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08" firstSheet="1" activeTab="1"/>
  </bookViews>
  <sheets>
    <sheet name="System" sheetId="5" state="veryHidden" r:id="rId1"/>
    <sheet name="Свод по МО" sheetId="89" r:id="rId2"/>
    <sheet name="Свод" sheetId="6" r:id="rId3"/>
    <sheet name="ВОКБ" sheetId="88" r:id="rId4"/>
    <sheet name="ВООБ" sheetId="87" r:id="rId5"/>
    <sheet name="ВОДКБ" sheetId="86" r:id="rId6"/>
    <sheet name="ВОИБ" sheetId="85" r:id="rId7"/>
    <sheet name="ВОГВВ" sheetId="84" r:id="rId8"/>
    <sheet name="ВОКВД" sheetId="83" r:id="rId9"/>
    <sheet name="ВООД" sheetId="82" r:id="rId10"/>
    <sheet name="ВОКВД №2" sheetId="81" r:id="rId11"/>
    <sheet name="ВОКБ №2" sheetId="80" r:id="rId12"/>
    <sheet name="ВОЛРЦ" sheetId="79" r:id="rId13"/>
    <sheet name="ВОДБ № 2" sheetId="78" r:id="rId14"/>
    <sheet name="ВГБ №1" sheetId="77" r:id="rId15"/>
    <sheet name="ВГБ №2" sheetId="76" r:id="rId16"/>
    <sheet name="ВГП №1" sheetId="75" r:id="rId17"/>
    <sheet name="ВГП №5" sheetId="74" r:id="rId18"/>
    <sheet name="ВДГП" sheetId="73" r:id="rId19"/>
    <sheet name="ЧУЗ РЖД (Вологда)" sheetId="72" r:id="rId20"/>
    <sheet name="ЧУЗ РЖД (Череповец) " sheetId="71" r:id="rId21"/>
    <sheet name="МСЧ МВД" sheetId="70" r:id="rId22"/>
    <sheet name="Клиника &quot;Говорово&quot;" sheetId="69" r:id="rId23"/>
    <sheet name="ВРДЦ" sheetId="68" r:id="rId24"/>
    <sheet name="Вита ЭКО" sheetId="67" r:id="rId25"/>
    <sheet name="Вита ЭКО (бюджет)" sheetId="66" r:id="rId26"/>
    <sheet name="КДЦ&quot;ВИТА клиника&quot;" sheetId="65" r:id="rId27"/>
    <sheet name="МЦ &quot;Бодрость&quot;" sheetId="64" r:id="rId28"/>
    <sheet name="Новый источник" sheetId="63" r:id="rId29"/>
    <sheet name="Клиника Константа" sheetId="62" r:id="rId30"/>
    <sheet name="ВГРД" sheetId="61" r:id="rId31"/>
    <sheet name="Бальнеоклиника" sheetId="60" r:id="rId32"/>
    <sheet name="Центр Эко" sheetId="59" r:id="rId33"/>
    <sheet name="Центр Эко (бюджет)" sheetId="58" r:id="rId34"/>
    <sheet name="Красота и здоровье" sheetId="57" r:id="rId35"/>
    <sheet name="Геном-Вологда" sheetId="56" r:id="rId36"/>
    <sheet name="Геном-Вологда (бюджет)" sheetId="55" r:id="rId37"/>
    <sheet name="ЧГБ(Череповец)" sheetId="54" r:id="rId38"/>
    <sheet name="ЧГБ(районы)" sheetId="53" r:id="rId39"/>
    <sheet name="МСЧ &quot;Северсталь&quot;" sheetId="52" r:id="rId40"/>
    <sheet name="ЧДГП №1" sheetId="51" r:id="rId41"/>
    <sheet name="ЧГРД" sheetId="50" r:id="rId42"/>
    <sheet name="НУ &quot;МЦ &quot;Родник&quot;" sheetId="49" r:id="rId43"/>
    <sheet name="ПАО &quot;Северсталь&quot;" sheetId="48" r:id="rId44"/>
    <sheet name="Дет.спец.психонев. сан." sheetId="47" r:id="rId45"/>
    <sheet name="Первая многопрофильная клиника" sheetId="46" r:id="rId46"/>
    <sheet name="Бабаевская ЦРБ" sheetId="45" r:id="rId47"/>
    <sheet name="РЖД Бабаево" sheetId="44" r:id="rId48"/>
    <sheet name="Бабушкинская ЦРБ" sheetId="43" r:id="rId49"/>
    <sheet name="Белозерская ЦРБ" sheetId="42" r:id="rId50"/>
    <sheet name="Вашкинская ЦРБ" sheetId="41" r:id="rId51"/>
    <sheet name="Великоустюгская ЦРБ" sheetId="40" r:id="rId52"/>
    <sheet name="Верховажская ЦРБ" sheetId="39" r:id="rId53"/>
    <sheet name="Вожегодская ЦРБ" sheetId="38" r:id="rId54"/>
    <sheet name="Вологодская ЦРБ" sheetId="37" r:id="rId55"/>
    <sheet name="Вытегорская ЦРБ" sheetId="36" r:id="rId56"/>
    <sheet name="Грязовецкая ЦРБ" sheetId="35" r:id="rId57"/>
    <sheet name="Кадуйская ЦРБ" sheetId="34" r:id="rId58"/>
    <sheet name="Кирилловская ЦРБ" sheetId="33" r:id="rId59"/>
    <sheet name="К-Городецкая ЦРБ" sheetId="32" r:id="rId60"/>
    <sheet name="Междуреченская ЦРБ" sheetId="31" r:id="rId61"/>
    <sheet name="Никольская ЦРБ" sheetId="30" r:id="rId62"/>
    <sheet name="Нюксенская ЦРБ" sheetId="29" r:id="rId63"/>
    <sheet name="Сокольская ЦРБ" sheetId="28" r:id="rId64"/>
    <sheet name="Сямженская ЦРБ" sheetId="27" r:id="rId65"/>
    <sheet name="Тарногская ЦРБ" sheetId="26" r:id="rId66"/>
    <sheet name="Тотемская ЦРБ" sheetId="25" r:id="rId67"/>
    <sheet name="У-Кубинская ЦРБ" sheetId="24" r:id="rId68"/>
    <sheet name="Устюженская ЦРБ" sheetId="23" r:id="rId69"/>
    <sheet name="Харовская ЦРБ" sheetId="22" r:id="rId70"/>
    <sheet name="Чагодощенская ЦРБ" sheetId="21" r:id="rId71"/>
    <sheet name="Шекснинская ЦРБ" sheetId="20" r:id="rId72"/>
    <sheet name="АВА-ПЕТЕР" sheetId="19" r:id="rId73"/>
    <sheet name="АВА-ПЕТЕР (бюджет)" sheetId="18" r:id="rId74"/>
    <sheet name="Эмбрилайф" sheetId="17" r:id="rId75"/>
    <sheet name="Эмбрилайф (бюджет)" sheetId="16" r:id="rId76"/>
    <sheet name="Медэко" sheetId="15" r:id="rId77"/>
    <sheet name="Юнона" sheetId="14" r:id="rId78"/>
    <sheet name="Юнона (бюджет)" sheetId="13" r:id="rId79"/>
    <sheet name="Ай-Клиник" sheetId="12" r:id="rId80"/>
    <sheet name="Ай-Клиник (бюджет)" sheetId="11" r:id="rId81"/>
    <sheet name="Офтальмологический центр" sheetId="10" r:id="rId82"/>
    <sheet name="ОстМедКонсалт" sheetId="9" r:id="rId83"/>
    <sheet name="Мать и дитя" sheetId="8" r:id="rId84"/>
    <sheet name="Мать и дитя (бюджет)" sheetId="7" r:id="rId85"/>
  </sheets>
  <definedNames>
    <definedName name="_xlnm._FilterDatabase" localSheetId="72">'АВА-ПЕТЕР'!#REF!</definedName>
    <definedName name="_xlnm._FilterDatabase" localSheetId="73">'АВА-ПЕТЕР (бюджет)'!#REF!</definedName>
    <definedName name="_xlnm._FilterDatabase" localSheetId="79">'Ай-Клиник'!#REF!</definedName>
    <definedName name="_xlnm._FilterDatabase" localSheetId="80">'Ай-Клиник (бюджет)'!#REF!</definedName>
    <definedName name="_xlnm._FilterDatabase" localSheetId="46">'Бабаевская ЦРБ'!#REF!</definedName>
    <definedName name="_xlnm._FilterDatabase" localSheetId="48">'Бабушкинская ЦРБ'!#REF!</definedName>
    <definedName name="_xlnm._FilterDatabase" localSheetId="31">Бальнеоклиника!#REF!</definedName>
    <definedName name="_xlnm._FilterDatabase" localSheetId="49">'Белозерская ЦРБ'!#REF!</definedName>
    <definedName name="_xlnm._FilterDatabase" localSheetId="50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30">ВГРД!#REF!</definedName>
    <definedName name="_xlnm._FilterDatabase" localSheetId="18">ВДГП!#REF!</definedName>
    <definedName name="_xlnm._FilterDatabase" localSheetId="51">'Великоустюгская ЦРБ'!#REF!</definedName>
    <definedName name="_xlnm._FilterDatabase" localSheetId="52">'Верховажская ЦРБ'!#REF!</definedName>
    <definedName name="_xlnm._FilterDatabase" localSheetId="24">'Вита ЭКО'!#REF!</definedName>
    <definedName name="_xlnm._FilterDatabase" localSheetId="25">'Вита ЭКО (бюджет)'!#REF!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53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4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3">ВРДЦ!#REF!</definedName>
    <definedName name="_xlnm._FilterDatabase" localSheetId="55">'Вытегорская ЦРБ'!#REF!</definedName>
    <definedName name="_xlnm._FilterDatabase" localSheetId="35">'Геном-Вологда'!#REF!</definedName>
    <definedName name="_xlnm._FilterDatabase" localSheetId="36">'Геном-Вологда (бюджет)'!#REF!</definedName>
    <definedName name="_xlnm._FilterDatabase" localSheetId="56">'Грязовецкая ЦРБ'!#REF!</definedName>
    <definedName name="_xlnm._FilterDatabase" localSheetId="44">'Дет.спец.психонев. сан.'!#REF!</definedName>
    <definedName name="_xlnm._FilterDatabase" localSheetId="57">'Кадуйская ЦРБ'!#REF!</definedName>
    <definedName name="_xlnm._FilterDatabase" localSheetId="59">'К-Городецкая ЦРБ'!#REF!</definedName>
    <definedName name="_xlnm._FilterDatabase" localSheetId="26">'КДЦ"ВИТА клиника"'!#REF!</definedName>
    <definedName name="_xlnm._FilterDatabase" localSheetId="58">'Кирилловская ЦРБ'!#REF!</definedName>
    <definedName name="_xlnm._FilterDatabase" localSheetId="22">'Клиника "Говорово"'!#REF!</definedName>
    <definedName name="_xlnm._FilterDatabase" localSheetId="29">'Клиника Константа'!#REF!</definedName>
    <definedName name="_xlnm._FilterDatabase" localSheetId="34">'Красота и здоровье'!#REF!</definedName>
    <definedName name="_xlnm._FilterDatabase" localSheetId="83">'Мать и дитя'!#REF!</definedName>
    <definedName name="_xlnm._FilterDatabase" localSheetId="84">'Мать и дитя (бюджет)'!#REF!</definedName>
    <definedName name="_xlnm._FilterDatabase" localSheetId="76">Медэко!#REF!</definedName>
    <definedName name="_xlnm._FilterDatabase" localSheetId="60">'Междуреченская ЦРБ'!#REF!</definedName>
    <definedName name="_xlnm._FilterDatabase" localSheetId="39">'МСЧ "Северсталь"'!#REF!</definedName>
    <definedName name="_xlnm._FilterDatabase" localSheetId="21">'МСЧ МВД'!#REF!</definedName>
    <definedName name="_xlnm._FilterDatabase" localSheetId="27">'МЦ "Бодрость"'!#REF!</definedName>
    <definedName name="_xlnm._FilterDatabase" localSheetId="61">'Никольская ЦРБ'!#REF!</definedName>
    <definedName name="_xlnm._FilterDatabase" localSheetId="28">'Новый источник'!#REF!</definedName>
    <definedName name="_xlnm._FilterDatabase" localSheetId="42">'НУ "МЦ "Родник"'!#REF!</definedName>
    <definedName name="_xlnm._FilterDatabase" localSheetId="62">'Нюксенская ЦРБ'!#REF!</definedName>
    <definedName name="_xlnm._FilterDatabase" localSheetId="82">ОстМедКонсалт!#REF!</definedName>
    <definedName name="_xlnm._FilterDatabase" localSheetId="81">'Офтальмологический центр'!#REF!</definedName>
    <definedName name="_xlnm._FilterDatabase" localSheetId="43">'ПАО "Северсталь"'!#REF!</definedName>
    <definedName name="_xlnm._FilterDatabase" localSheetId="45">'Первая многопрофильная клиника'!#REF!</definedName>
    <definedName name="_xlnm._FilterDatabase" localSheetId="47">'РЖД Бабаево'!#REF!</definedName>
    <definedName name="_xlnm._FilterDatabase" localSheetId="2" hidden="1">Свод!#REF!</definedName>
    <definedName name="_xlnm._FilterDatabase" localSheetId="1" hidden="1">'Свод по МО'!$A$5:$BH$92</definedName>
    <definedName name="_xlnm._FilterDatabase" localSheetId="63">'Сокольская ЦРБ'!#REF!</definedName>
    <definedName name="_xlnm._FilterDatabase" localSheetId="64">'Сямженская ЦРБ'!#REF!</definedName>
    <definedName name="_xlnm._FilterDatabase" localSheetId="65">'Тарногская ЦРБ'!#REF!</definedName>
    <definedName name="_xlnm._FilterDatabase" localSheetId="66">'Тотемская ЦРБ'!#REF!</definedName>
    <definedName name="_xlnm._FilterDatabase" localSheetId="67">'У-Кубинская ЦРБ'!#REF!</definedName>
    <definedName name="_xlnm._FilterDatabase" localSheetId="68">'Устюженская ЦРБ'!#REF!</definedName>
    <definedName name="_xlnm._FilterDatabase" localSheetId="69">'Харовская ЦРБ'!#REF!</definedName>
    <definedName name="_xlnm._FilterDatabase" localSheetId="32">'Центр Эко'!#REF!</definedName>
    <definedName name="_xlnm._FilterDatabase" localSheetId="33">'Центр Эко (бюджет)'!#REF!</definedName>
    <definedName name="_xlnm._FilterDatabase" localSheetId="70">'Чагодощенская ЦРБ'!#REF!</definedName>
    <definedName name="_xlnm._FilterDatabase" localSheetId="38">'ЧГБ(районы)'!#REF!</definedName>
    <definedName name="_xlnm._FilterDatabase" localSheetId="37">'ЧГБ(Череповец)'!#REF!</definedName>
    <definedName name="_xlnm._FilterDatabase" localSheetId="41">ЧГРД!#REF!</definedName>
    <definedName name="_xlnm._FilterDatabase" localSheetId="40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71">'Шекснинская ЦРБ'!#REF!</definedName>
    <definedName name="_xlnm._FilterDatabase" localSheetId="74">Эмбрилайф!#REF!</definedName>
    <definedName name="_xlnm._FilterDatabase" localSheetId="75">'Эмбрилайф (бюджет)'!#REF!</definedName>
    <definedName name="_xlnm._FilterDatabase" localSheetId="77">Юнона!#REF!</definedName>
    <definedName name="_xlnm._FilterDatabase" localSheetId="78">'Юнона (бюджет)'!#REF!</definedName>
    <definedName name="mo" localSheetId="1">'Свод по МО'!$A$1</definedName>
    <definedName name="OrgName" localSheetId="72">'АВА-ПЕТЕР'!$A$3</definedName>
    <definedName name="OrgName" localSheetId="73">'АВА-ПЕТЕР (бюджет)'!$A$3</definedName>
    <definedName name="OrgName" localSheetId="79">'Ай-Клиник'!$A$3</definedName>
    <definedName name="OrgName" localSheetId="80">'Ай-Клиник (бюджет)'!$A$3</definedName>
    <definedName name="OrgName" localSheetId="46">'Бабаевская ЦРБ'!$A$3</definedName>
    <definedName name="OrgName" localSheetId="48">'Бабушкинская ЦРБ'!$A$3</definedName>
    <definedName name="OrgName" localSheetId="31">Бальнеоклиника!$A$3</definedName>
    <definedName name="OrgName" localSheetId="49">'Белозерская ЦРБ'!$A$3</definedName>
    <definedName name="OrgName" localSheetId="50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30">ВГРД!$A$3</definedName>
    <definedName name="OrgName" localSheetId="18">ВДГП!$A$3</definedName>
    <definedName name="OrgName" localSheetId="51">'Великоустюгская ЦРБ'!$A$3</definedName>
    <definedName name="OrgName" localSheetId="52">'Верховажская ЦРБ'!$A$3</definedName>
    <definedName name="OrgName" localSheetId="24">'Вита ЭКО'!$A$3</definedName>
    <definedName name="OrgName" localSheetId="25">'Вита ЭКО (бюджет)'!$A$3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53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4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3">ВРДЦ!$A$3</definedName>
    <definedName name="OrgName" localSheetId="55">'Вытегорская ЦРБ'!$A$3</definedName>
    <definedName name="OrgName" localSheetId="35">'Геном-Вологда'!$A$3</definedName>
    <definedName name="OrgName" localSheetId="36">'Геном-Вологда (бюджет)'!$A$3</definedName>
    <definedName name="OrgName" localSheetId="56">'Грязовецкая ЦРБ'!$A$3</definedName>
    <definedName name="OrgName" localSheetId="44">'Дет.спец.психонев. сан.'!$A$3</definedName>
    <definedName name="OrgName" localSheetId="57">'Кадуйская ЦРБ'!$A$3</definedName>
    <definedName name="OrgName" localSheetId="59">'К-Городецкая ЦРБ'!$A$3</definedName>
    <definedName name="OrgName" localSheetId="26">'КДЦ"ВИТА клиника"'!$A$3</definedName>
    <definedName name="OrgName" localSheetId="58">'Кирилловская ЦРБ'!$A$3</definedName>
    <definedName name="OrgName" localSheetId="22">'Клиника "Говорово"'!$A$3</definedName>
    <definedName name="OrgName" localSheetId="29">'Клиника Константа'!$A$3</definedName>
    <definedName name="OrgName" localSheetId="34">'Красота и здоровье'!$A$3</definedName>
    <definedName name="OrgName" localSheetId="83">'Мать и дитя'!$A$3</definedName>
    <definedName name="OrgName" localSheetId="84">'Мать и дитя (бюджет)'!$A$3</definedName>
    <definedName name="OrgName" localSheetId="76">Медэко!$A$3</definedName>
    <definedName name="OrgName" localSheetId="60">'Междуреченская ЦРБ'!$A$3</definedName>
    <definedName name="OrgName" localSheetId="39">'МСЧ "Северсталь"'!$A$3</definedName>
    <definedName name="OrgName" localSheetId="21">'МСЧ МВД'!$A$3</definedName>
    <definedName name="OrgName" localSheetId="27">'МЦ "Бодрость"'!$A$3</definedName>
    <definedName name="OrgName" localSheetId="61">'Никольская ЦРБ'!$A$3</definedName>
    <definedName name="OrgName" localSheetId="28">'Новый источник'!$A$3</definedName>
    <definedName name="OrgName" localSheetId="42">'НУ "МЦ "Родник"'!$A$3</definedName>
    <definedName name="OrgName" localSheetId="62">'Нюксенская ЦРБ'!$A$3</definedName>
    <definedName name="OrgName" localSheetId="82">ОстМедКонсалт!$A$3</definedName>
    <definedName name="OrgName" localSheetId="81">'Офтальмологический центр'!$A$3</definedName>
    <definedName name="OrgName" localSheetId="43">'ПАО "Северсталь"'!$A$3</definedName>
    <definedName name="OrgName" localSheetId="45">'Первая многопрофильная клиника'!$A$3</definedName>
    <definedName name="OrgName" localSheetId="47">'РЖД Бабаево'!$A$3</definedName>
    <definedName name="OrgName" localSheetId="63">'Сокольская ЦРБ'!$A$3</definedName>
    <definedName name="OrgName" localSheetId="64">'Сямженская ЦРБ'!$A$3</definedName>
    <definedName name="OrgName" localSheetId="65">'Тарногская ЦРБ'!$A$3</definedName>
    <definedName name="OrgName" localSheetId="66">'Тотемская ЦРБ'!$A$3</definedName>
    <definedName name="OrgName" localSheetId="67">'У-Кубинская ЦРБ'!$A$3</definedName>
    <definedName name="OrgName" localSheetId="68">'Устюженская ЦРБ'!$A$3</definedName>
    <definedName name="OrgName" localSheetId="69">'Харовская ЦРБ'!$A$3</definedName>
    <definedName name="OrgName" localSheetId="32">'Центр Эко'!$A$3</definedName>
    <definedName name="OrgName" localSheetId="33">'Центр Эко (бюджет)'!$A$3</definedName>
    <definedName name="OrgName" localSheetId="70">'Чагодощенская ЦРБ'!$A$3</definedName>
    <definedName name="OrgName" localSheetId="38">'ЧГБ(районы)'!$A$3</definedName>
    <definedName name="OrgName" localSheetId="37">'ЧГБ(Череповец)'!$A$3</definedName>
    <definedName name="OrgName" localSheetId="41">ЧГРД!$A$3</definedName>
    <definedName name="OrgName" localSheetId="40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71">'Шекснинская ЦРБ'!$A$3</definedName>
    <definedName name="OrgName" localSheetId="74">Эмбрилайф!$A$3</definedName>
    <definedName name="OrgName" localSheetId="75">'Эмбрилайф (бюджет)'!$A$3</definedName>
    <definedName name="OrgName" localSheetId="77">Юнона!$A$3</definedName>
    <definedName name="OrgName" localSheetId="78">'Юнона (бюджет)'!$A$3</definedName>
  </definedNames>
  <calcPr calcId="124519"/>
</workbook>
</file>

<file path=xl/calcChain.xml><?xml version="1.0" encoding="utf-8"?>
<calcChain xmlns="http://schemas.openxmlformats.org/spreadsheetml/2006/main">
  <c r="E92" i="89"/>
  <c r="D92"/>
  <c r="C9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6"/>
  <c r="E85"/>
  <c r="E83"/>
  <c r="E80"/>
  <c r="E78"/>
  <c r="E76"/>
  <c r="E61"/>
  <c r="E59"/>
  <c r="E51"/>
  <c r="A14"/>
  <c r="L85"/>
  <c r="L83"/>
  <c r="L80"/>
  <c r="L78"/>
  <c r="L76"/>
  <c r="L61"/>
  <c r="L59"/>
  <c r="L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51"/>
  <c r="D91" l="1"/>
  <c r="I88"/>
  <c r="H88"/>
  <c r="G88"/>
  <c r="F88"/>
  <c r="E88"/>
  <c r="E90" s="1"/>
  <c r="D88"/>
  <c r="D90" s="1"/>
  <c r="K91"/>
  <c r="P88"/>
  <c r="O88"/>
  <c r="N88"/>
  <c r="M88"/>
  <c r="L88"/>
  <c r="L90" s="1"/>
  <c r="L92" s="1"/>
  <c r="K88"/>
  <c r="K90" s="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K92" l="1"/>
  <c r="C88"/>
  <c r="C90" s="1"/>
  <c r="J88"/>
  <c r="J90" s="1"/>
  <c r="J92" s="1"/>
  <c r="F10" i="7" l="1"/>
  <c r="E10"/>
  <c r="D10"/>
  <c r="C10"/>
  <c r="B9"/>
  <c r="B10" s="1"/>
  <c r="F10" i="8"/>
  <c r="E10"/>
  <c r="D10"/>
  <c r="C10"/>
  <c r="B9"/>
  <c r="B10" s="1"/>
  <c r="F10" i="9"/>
  <c r="E10"/>
  <c r="D10"/>
  <c r="C10"/>
  <c r="B9"/>
  <c r="B10" s="1"/>
  <c r="F10" i="10"/>
  <c r="E10"/>
  <c r="D10"/>
  <c r="C10"/>
  <c r="B10"/>
  <c r="B9"/>
  <c r="F10" i="11"/>
  <c r="E10"/>
  <c r="D10"/>
  <c r="C10"/>
  <c r="B9"/>
  <c r="B10" s="1"/>
  <c r="F10" i="12"/>
  <c r="E10"/>
  <c r="D10"/>
  <c r="C10"/>
  <c r="B10"/>
  <c r="B9"/>
  <c r="F10" i="13"/>
  <c r="E10"/>
  <c r="D10"/>
  <c r="C10"/>
  <c r="B9"/>
  <c r="B10" s="1"/>
  <c r="F10" i="14"/>
  <c r="E10"/>
  <c r="D10"/>
  <c r="C10"/>
  <c r="B10"/>
  <c r="B9"/>
  <c r="F10" i="15"/>
  <c r="E10"/>
  <c r="D10"/>
  <c r="C10"/>
  <c r="B9"/>
  <c r="B10" s="1"/>
  <c r="F10" i="16"/>
  <c r="E10"/>
  <c r="D10"/>
  <c r="C10"/>
  <c r="B10"/>
  <c r="B9"/>
  <c r="F10" i="17"/>
  <c r="E10"/>
  <c r="D10"/>
  <c r="C10"/>
  <c r="B9"/>
  <c r="B10" s="1"/>
  <c r="F10" i="18"/>
  <c r="E10"/>
  <c r="D10"/>
  <c r="C10"/>
  <c r="B9"/>
  <c r="B10" s="1"/>
  <c r="F11" i="19"/>
  <c r="E11"/>
  <c r="D11"/>
  <c r="C11"/>
  <c r="B10"/>
  <c r="B9"/>
  <c r="B11" s="1"/>
  <c r="F14" i="20"/>
  <c r="E14"/>
  <c r="D14"/>
  <c r="C14"/>
  <c r="B13"/>
  <c r="B12"/>
  <c r="B11"/>
  <c r="B10"/>
  <c r="B9"/>
  <c r="F14" i="21"/>
  <c r="E14"/>
  <c r="D14"/>
  <c r="C14"/>
  <c r="B13"/>
  <c r="B12"/>
  <c r="B11"/>
  <c r="B10"/>
  <c r="B9"/>
  <c r="F13" i="22"/>
  <c r="E13"/>
  <c r="D13"/>
  <c r="C13"/>
  <c r="B12"/>
  <c r="B11"/>
  <c r="B10"/>
  <c r="B9"/>
  <c r="F13" i="23"/>
  <c r="E13"/>
  <c r="D13"/>
  <c r="C13"/>
  <c r="B12"/>
  <c r="B11"/>
  <c r="B10"/>
  <c r="B9"/>
  <c r="F11" i="24"/>
  <c r="E11"/>
  <c r="D11"/>
  <c r="C11"/>
  <c r="B10"/>
  <c r="B9"/>
  <c r="B11" s="1"/>
  <c r="F14" i="25"/>
  <c r="E14"/>
  <c r="D14"/>
  <c r="C14"/>
  <c r="B13"/>
  <c r="B12"/>
  <c r="B11"/>
  <c r="B10"/>
  <c r="B14" s="1"/>
  <c r="B9"/>
  <c r="F12" i="26"/>
  <c r="E12"/>
  <c r="D12"/>
  <c r="C12"/>
  <c r="B11"/>
  <c r="B10"/>
  <c r="B9"/>
  <c r="F11" i="27"/>
  <c r="E11"/>
  <c r="D11"/>
  <c r="C11"/>
  <c r="B10"/>
  <c r="B9"/>
  <c r="F13" i="28"/>
  <c r="E13"/>
  <c r="D13"/>
  <c r="C13"/>
  <c r="B12"/>
  <c r="B11"/>
  <c r="B10"/>
  <c r="B9"/>
  <c r="F12" i="29"/>
  <c r="E12"/>
  <c r="D12"/>
  <c r="C12"/>
  <c r="B11"/>
  <c r="B10"/>
  <c r="B12" s="1"/>
  <c r="B9"/>
  <c r="F15" i="30"/>
  <c r="E15"/>
  <c r="D15"/>
  <c r="C15"/>
  <c r="B14"/>
  <c r="B13"/>
  <c r="B12"/>
  <c r="B11"/>
  <c r="B10"/>
  <c r="B9"/>
  <c r="F10" i="31"/>
  <c r="E10"/>
  <c r="D10"/>
  <c r="C10"/>
  <c r="B9"/>
  <c r="B10" s="1"/>
  <c r="F14" i="32"/>
  <c r="E14"/>
  <c r="D14"/>
  <c r="C14"/>
  <c r="B13"/>
  <c r="B12"/>
  <c r="B11"/>
  <c r="B10"/>
  <c r="B9"/>
  <c r="F10" i="33"/>
  <c r="E10"/>
  <c r="D10"/>
  <c r="C10"/>
  <c r="B9"/>
  <c r="B10" s="1"/>
  <c r="F10" i="34"/>
  <c r="E10"/>
  <c r="D10"/>
  <c r="C10"/>
  <c r="B9"/>
  <c r="B10" s="1"/>
  <c r="F14" i="35"/>
  <c r="E14"/>
  <c r="D14"/>
  <c r="C14"/>
  <c r="B13"/>
  <c r="B12"/>
  <c r="B11"/>
  <c r="B10"/>
  <c r="B9"/>
  <c r="B14" s="1"/>
  <c r="F12" i="36"/>
  <c r="E12"/>
  <c r="D12"/>
  <c r="C12"/>
  <c r="B11"/>
  <c r="B10"/>
  <c r="B9"/>
  <c r="F10" i="37"/>
  <c r="E10"/>
  <c r="D10"/>
  <c r="C10"/>
  <c r="B9"/>
  <c r="B10" s="1"/>
  <c r="F11" i="38"/>
  <c r="E11"/>
  <c r="D11"/>
  <c r="C11"/>
  <c r="B10"/>
  <c r="B9"/>
  <c r="F14" i="39"/>
  <c r="E14"/>
  <c r="D14"/>
  <c r="C14"/>
  <c r="B13"/>
  <c r="B12"/>
  <c r="B11"/>
  <c r="B10"/>
  <c r="B9"/>
  <c r="F17" i="40"/>
  <c r="E17"/>
  <c r="D17"/>
  <c r="C17"/>
  <c r="B16"/>
  <c r="B15"/>
  <c r="B14"/>
  <c r="B13"/>
  <c r="B12"/>
  <c r="B11"/>
  <c r="B10"/>
  <c r="B9"/>
  <c r="F12" i="41"/>
  <c r="E12"/>
  <c r="D12"/>
  <c r="C12"/>
  <c r="B11"/>
  <c r="B10"/>
  <c r="B9"/>
  <c r="F11" i="42"/>
  <c r="E11"/>
  <c r="D11"/>
  <c r="C11"/>
  <c r="B10"/>
  <c r="B9"/>
  <c r="F12" i="43"/>
  <c r="E12"/>
  <c r="D12"/>
  <c r="C12"/>
  <c r="B11"/>
  <c r="B10"/>
  <c r="B9"/>
  <c r="F11" i="44"/>
  <c r="E11"/>
  <c r="D11"/>
  <c r="C11"/>
  <c r="B10"/>
  <c r="B9"/>
  <c r="F13" i="45"/>
  <c r="E13"/>
  <c r="D13"/>
  <c r="C13"/>
  <c r="B12"/>
  <c r="B11"/>
  <c r="B10"/>
  <c r="B9"/>
  <c r="F10" i="46"/>
  <c r="E10"/>
  <c r="D10"/>
  <c r="C10"/>
  <c r="B9"/>
  <c r="B10" s="1"/>
  <c r="F10" i="47"/>
  <c r="E10"/>
  <c r="D10"/>
  <c r="C10"/>
  <c r="B9"/>
  <c r="B10" s="1"/>
  <c r="F10" i="48"/>
  <c r="E10"/>
  <c r="D10"/>
  <c r="C10"/>
  <c r="B9"/>
  <c r="B10" s="1"/>
  <c r="F10" i="49"/>
  <c r="E10"/>
  <c r="D10"/>
  <c r="C10"/>
  <c r="B9"/>
  <c r="B10" s="1"/>
  <c r="F10" i="50"/>
  <c r="E10"/>
  <c r="D10"/>
  <c r="C10"/>
  <c r="B9"/>
  <c r="B10" s="1"/>
  <c r="F11" i="51"/>
  <c r="E11"/>
  <c r="D11"/>
  <c r="C11"/>
  <c r="B11"/>
  <c r="B10"/>
  <c r="B9"/>
  <c r="F16" i="52"/>
  <c r="E16"/>
  <c r="D16"/>
  <c r="C16"/>
  <c r="B15"/>
  <c r="B14"/>
  <c r="B13"/>
  <c r="B12"/>
  <c r="B11"/>
  <c r="B10"/>
  <c r="B9"/>
  <c r="F11" i="53"/>
  <c r="E11"/>
  <c r="D11"/>
  <c r="C11"/>
  <c r="B10"/>
  <c r="B9"/>
  <c r="F18" i="54"/>
  <c r="E18"/>
  <c r="D18"/>
  <c r="C18"/>
  <c r="B17"/>
  <c r="B16"/>
  <c r="B15"/>
  <c r="B14"/>
  <c r="B13"/>
  <c r="B12"/>
  <c r="B11"/>
  <c r="B10"/>
  <c r="B9"/>
  <c r="F10" i="55"/>
  <c r="E10"/>
  <c r="D10"/>
  <c r="C10"/>
  <c r="B9"/>
  <c r="B10" s="1"/>
  <c r="F10" i="56"/>
  <c r="E10"/>
  <c r="D10"/>
  <c r="C10"/>
  <c r="B9"/>
  <c r="B10" s="1"/>
  <c r="F11" i="57"/>
  <c r="E11"/>
  <c r="D11"/>
  <c r="C11"/>
  <c r="B11"/>
  <c r="B10"/>
  <c r="B9"/>
  <c r="F10" i="58"/>
  <c r="E10"/>
  <c r="D10"/>
  <c r="C10"/>
  <c r="B9"/>
  <c r="B10" s="1"/>
  <c r="F10" i="59"/>
  <c r="E10"/>
  <c r="D10"/>
  <c r="C10"/>
  <c r="B9"/>
  <c r="B10" s="1"/>
  <c r="F10" i="60"/>
  <c r="E10"/>
  <c r="D10"/>
  <c r="C10"/>
  <c r="B9"/>
  <c r="B10" s="1"/>
  <c r="F10" i="61"/>
  <c r="E10"/>
  <c r="D10"/>
  <c r="C10"/>
  <c r="B9"/>
  <c r="B10" s="1"/>
  <c r="F11" i="62"/>
  <c r="E11"/>
  <c r="D11"/>
  <c r="C11"/>
  <c r="B10"/>
  <c r="B11" s="1"/>
  <c r="B9"/>
  <c r="F10" i="63"/>
  <c r="E10"/>
  <c r="D10"/>
  <c r="C10"/>
  <c r="B9"/>
  <c r="B10" s="1"/>
  <c r="F10" i="64"/>
  <c r="E10"/>
  <c r="D10"/>
  <c r="C10"/>
  <c r="B9"/>
  <c r="B10" s="1"/>
  <c r="F13" i="65"/>
  <c r="E13"/>
  <c r="D13"/>
  <c r="C13"/>
  <c r="B12"/>
  <c r="B11"/>
  <c r="B10"/>
  <c r="B9"/>
  <c r="B13" s="1"/>
  <c r="F10" i="66"/>
  <c r="E10"/>
  <c r="D10"/>
  <c r="C10"/>
  <c r="B9"/>
  <c r="B10" s="1"/>
  <c r="F10" i="67"/>
  <c r="E10"/>
  <c r="D10"/>
  <c r="C10"/>
  <c r="B9"/>
  <c r="B10" s="1"/>
  <c r="F10" i="68"/>
  <c r="E10"/>
  <c r="D10"/>
  <c r="C10"/>
  <c r="B9"/>
  <c r="B10" s="1"/>
  <c r="F10" i="69"/>
  <c r="E10"/>
  <c r="D10"/>
  <c r="C10"/>
  <c r="B9"/>
  <c r="B10" s="1"/>
  <c r="F11" i="71"/>
  <c r="E11"/>
  <c r="D11"/>
  <c r="C11"/>
  <c r="B10"/>
  <c r="B11" s="1"/>
  <c r="B9"/>
  <c r="F14" i="72"/>
  <c r="E14"/>
  <c r="D14"/>
  <c r="C14"/>
  <c r="B13"/>
  <c r="B12"/>
  <c r="B11"/>
  <c r="B10"/>
  <c r="B9"/>
  <c r="F12" i="73"/>
  <c r="E12"/>
  <c r="D12"/>
  <c r="C12"/>
  <c r="B12"/>
  <c r="B11"/>
  <c r="B10"/>
  <c r="B9"/>
  <c r="F11" i="74"/>
  <c r="E11"/>
  <c r="D11"/>
  <c r="C11"/>
  <c r="B11"/>
  <c r="B10"/>
  <c r="B9"/>
  <c r="F14" i="75"/>
  <c r="E14"/>
  <c r="D14"/>
  <c r="C14"/>
  <c r="B13"/>
  <c r="B12"/>
  <c r="B11"/>
  <c r="B10"/>
  <c r="B9"/>
  <c r="F14" i="76"/>
  <c r="E14"/>
  <c r="D14"/>
  <c r="C14"/>
  <c r="B13"/>
  <c r="B12"/>
  <c r="B11"/>
  <c r="B10"/>
  <c r="B9"/>
  <c r="B14" s="1"/>
  <c r="F17" i="77"/>
  <c r="E17"/>
  <c r="D17"/>
  <c r="C17"/>
  <c r="B16"/>
  <c r="B15"/>
  <c r="B14"/>
  <c r="B13"/>
  <c r="B12"/>
  <c r="B11"/>
  <c r="B10"/>
  <c r="B9"/>
  <c r="B17" s="1"/>
  <c r="F15" i="78"/>
  <c r="E15"/>
  <c r="D15"/>
  <c r="C15"/>
  <c r="B14"/>
  <c r="B13"/>
  <c r="B12"/>
  <c r="B11"/>
  <c r="B15" s="1"/>
  <c r="B10"/>
  <c r="B9"/>
  <c r="F11" i="79"/>
  <c r="E11"/>
  <c r="D11"/>
  <c r="C11"/>
  <c r="B10"/>
  <c r="B9"/>
  <c r="F18" i="80"/>
  <c r="E18"/>
  <c r="D18"/>
  <c r="C18"/>
  <c r="B17"/>
  <c r="B16"/>
  <c r="B15"/>
  <c r="B14"/>
  <c r="B13"/>
  <c r="B12"/>
  <c r="B11"/>
  <c r="B10"/>
  <c r="B9"/>
  <c r="F10" i="81"/>
  <c r="E10"/>
  <c r="D10"/>
  <c r="C10"/>
  <c r="B9"/>
  <c r="B10" s="1"/>
  <c r="F11" i="82"/>
  <c r="E11"/>
  <c r="D11"/>
  <c r="C11"/>
  <c r="B10"/>
  <c r="B9"/>
  <c r="F10" i="83"/>
  <c r="E10"/>
  <c r="D10"/>
  <c r="C10"/>
  <c r="B9"/>
  <c r="B10" s="1"/>
  <c r="F10" i="84"/>
  <c r="E10"/>
  <c r="D10"/>
  <c r="C10"/>
  <c r="B9"/>
  <c r="B10" s="1"/>
  <c r="F10" i="85"/>
  <c r="E10"/>
  <c r="D10"/>
  <c r="C10"/>
  <c r="B9"/>
  <c r="B10" s="1"/>
  <c r="F20" i="86"/>
  <c r="E20"/>
  <c r="D20"/>
  <c r="C20"/>
  <c r="B19"/>
  <c r="B18"/>
  <c r="B17"/>
  <c r="B16"/>
  <c r="B15"/>
  <c r="B14"/>
  <c r="B13"/>
  <c r="B12"/>
  <c r="B11"/>
  <c r="B10"/>
  <c r="B9"/>
  <c r="F10" i="87"/>
  <c r="E10"/>
  <c r="D10"/>
  <c r="C10"/>
  <c r="B9"/>
  <c r="B10" s="1"/>
  <c r="F14" i="88"/>
  <c r="E14"/>
  <c r="D14"/>
  <c r="C14"/>
  <c r="B13"/>
  <c r="B12"/>
  <c r="B11"/>
  <c r="B10"/>
  <c r="B9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14" i="88" l="1"/>
  <c r="B11" i="82"/>
  <c r="B11" i="44"/>
  <c r="B14" i="32"/>
  <c r="B20" i="86"/>
  <c r="B11" i="79"/>
  <c r="B14" i="75"/>
  <c r="B14" i="72"/>
  <c r="B11" i="53"/>
  <c r="B11" i="42"/>
  <c r="B17" i="40"/>
  <c r="B12" i="36"/>
  <c r="B15" i="30"/>
  <c r="B12" i="26"/>
  <c r="B18" i="80"/>
  <c r="B18" i="54"/>
  <c r="B13" i="45"/>
  <c r="B14" i="20"/>
  <c r="B38" i="6"/>
  <c r="B16" i="52"/>
  <c r="B12" i="43"/>
  <c r="B12" i="41"/>
  <c r="B14" i="39"/>
  <c r="B11" i="38"/>
  <c r="B13" i="28"/>
  <c r="B11" i="27"/>
  <c r="B13" i="23"/>
  <c r="B13" i="22"/>
  <c r="B14" i="21"/>
</calcChain>
</file>

<file path=xl/sharedStrings.xml><?xml version="1.0" encoding="utf-8"?>
<sst xmlns="http://schemas.openxmlformats.org/spreadsheetml/2006/main" count="1276" uniqueCount="223">
  <si>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</si>
  <si>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</si>
  <si>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</si>
  <si>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</si>
  <si>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</si>
  <si>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</si>
  <si>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</si>
  <si>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</si>
  <si>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</si>
  <si>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</si>
  <si>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</si>
  <si>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</si>
  <si>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</si>
  <si>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</si>
  <si>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</si>
  <si>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</si>
  <si>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</si>
  <si>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</si>
  <si>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</si>
  <si>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Медицинская реабилитация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</si>
  <si>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</si>
  <si>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</si>
  <si>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</si>
  <si>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</si>
  <si>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</si>
  <si>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</si>
  <si>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</si>
  <si>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</si>
  <si>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</si>
  <si>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</si>
  <si>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</si>
  <si>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</si>
  <si>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</si>
  <si>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</si>
  <si>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</si>
  <si>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</si>
  <si>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</si>
  <si>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</si>
  <si>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</si>
  <si>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</si>
  <si>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</si>
  <si>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</si>
  <si>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</si>
  <si>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</si>
  <si>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</si>
  <si>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</si>
  <si>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</si>
  <si>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</si>
  <si>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</si>
  <si>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 (бюджет)</t>
  </si>
  <si>
    <t>в т.ч. по месяцам</t>
  </si>
  <si>
    <t>OOO "МАТЬ И ДИТЯ ЯРОСЛАВЛЬ"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</si>
  <si>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</si>
  <si>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</si>
  <si>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</si>
  <si>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</si>
  <si>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"МЦ "ЮНОНА" (бюджет)</t>
  </si>
  <si>
    <t>ООО "МЦ "ЮНОНА"</t>
  </si>
  <si>
    <t>ООО "МЕДЭКО"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</si>
  <si>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</si>
  <si>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</si>
  <si>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</si>
  <si>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</si>
  <si>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</si>
  <si>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</si>
  <si>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</si>
  <si>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</si>
  <si>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</si>
  <si>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</si>
  <si>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</si>
  <si>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</si>
  <si>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</si>
  <si>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</si>
  <si>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</si>
  <si>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</si>
  <si>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</si>
  <si>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</si>
  <si>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</si>
  <si>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</si>
  <si>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</si>
  <si>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</si>
  <si>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</si>
  <si>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</si>
  <si>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</si>
  <si>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</si>
  <si>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</si>
  <si>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</si>
  <si>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</si>
  <si>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</si>
  <si>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</si>
  <si>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</si>
  <si>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</si>
  <si>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</si>
  <si>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</si>
  <si>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</si>
  <si>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</si>
  <si>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</si>
  <si>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</si>
  <si>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</si>
  <si>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</si>
  <si>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</si>
  <si>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</si>
  <si>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</si>
  <si>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</si>
  <si>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</si>
  <si>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</si>
  <si>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</si>
  <si>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</si>
  <si>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</si>
  <si>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</si>
  <si>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</si>
  <si>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</si>
  <si>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</si>
  <si>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</si>
  <si>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</si>
  <si>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</si>
  <si>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</si>
  <si>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</si>
  <si>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</si>
  <si>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</si>
  <si>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</si>
  <si>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</si>
  <si>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</si>
  <si>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</si>
  <si>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</si>
  <si>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</si>
  <si>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</si>
  <si>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</si>
  <si>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</si>
  <si>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</si>
  <si>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</si>
  <si>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</si>
  <si>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</si>
  <si>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</si>
  <si>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</si>
  <si>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</si>
  <si>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</si>
  <si>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</si>
  <si>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</si>
  <si>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</si>
  <si>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</si>
  <si>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</si>
  <si>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</si>
  <si>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</si>
  <si>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</si>
  <si>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</si>
  <si>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</si>
  <si>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</si>
  <si>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</si>
  <si>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</si>
  <si>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</si>
  <si>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</si>
  <si>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МЧУ профсоюзов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</si>
  <si>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</si>
  <si>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</si>
  <si>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</si>
  <si>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</si>
  <si>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</si>
  <si>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</si>
  <si>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</si>
  <si>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</si>
  <si>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</si>
  <si>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</si>
  <si>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</si>
  <si>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</si>
  <si>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</si>
  <si>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</si>
  <si>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</si>
  <si>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</si>
  <si>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</si>
  <si>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 1"</t>
  </si>
  <si>
    <t>ФКУЗ  "МСЧ МВД  России по Вологодской области"</t>
  </si>
  <si>
    <t>БУЗ ВО "Вологодский областной лечебно-реабилитационный центр"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</si>
  <si>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</si>
  <si>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</si>
  <si>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</si>
  <si>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</si>
  <si>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</si>
  <si>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</si>
  <si>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 "Вологодский Региональный Диабетологический Центр"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</si>
  <si>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</si>
  <si>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</si>
  <si>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</si>
  <si>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</si>
  <si>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</si>
  <si>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</si>
  <si>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</si>
  <si>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</si>
  <si>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</si>
  <si>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</si>
  <si>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</si>
  <si>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</si>
  <si>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</si>
  <si>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</si>
  <si>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</si>
  <si>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</si>
  <si>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</si>
  <si>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</si>
  <si>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</si>
  <si>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</si>
  <si>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</si>
  <si>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"Первая многопрофильная клиника"</t>
  </si>
  <si>
    <t>ООО "ЦИЭР "Эмбрилайф"</t>
  </si>
  <si>
    <t>OOO "Мать и дитя Ярославль"</t>
  </si>
  <si>
    <t>ООО "МЦ "Юнона"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</si>
  <si>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</si>
  <si>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</si>
  <si>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</si>
  <si>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других субъектов (межтерриториальные расчеты)</t>
  </si>
  <si>
    <t>ИТОГО по территориальной программе ОМС</t>
  </si>
  <si>
    <t>федеральный норматив</t>
  </si>
  <si>
    <t>отклонение от федерального норматива</t>
  </si>
  <si>
    <t xml:space="preserve"> План 2021 (К. 28.10.2021)</t>
  </si>
  <si>
    <t>ООО"Клиника репродукции"Вита ЭКО" (бюджет)</t>
  </si>
  <si>
    <t>ООО "Центр ЭКО" (бюджет)</t>
  </si>
  <si>
    <t>ООО "Геном - Вологда" (бюджет)</t>
  </si>
  <si>
    <t>ООО "ЦИЭР "Эмбрилайф" (бюджет)</t>
  </si>
  <si>
    <t>OOO "Мать и дитя Ярославль" (бюджет)</t>
  </si>
  <si>
    <t>ООО "МЦ "Юнона" (бюджет)</t>
  </si>
  <si>
    <t>ООО "АЙ-Клиник СЗ" (бюджет)</t>
  </si>
  <si>
    <t xml:space="preserve"> План объемов утвержденных комиссией 29.10.2021</t>
  </si>
  <si>
    <t xml:space="preserve"> План 2021 (К. 29.10.2021)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</si>
  <si>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2021 год (К.29.10.2021)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</si>
</sst>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23</v>
      </c>
      <c r="B9" s="11">
        <f>SUM(C9:F9)</f>
        <v>6649</v>
      </c>
      <c r="C9" s="11">
        <v>1471</v>
      </c>
      <c r="D9" s="11">
        <v>1795</v>
      </c>
      <c r="E9" s="11">
        <v>1678</v>
      </c>
      <c r="F9" s="11">
        <v>1705</v>
      </c>
    </row>
    <row r="10" spans="1:6" ht="15.75">
      <c r="A10" s="19" t="s">
        <v>28</v>
      </c>
      <c r="B10" s="11">
        <f>SUM(C10:F10)</f>
        <v>607</v>
      </c>
      <c r="C10" s="11">
        <v>119</v>
      </c>
      <c r="D10" s="11">
        <v>170</v>
      </c>
      <c r="E10" s="11">
        <v>161</v>
      </c>
      <c r="F10" s="11">
        <v>157</v>
      </c>
    </row>
    <row r="11" spans="1:6" ht="15.75">
      <c r="A11" s="20" t="s">
        <v>37</v>
      </c>
      <c r="B11" s="15">
        <f>SUM(B$9:B10)</f>
        <v>7256</v>
      </c>
      <c r="C11" s="15">
        <f>SUM(C$9:C10)</f>
        <v>1590</v>
      </c>
      <c r="D11" s="15">
        <f>SUM(D$9:D10)</f>
        <v>1965</v>
      </c>
      <c r="E11" s="15">
        <f>SUM(E$9:E10)</f>
        <v>1839</v>
      </c>
      <c r="F11" s="15">
        <f>SUM(F$9:F10)</f>
        <v>1862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11</v>
      </c>
      <c r="B9" s="11">
        <f>SUM(C9:F9)</f>
        <v>241</v>
      </c>
      <c r="C9" s="11">
        <v>27</v>
      </c>
      <c r="D9" s="11">
        <v>66</v>
      </c>
      <c r="E9" s="11">
        <v>56</v>
      </c>
      <c r="F9" s="11">
        <v>92</v>
      </c>
    </row>
    <row r="10" spans="1:6" ht="15.75">
      <c r="A10" s="20" t="s">
        <v>37</v>
      </c>
      <c r="B10" s="15">
        <f>SUM(B$9)</f>
        <v>241</v>
      </c>
      <c r="C10" s="15">
        <f>SUM(C$9)</f>
        <v>27</v>
      </c>
      <c r="D10" s="15">
        <f>SUM(D$9)</f>
        <v>66</v>
      </c>
      <c r="E10" s="15">
        <f>SUM(E$9)</f>
        <v>56</v>
      </c>
      <c r="F10" s="15">
        <f>SUM(F$9)</f>
        <v>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7" si="0">SUM(C9:F9)</f>
        <v>304</v>
      </c>
      <c r="C9" s="11">
        <v>73</v>
      </c>
      <c r="D9" s="11">
        <v>91</v>
      </c>
      <c r="E9" s="11">
        <v>55</v>
      </c>
      <c r="F9" s="11">
        <v>85</v>
      </c>
    </row>
    <row r="10" spans="1:6" ht="15.75">
      <c r="A10" s="19" t="s">
        <v>10</v>
      </c>
      <c r="B10" s="11">
        <f t="shared" si="0"/>
        <v>11</v>
      </c>
      <c r="C10" s="11">
        <v>2</v>
      </c>
      <c r="D10" s="11">
        <v>3</v>
      </c>
      <c r="E10" s="11">
        <v>3</v>
      </c>
      <c r="F10" s="11">
        <v>3</v>
      </c>
    </row>
    <row r="11" spans="1:6" ht="15.75">
      <c r="A11" s="19" t="s">
        <v>18</v>
      </c>
      <c r="B11" s="11">
        <f t="shared" si="0"/>
        <v>60</v>
      </c>
      <c r="C11" s="11"/>
      <c r="D11" s="11">
        <v>27</v>
      </c>
      <c r="E11" s="11">
        <v>9</v>
      </c>
      <c r="F11" s="11">
        <v>24</v>
      </c>
    </row>
    <row r="12" spans="1:6" ht="15.75">
      <c r="A12" s="19" t="s">
        <v>23</v>
      </c>
      <c r="B12" s="11">
        <f t="shared" si="0"/>
        <v>2073</v>
      </c>
      <c r="C12" s="11">
        <v>517</v>
      </c>
      <c r="D12" s="11">
        <v>594</v>
      </c>
      <c r="E12" s="11">
        <v>564</v>
      </c>
      <c r="F12" s="11">
        <v>398</v>
      </c>
    </row>
    <row r="13" spans="1:6" ht="15.75">
      <c r="A13" s="19" t="s">
        <v>24</v>
      </c>
      <c r="B13" s="11">
        <f t="shared" si="0"/>
        <v>309</v>
      </c>
      <c r="C13" s="11">
        <v>32</v>
      </c>
      <c r="D13" s="11">
        <v>84</v>
      </c>
      <c r="E13" s="11">
        <v>86</v>
      </c>
      <c r="F13" s="11">
        <v>107</v>
      </c>
    </row>
    <row r="14" spans="1:6" ht="15.75">
      <c r="A14" s="19" t="s">
        <v>29</v>
      </c>
      <c r="B14" s="11">
        <f t="shared" si="0"/>
        <v>62</v>
      </c>
      <c r="C14" s="11"/>
      <c r="D14" s="11">
        <v>25</v>
      </c>
      <c r="E14" s="11">
        <v>8</v>
      </c>
      <c r="F14" s="11">
        <v>29</v>
      </c>
    </row>
    <row r="15" spans="1:6" ht="15.75">
      <c r="A15" s="19" t="s">
        <v>31</v>
      </c>
      <c r="B15" s="11">
        <f t="shared" si="0"/>
        <v>72</v>
      </c>
      <c r="C15" s="11"/>
      <c r="D15" s="11">
        <v>23</v>
      </c>
      <c r="E15" s="11">
        <v>15</v>
      </c>
      <c r="F15" s="11">
        <v>34</v>
      </c>
    </row>
    <row r="16" spans="1:6" ht="15.75">
      <c r="A16" s="19" t="s">
        <v>34</v>
      </c>
      <c r="B16" s="11">
        <f t="shared" si="0"/>
        <v>158</v>
      </c>
      <c r="C16" s="11">
        <v>41</v>
      </c>
      <c r="D16" s="11">
        <v>33</v>
      </c>
      <c r="E16" s="11">
        <v>26</v>
      </c>
      <c r="F16" s="11">
        <v>58</v>
      </c>
    </row>
    <row r="17" spans="1:6" ht="15.75">
      <c r="A17" s="19" t="s">
        <v>36</v>
      </c>
      <c r="B17" s="11">
        <f t="shared" si="0"/>
        <v>54</v>
      </c>
      <c r="C17" s="11">
        <v>1</v>
      </c>
      <c r="D17" s="11">
        <v>26</v>
      </c>
      <c r="E17" s="11">
        <v>9</v>
      </c>
      <c r="F17" s="11">
        <v>18</v>
      </c>
    </row>
    <row r="18" spans="1:6" ht="15.75">
      <c r="A18" s="20" t="s">
        <v>37</v>
      </c>
      <c r="B18" s="15">
        <f>SUM(B$9:B17)</f>
        <v>3103</v>
      </c>
      <c r="C18" s="15">
        <f>SUM(C$9:C17)</f>
        <v>666</v>
      </c>
      <c r="D18" s="15">
        <f>SUM(D$9:D17)</f>
        <v>906</v>
      </c>
      <c r="E18" s="15">
        <f>SUM(E$9:E17)</f>
        <v>775</v>
      </c>
      <c r="F18" s="15">
        <f>SUM(F$9:F17)</f>
        <v>756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3130</v>
      </c>
      <c r="C9" s="11">
        <v>734</v>
      </c>
      <c r="D9" s="11">
        <v>994</v>
      </c>
      <c r="E9" s="11">
        <v>740</v>
      </c>
      <c r="F9" s="11">
        <v>662</v>
      </c>
    </row>
    <row r="10" spans="1:6" ht="15.75">
      <c r="A10" s="19" t="s">
        <v>20</v>
      </c>
      <c r="B10" s="11">
        <f>SUM(C10:F10)</f>
        <v>1142</v>
      </c>
      <c r="C10" s="11">
        <v>289</v>
      </c>
      <c r="D10" s="11">
        <v>354</v>
      </c>
      <c r="E10" s="11">
        <v>259</v>
      </c>
      <c r="F10" s="11">
        <v>240</v>
      </c>
    </row>
    <row r="11" spans="1:6" ht="15.75">
      <c r="A11" s="20" t="s">
        <v>37</v>
      </c>
      <c r="B11" s="15">
        <f>SUM(B$9:B10)</f>
        <v>4272</v>
      </c>
      <c r="C11" s="15">
        <f>SUM(C$9:C10)</f>
        <v>1023</v>
      </c>
      <c r="D11" s="15">
        <f>SUM(D$9:D10)</f>
        <v>1348</v>
      </c>
      <c r="E11" s="15">
        <f>SUM(E$9:E10)</f>
        <v>999</v>
      </c>
      <c r="F11" s="15">
        <f>SUM(F$9:F10)</f>
        <v>902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15</v>
      </c>
      <c r="B9" s="11">
        <f t="shared" ref="B9:B14" si="0">SUM(C9:F9)</f>
        <v>89</v>
      </c>
      <c r="C9" s="11">
        <v>5</v>
      </c>
      <c r="D9" s="11">
        <v>20</v>
      </c>
      <c r="E9" s="11"/>
      <c r="F9" s="11">
        <v>64</v>
      </c>
    </row>
    <row r="10" spans="1:6" ht="15.75">
      <c r="A10" s="19" t="s">
        <v>16</v>
      </c>
      <c r="B10" s="11">
        <f t="shared" si="0"/>
        <v>111</v>
      </c>
      <c r="C10" s="11">
        <v>9</v>
      </c>
      <c r="D10" s="11">
        <v>36</v>
      </c>
      <c r="E10" s="11">
        <v>3</v>
      </c>
      <c r="F10" s="11">
        <v>63</v>
      </c>
    </row>
    <row r="11" spans="1:6" ht="15.75">
      <c r="A11" s="19" t="s">
        <v>20</v>
      </c>
      <c r="B11" s="11">
        <f t="shared" si="0"/>
        <v>145</v>
      </c>
      <c r="C11" s="11">
        <v>3</v>
      </c>
      <c r="D11" s="11">
        <v>9</v>
      </c>
      <c r="E11" s="11"/>
      <c r="F11" s="11">
        <v>133</v>
      </c>
    </row>
    <row r="12" spans="1:6" ht="15.75">
      <c r="A12" s="19" t="s">
        <v>22</v>
      </c>
      <c r="B12" s="11">
        <f t="shared" si="0"/>
        <v>50</v>
      </c>
      <c r="C12" s="11">
        <v>10</v>
      </c>
      <c r="D12" s="11">
        <v>26</v>
      </c>
      <c r="E12" s="11">
        <v>3</v>
      </c>
      <c r="F12" s="11">
        <v>11</v>
      </c>
    </row>
    <row r="13" spans="1:6" ht="15.75">
      <c r="A13" s="19" t="s">
        <v>26</v>
      </c>
      <c r="B13" s="11">
        <f t="shared" si="0"/>
        <v>359</v>
      </c>
      <c r="C13" s="11">
        <v>62</v>
      </c>
      <c r="D13" s="11">
        <v>88</v>
      </c>
      <c r="E13" s="11">
        <v>17</v>
      </c>
      <c r="F13" s="11">
        <v>192</v>
      </c>
    </row>
    <row r="14" spans="1:6" ht="15.75">
      <c r="A14" s="19" t="s">
        <v>32</v>
      </c>
      <c r="B14" s="11">
        <f t="shared" si="0"/>
        <v>83</v>
      </c>
      <c r="C14" s="11">
        <v>11</v>
      </c>
      <c r="D14" s="11">
        <v>32</v>
      </c>
      <c r="E14" s="11">
        <v>1</v>
      </c>
      <c r="F14" s="11">
        <v>39</v>
      </c>
    </row>
    <row r="15" spans="1:6" ht="15.75">
      <c r="A15" s="20" t="s">
        <v>37</v>
      </c>
      <c r="B15" s="15">
        <f>SUM(B$9:B14)</f>
        <v>837</v>
      </c>
      <c r="C15" s="15">
        <f>SUM(C$9:C14)</f>
        <v>100</v>
      </c>
      <c r="D15" s="15">
        <f>SUM(D$9:D14)</f>
        <v>211</v>
      </c>
      <c r="E15" s="15">
        <f>SUM(E$9:E14)</f>
        <v>24</v>
      </c>
      <c r="F15" s="15">
        <f>SUM(F$9:F14)</f>
        <v>502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9</v>
      </c>
      <c r="B9" s="11">
        <f t="shared" ref="B9:B16" si="0">SUM(C9:F9)</f>
        <v>0</v>
      </c>
      <c r="C9" s="11"/>
      <c r="D9" s="11"/>
      <c r="E9" s="11"/>
      <c r="F9" s="11"/>
    </row>
    <row r="10" spans="1:6" ht="15.75">
      <c r="A10" s="19" t="s">
        <v>18</v>
      </c>
      <c r="B10" s="11">
        <f t="shared" si="0"/>
        <v>0</v>
      </c>
      <c r="C10" s="11"/>
      <c r="D10" s="11"/>
      <c r="E10" s="11"/>
      <c r="F10" s="11"/>
    </row>
    <row r="11" spans="1:6" ht="15.75">
      <c r="A11" s="19" t="s">
        <v>20</v>
      </c>
      <c r="B11" s="11">
        <f t="shared" si="0"/>
        <v>0</v>
      </c>
      <c r="C11" s="11"/>
      <c r="D11" s="11"/>
      <c r="E11" s="11"/>
      <c r="F11" s="11"/>
    </row>
    <row r="12" spans="1:6" ht="15.75">
      <c r="A12" s="19" t="s">
        <v>21</v>
      </c>
      <c r="B12" s="11">
        <f t="shared" si="0"/>
        <v>0</v>
      </c>
      <c r="C12" s="11"/>
      <c r="D12" s="11"/>
      <c r="E12" s="11"/>
      <c r="F12" s="11"/>
    </row>
    <row r="13" spans="1:6" ht="15.75">
      <c r="A13" s="19" t="s">
        <v>27</v>
      </c>
      <c r="B13" s="11">
        <f t="shared" si="0"/>
        <v>0</v>
      </c>
      <c r="C13" s="11"/>
      <c r="D13" s="11"/>
      <c r="E13" s="11"/>
      <c r="F13" s="11"/>
    </row>
    <row r="14" spans="1:6" ht="15.75">
      <c r="A14" s="19" t="s">
        <v>32</v>
      </c>
      <c r="B14" s="11">
        <f t="shared" si="0"/>
        <v>0</v>
      </c>
      <c r="C14" s="11"/>
      <c r="D14" s="11"/>
      <c r="E14" s="11"/>
      <c r="F14" s="11"/>
    </row>
    <row r="15" spans="1:6" ht="15.75">
      <c r="A15" s="19" t="s">
        <v>33</v>
      </c>
      <c r="B15" s="11">
        <f t="shared" si="0"/>
        <v>0</v>
      </c>
      <c r="C15" s="11"/>
      <c r="D15" s="11"/>
      <c r="E15" s="11"/>
      <c r="F15" s="11"/>
    </row>
    <row r="16" spans="1:6" ht="15.75">
      <c r="A16" s="19" t="s">
        <v>34</v>
      </c>
      <c r="B16" s="11">
        <f t="shared" si="0"/>
        <v>0</v>
      </c>
      <c r="C16" s="11"/>
      <c r="D16" s="11"/>
      <c r="E16" s="11"/>
      <c r="F16" s="11"/>
    </row>
    <row r="17" spans="1:6" ht="15.75">
      <c r="A17" s="20" t="s">
        <v>37</v>
      </c>
      <c r="B17" s="15">
        <f>SUM(B$9:B16)</f>
        <v>0</v>
      </c>
      <c r="C17" s="15">
        <f>SUM(C$9:C16)</f>
        <v>0</v>
      </c>
      <c r="D17" s="15">
        <f>SUM(D$9:D16)</f>
        <v>0</v>
      </c>
      <c r="E17" s="15">
        <f>SUM(E$9:E16)</f>
        <v>0</v>
      </c>
      <c r="F17" s="15">
        <f>SUM(F$9:F16)</f>
        <v>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24</v>
      </c>
      <c r="B9" s="11">
        <f>SUM(C9:F9)</f>
        <v>129</v>
      </c>
      <c r="C9" s="11">
        <v>18</v>
      </c>
      <c r="D9" s="11">
        <v>25</v>
      </c>
      <c r="E9" s="11">
        <v>22</v>
      </c>
      <c r="F9" s="11">
        <v>64</v>
      </c>
    </row>
    <row r="10" spans="1:6" ht="15.75">
      <c r="A10" s="19" t="s">
        <v>29</v>
      </c>
      <c r="B10" s="11">
        <f>SUM(C10:F10)</f>
        <v>607</v>
      </c>
      <c r="C10" s="11">
        <v>70</v>
      </c>
      <c r="D10" s="11">
        <v>173</v>
      </c>
      <c r="E10" s="11">
        <v>161</v>
      </c>
      <c r="F10" s="11">
        <v>203</v>
      </c>
    </row>
    <row r="11" spans="1:6" ht="15.75">
      <c r="A11" s="19" t="s">
        <v>30</v>
      </c>
      <c r="B11" s="11">
        <f>SUM(C11:F11)</f>
        <v>1963</v>
      </c>
      <c r="C11" s="11">
        <v>180</v>
      </c>
      <c r="D11" s="11">
        <v>562</v>
      </c>
      <c r="E11" s="11">
        <v>400</v>
      </c>
      <c r="F11" s="11">
        <v>821</v>
      </c>
    </row>
    <row r="12" spans="1:6" ht="15.75">
      <c r="A12" s="19" t="s">
        <v>31</v>
      </c>
      <c r="B12" s="11">
        <f>SUM(C12:F12)</f>
        <v>637</v>
      </c>
      <c r="C12" s="11">
        <v>46</v>
      </c>
      <c r="D12" s="11">
        <v>162</v>
      </c>
      <c r="E12" s="11">
        <v>126</v>
      </c>
      <c r="F12" s="11">
        <v>303</v>
      </c>
    </row>
    <row r="13" spans="1:6" ht="15.75">
      <c r="A13" s="19" t="s">
        <v>34</v>
      </c>
      <c r="B13" s="11">
        <f>SUM(C13:F13)</f>
        <v>280</v>
      </c>
      <c r="C13" s="11">
        <v>35</v>
      </c>
      <c r="D13" s="11">
        <v>118</v>
      </c>
      <c r="E13" s="11">
        <v>77</v>
      </c>
      <c r="F13" s="11">
        <v>50</v>
      </c>
    </row>
    <row r="14" spans="1:6" ht="15.75">
      <c r="A14" s="20" t="s">
        <v>37</v>
      </c>
      <c r="B14" s="15">
        <f>SUM(B$9:B13)</f>
        <v>3616</v>
      </c>
      <c r="C14" s="15">
        <f>SUM(C$9:C13)</f>
        <v>349</v>
      </c>
      <c r="D14" s="15">
        <f>SUM(D$9:D13)</f>
        <v>1040</v>
      </c>
      <c r="E14" s="15">
        <f>SUM(E$9:E13)</f>
        <v>786</v>
      </c>
      <c r="F14" s="15">
        <f>SUM(F$9:F13)</f>
        <v>1441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172</v>
      </c>
      <c r="C9" s="11">
        <v>45</v>
      </c>
      <c r="D9" s="11">
        <v>50</v>
      </c>
      <c r="E9" s="11">
        <v>30</v>
      </c>
      <c r="F9" s="11">
        <v>47</v>
      </c>
    </row>
    <row r="10" spans="1:6" ht="15.75">
      <c r="A10" s="19" t="s">
        <v>10</v>
      </c>
      <c r="B10" s="11">
        <f>SUM(C10:F10)</f>
        <v>57</v>
      </c>
      <c r="C10" s="11">
        <v>13</v>
      </c>
      <c r="D10" s="11">
        <v>15</v>
      </c>
      <c r="E10" s="11">
        <v>19</v>
      </c>
      <c r="F10" s="11">
        <v>10</v>
      </c>
    </row>
    <row r="11" spans="1:6" ht="15.75">
      <c r="A11" s="19" t="s">
        <v>24</v>
      </c>
      <c r="B11" s="11">
        <f>SUM(C11:F11)</f>
        <v>141</v>
      </c>
      <c r="C11" s="11">
        <v>39</v>
      </c>
      <c r="D11" s="11">
        <v>15</v>
      </c>
      <c r="E11" s="11">
        <v>27</v>
      </c>
      <c r="F11" s="11">
        <v>60</v>
      </c>
    </row>
    <row r="12" spans="1:6" ht="15.75">
      <c r="A12" s="19" t="s">
        <v>34</v>
      </c>
      <c r="B12" s="11">
        <f>SUM(C12:F12)</f>
        <v>170</v>
      </c>
      <c r="C12" s="11">
        <v>53</v>
      </c>
      <c r="D12" s="11">
        <v>41</v>
      </c>
      <c r="E12" s="11">
        <v>18</v>
      </c>
      <c r="F12" s="11">
        <v>58</v>
      </c>
    </row>
    <row r="13" spans="1:6" ht="15.75">
      <c r="A13" s="19" t="s">
        <v>36</v>
      </c>
      <c r="B13" s="11">
        <f>SUM(C13:F13)</f>
        <v>154</v>
      </c>
      <c r="C13" s="11">
        <v>43</v>
      </c>
      <c r="D13" s="11">
        <v>57</v>
      </c>
      <c r="E13" s="11">
        <v>16</v>
      </c>
      <c r="F13" s="11">
        <v>38</v>
      </c>
    </row>
    <row r="14" spans="1:6" ht="15.75">
      <c r="A14" s="20" t="s">
        <v>37</v>
      </c>
      <c r="B14" s="15">
        <f>SUM(B$9:B13)</f>
        <v>694</v>
      </c>
      <c r="C14" s="15">
        <f>SUM(C$9:C13)</f>
        <v>193</v>
      </c>
      <c r="D14" s="15">
        <f>SUM(D$9:D13)</f>
        <v>178</v>
      </c>
      <c r="E14" s="15">
        <f>SUM(E$9:E13)</f>
        <v>110</v>
      </c>
      <c r="F14" s="15">
        <f>SUM(F$9:F13)</f>
        <v>213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280</v>
      </c>
      <c r="C9" s="11">
        <v>60</v>
      </c>
      <c r="D9" s="11">
        <v>84</v>
      </c>
      <c r="E9" s="11">
        <v>41</v>
      </c>
      <c r="F9" s="11">
        <v>95</v>
      </c>
    </row>
    <row r="10" spans="1:6" ht="15.75">
      <c r="A10" s="19" t="s">
        <v>31</v>
      </c>
      <c r="B10" s="11">
        <f>SUM(C10:F10)</f>
        <v>280</v>
      </c>
      <c r="C10" s="11">
        <v>66</v>
      </c>
      <c r="D10" s="11">
        <v>71</v>
      </c>
      <c r="E10" s="11">
        <v>35</v>
      </c>
      <c r="F10" s="11">
        <v>108</v>
      </c>
    </row>
    <row r="11" spans="1:6" ht="15.75">
      <c r="A11" s="20" t="s">
        <v>37</v>
      </c>
      <c r="B11" s="15">
        <f>SUM(B$9:B10)</f>
        <v>560</v>
      </c>
      <c r="C11" s="15">
        <f>SUM(C$9:C10)</f>
        <v>126</v>
      </c>
      <c r="D11" s="15">
        <f>SUM(D$9:D10)</f>
        <v>155</v>
      </c>
      <c r="E11" s="15">
        <f>SUM(E$9:E10)</f>
        <v>76</v>
      </c>
      <c r="F11" s="15">
        <f>SUM(F$9:F10)</f>
        <v>203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16</v>
      </c>
      <c r="B9" s="11">
        <f>SUM(C9:F9)</f>
        <v>36</v>
      </c>
      <c r="C9" s="11">
        <v>7</v>
      </c>
      <c r="D9" s="11">
        <v>7</v>
      </c>
      <c r="E9" s="11">
        <v>5</v>
      </c>
      <c r="F9" s="11">
        <v>17</v>
      </c>
    </row>
    <row r="10" spans="1:6" ht="15.75">
      <c r="A10" s="19" t="s">
        <v>20</v>
      </c>
      <c r="B10" s="11">
        <f>SUM(C10:F10)</f>
        <v>512</v>
      </c>
      <c r="C10" s="11">
        <v>95</v>
      </c>
      <c r="D10" s="11">
        <v>161</v>
      </c>
      <c r="E10" s="11">
        <v>99</v>
      </c>
      <c r="F10" s="11">
        <v>157</v>
      </c>
    </row>
    <row r="11" spans="1:6" ht="15.75">
      <c r="A11" s="19" t="s">
        <v>26</v>
      </c>
      <c r="B11" s="11">
        <f>SUM(C11:F11)</f>
        <v>171</v>
      </c>
      <c r="C11" s="11">
        <v>52</v>
      </c>
      <c r="D11" s="11">
        <v>45</v>
      </c>
      <c r="E11" s="11">
        <v>26</v>
      </c>
      <c r="F11" s="11">
        <v>48</v>
      </c>
    </row>
    <row r="12" spans="1:6" ht="15.75">
      <c r="A12" s="20" t="s">
        <v>37</v>
      </c>
      <c r="B12" s="15">
        <f>SUM(B$9:B11)</f>
        <v>719</v>
      </c>
      <c r="C12" s="15">
        <f>SUM(C$9:C11)</f>
        <v>154</v>
      </c>
      <c r="D12" s="15">
        <f>SUM(D$9:D11)</f>
        <v>213</v>
      </c>
      <c r="E12" s="15">
        <f>SUM(E$9:E11)</f>
        <v>130</v>
      </c>
      <c r="F12" s="15">
        <f>SUM(F$9:F11)</f>
        <v>222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2"/>
  <sheetViews>
    <sheetView tabSelected="1" zoomScale="84" zoomScaleNormal="84" workbookViewId="0">
      <selection sqref="A1:P1"/>
    </sheetView>
  </sheetViews>
  <sheetFormatPr defaultRowHeight="15"/>
  <cols>
    <col min="1" max="1" width="12.6640625" style="1" customWidth="1"/>
    <col min="2" max="2" width="55.6640625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10" width="15.6640625" style="4" bestFit="1" customWidth="1"/>
    <col min="11" max="11" width="17" style="4" customWidth="1"/>
    <col min="12" max="12" width="15.6640625" style="4" customWidth="1"/>
    <col min="13" max="13" width="16.1640625" style="1" bestFit="1" customWidth="1"/>
    <col min="14" max="14" width="16.1640625" style="12" bestFit="1" customWidth="1"/>
    <col min="15" max="16" width="16.1640625" style="7" bestFit="1" customWidth="1"/>
    <col min="17" max="59" width="9.33203125" style="7" customWidth="1"/>
    <col min="60" max="60" width="9.33203125" style="3" customWidth="1"/>
  </cols>
  <sheetData>
    <row r="1" spans="1:60" s="7" customFormat="1" ht="57" customHeight="1">
      <c r="A1" s="47" t="s">
        <v>222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BH1" s="3"/>
    </row>
    <row r="2" spans="1:60" s="7" customFormat="1" ht="26.25" customHeight="1">
      <c r="A2" s="48" t="s">
        <v>132</v>
      </c>
      <c r="B2" s="48" t="s">
        <v>133</v>
      </c>
      <c r="C2" s="51" t="s">
        <v>212</v>
      </c>
      <c r="D2" s="51"/>
      <c r="E2" s="51"/>
      <c r="F2" s="51"/>
      <c r="G2" s="51"/>
      <c r="H2" s="51"/>
      <c r="I2" s="51"/>
      <c r="J2" s="51" t="s">
        <v>221</v>
      </c>
      <c r="K2" s="51"/>
      <c r="L2" s="51"/>
      <c r="M2" s="51"/>
      <c r="N2" s="51"/>
      <c r="O2" s="51"/>
      <c r="P2" s="51"/>
      <c r="BH2" s="3"/>
    </row>
    <row r="3" spans="1:60" s="7" customFormat="1" ht="21.75" customHeight="1">
      <c r="A3" s="49"/>
      <c r="B3" s="49"/>
      <c r="C3" s="51" t="s">
        <v>2</v>
      </c>
      <c r="D3" s="52" t="s">
        <v>134</v>
      </c>
      <c r="E3" s="52" t="s">
        <v>135</v>
      </c>
      <c r="F3" s="51" t="s">
        <v>3</v>
      </c>
      <c r="G3" s="51"/>
      <c r="H3" s="51"/>
      <c r="I3" s="51"/>
      <c r="J3" s="51" t="s">
        <v>2</v>
      </c>
      <c r="K3" s="52" t="s">
        <v>134</v>
      </c>
      <c r="L3" s="52" t="s">
        <v>135</v>
      </c>
      <c r="M3" s="51" t="s">
        <v>3</v>
      </c>
      <c r="N3" s="51"/>
      <c r="O3" s="51"/>
      <c r="P3" s="51"/>
      <c r="BH3" s="3"/>
    </row>
    <row r="4" spans="1:60" s="7" customFormat="1" ht="76.5" customHeight="1">
      <c r="A4" s="50"/>
      <c r="B4" s="50"/>
      <c r="C4" s="51"/>
      <c r="D4" s="53"/>
      <c r="E4" s="53"/>
      <c r="F4" s="17" t="s">
        <v>4</v>
      </c>
      <c r="G4" s="17" t="s">
        <v>5</v>
      </c>
      <c r="H4" s="17" t="s">
        <v>6</v>
      </c>
      <c r="I4" s="17" t="s">
        <v>7</v>
      </c>
      <c r="J4" s="51"/>
      <c r="K4" s="53"/>
      <c r="L4" s="53"/>
      <c r="M4" s="17" t="s">
        <v>4</v>
      </c>
      <c r="N4" s="17" t="s">
        <v>5</v>
      </c>
      <c r="O4" s="17" t="s">
        <v>6</v>
      </c>
      <c r="P4" s="17" t="s">
        <v>7</v>
      </c>
      <c r="BH4" s="3"/>
    </row>
    <row r="5" spans="1:60" s="7" customFormat="1" ht="15.75">
      <c r="A5" s="21">
        <v>1</v>
      </c>
      <c r="B5" s="22">
        <v>2</v>
      </c>
      <c r="C5" s="21">
        <v>3</v>
      </c>
      <c r="D5" s="22">
        <v>4</v>
      </c>
      <c r="E5" s="21">
        <v>5</v>
      </c>
      <c r="F5" s="22">
        <v>6</v>
      </c>
      <c r="G5" s="21">
        <v>7</v>
      </c>
      <c r="H5" s="22">
        <v>8</v>
      </c>
      <c r="I5" s="21">
        <v>9</v>
      </c>
      <c r="J5" s="22">
        <v>10</v>
      </c>
      <c r="K5" s="21">
        <v>11</v>
      </c>
      <c r="L5" s="22">
        <v>12</v>
      </c>
      <c r="M5" s="21">
        <v>13</v>
      </c>
      <c r="N5" s="22">
        <v>14</v>
      </c>
      <c r="O5" s="21">
        <v>15</v>
      </c>
      <c r="P5" s="22">
        <v>16</v>
      </c>
      <c r="BH5" s="3"/>
    </row>
    <row r="6" spans="1:60" s="7" customFormat="1" ht="30">
      <c r="A6" s="23">
        <v>1</v>
      </c>
      <c r="B6" s="24" t="s">
        <v>136</v>
      </c>
      <c r="C6" s="25">
        <f>SUM(F6:I6)</f>
        <v>1403</v>
      </c>
      <c r="D6" s="25">
        <v>279</v>
      </c>
      <c r="E6" s="25"/>
      <c r="F6" s="11">
        <v>366</v>
      </c>
      <c r="G6" s="11">
        <v>390</v>
      </c>
      <c r="H6" s="11">
        <v>374</v>
      </c>
      <c r="I6" s="11">
        <v>273</v>
      </c>
      <c r="J6" s="25">
        <f t="shared" ref="J6:J73" si="0">SUM(M6:P6)</f>
        <v>1403</v>
      </c>
      <c r="K6" s="25">
        <v>279</v>
      </c>
      <c r="L6" s="25"/>
      <c r="M6" s="11">
        <v>366</v>
      </c>
      <c r="N6" s="11">
        <v>390</v>
      </c>
      <c r="O6" s="11">
        <v>374</v>
      </c>
      <c r="P6" s="11">
        <v>273</v>
      </c>
      <c r="BH6" s="3"/>
    </row>
    <row r="7" spans="1:60" s="7" customFormat="1" ht="30">
      <c r="A7" s="23">
        <v>2</v>
      </c>
      <c r="B7" s="24" t="s">
        <v>137</v>
      </c>
      <c r="C7" s="25">
        <f t="shared" ref="C7:C70" si="1">SUM(F7:I7)</f>
        <v>867</v>
      </c>
      <c r="D7" s="25">
        <v>121</v>
      </c>
      <c r="E7" s="25"/>
      <c r="F7" s="11">
        <v>130</v>
      </c>
      <c r="G7" s="11">
        <v>229</v>
      </c>
      <c r="H7" s="11">
        <v>206</v>
      </c>
      <c r="I7" s="11">
        <v>302</v>
      </c>
      <c r="J7" s="25">
        <f t="shared" si="0"/>
        <v>867</v>
      </c>
      <c r="K7" s="25">
        <v>121</v>
      </c>
      <c r="L7" s="25"/>
      <c r="M7" s="11">
        <v>130</v>
      </c>
      <c r="N7" s="11">
        <v>229</v>
      </c>
      <c r="O7" s="11">
        <v>206</v>
      </c>
      <c r="P7" s="11">
        <v>302</v>
      </c>
      <c r="BH7" s="3"/>
    </row>
    <row r="8" spans="1:60" s="7" customFormat="1" ht="30">
      <c r="A8" s="23">
        <v>3</v>
      </c>
      <c r="B8" s="24" t="s">
        <v>138</v>
      </c>
      <c r="C8" s="25">
        <f t="shared" si="1"/>
        <v>1245</v>
      </c>
      <c r="D8" s="25"/>
      <c r="E8" s="25"/>
      <c r="F8" s="11">
        <v>330</v>
      </c>
      <c r="G8" s="11">
        <v>340</v>
      </c>
      <c r="H8" s="11">
        <v>171</v>
      </c>
      <c r="I8" s="11">
        <v>404</v>
      </c>
      <c r="J8" s="25">
        <f t="shared" si="0"/>
        <v>1245</v>
      </c>
      <c r="K8" s="25"/>
      <c r="L8" s="25"/>
      <c r="M8" s="11">
        <v>330</v>
      </c>
      <c r="N8" s="11">
        <v>340</v>
      </c>
      <c r="O8" s="11">
        <v>171</v>
      </c>
      <c r="P8" s="11">
        <v>404</v>
      </c>
      <c r="BH8" s="3"/>
    </row>
    <row r="9" spans="1:60" s="7" customFormat="1" ht="30">
      <c r="A9" s="23">
        <v>4</v>
      </c>
      <c r="B9" s="24" t="s">
        <v>139</v>
      </c>
      <c r="C9" s="25">
        <f t="shared" si="1"/>
        <v>7256</v>
      </c>
      <c r="D9" s="25">
        <v>6974</v>
      </c>
      <c r="E9" s="25"/>
      <c r="F9" s="11">
        <v>1590</v>
      </c>
      <c r="G9" s="11">
        <v>1965</v>
      </c>
      <c r="H9" s="11">
        <v>1839</v>
      </c>
      <c r="I9" s="11">
        <v>1862</v>
      </c>
      <c r="J9" s="25">
        <f t="shared" si="0"/>
        <v>7256</v>
      </c>
      <c r="K9" s="25">
        <v>6974</v>
      </c>
      <c r="L9" s="25"/>
      <c r="M9" s="11">
        <v>1590</v>
      </c>
      <c r="N9" s="11">
        <v>1965</v>
      </c>
      <c r="O9" s="11">
        <v>1839</v>
      </c>
      <c r="P9" s="11">
        <v>1862</v>
      </c>
      <c r="BH9" s="3"/>
    </row>
    <row r="10" spans="1:60" s="7" customFormat="1" ht="30">
      <c r="A10" s="23">
        <v>5</v>
      </c>
      <c r="B10" s="24" t="s">
        <v>140</v>
      </c>
      <c r="C10" s="25">
        <f t="shared" si="1"/>
        <v>269</v>
      </c>
      <c r="D10" s="25"/>
      <c r="E10" s="25"/>
      <c r="F10" s="11">
        <v>23</v>
      </c>
      <c r="G10" s="11">
        <v>99</v>
      </c>
      <c r="H10" s="11">
        <v>65</v>
      </c>
      <c r="I10" s="11">
        <v>82</v>
      </c>
      <c r="J10" s="25">
        <f t="shared" si="0"/>
        <v>269</v>
      </c>
      <c r="K10" s="25"/>
      <c r="L10" s="25"/>
      <c r="M10" s="11">
        <v>23</v>
      </c>
      <c r="N10" s="11">
        <v>99</v>
      </c>
      <c r="O10" s="11">
        <v>65</v>
      </c>
      <c r="P10" s="11">
        <v>82</v>
      </c>
      <c r="BH10" s="3"/>
    </row>
    <row r="11" spans="1:60" s="7" customFormat="1" ht="30">
      <c r="A11" s="23">
        <v>6</v>
      </c>
      <c r="B11" s="24" t="s">
        <v>141</v>
      </c>
      <c r="C11" s="25">
        <f t="shared" si="1"/>
        <v>144</v>
      </c>
      <c r="D11" s="25"/>
      <c r="E11" s="25"/>
      <c r="F11" s="11"/>
      <c r="G11" s="11">
        <v>15</v>
      </c>
      <c r="H11" s="11">
        <v>63</v>
      </c>
      <c r="I11" s="11">
        <v>66</v>
      </c>
      <c r="J11" s="25">
        <f t="shared" si="0"/>
        <v>144</v>
      </c>
      <c r="K11" s="25"/>
      <c r="L11" s="25"/>
      <c r="M11" s="11"/>
      <c r="N11" s="11">
        <v>15</v>
      </c>
      <c r="O11" s="11">
        <v>63</v>
      </c>
      <c r="P11" s="11">
        <v>66</v>
      </c>
      <c r="BH11" s="3"/>
    </row>
    <row r="12" spans="1:60" s="7" customFormat="1" ht="30">
      <c r="A12" s="23">
        <v>7</v>
      </c>
      <c r="B12" s="24" t="s">
        <v>142</v>
      </c>
      <c r="C12" s="25">
        <f t="shared" si="1"/>
        <v>913</v>
      </c>
      <c r="D12" s="25"/>
      <c r="E12" s="25"/>
      <c r="F12" s="11">
        <v>156</v>
      </c>
      <c r="G12" s="11">
        <v>266</v>
      </c>
      <c r="H12" s="11">
        <v>172</v>
      </c>
      <c r="I12" s="11">
        <v>319</v>
      </c>
      <c r="J12" s="25">
        <f t="shared" si="0"/>
        <v>913</v>
      </c>
      <c r="K12" s="25"/>
      <c r="L12" s="25"/>
      <c r="M12" s="11">
        <v>156</v>
      </c>
      <c r="N12" s="11">
        <v>266</v>
      </c>
      <c r="O12" s="11">
        <v>172</v>
      </c>
      <c r="P12" s="11">
        <v>319</v>
      </c>
      <c r="BH12" s="3"/>
    </row>
    <row r="13" spans="1:60" s="7" customFormat="1" ht="30" customHeight="1">
      <c r="A13" s="23">
        <v>8</v>
      </c>
      <c r="B13" s="24" t="s">
        <v>143</v>
      </c>
      <c r="C13" s="25">
        <f t="shared" si="1"/>
        <v>241</v>
      </c>
      <c r="D13" s="25"/>
      <c r="E13" s="25"/>
      <c r="F13" s="11">
        <v>27</v>
      </c>
      <c r="G13" s="11">
        <v>66</v>
      </c>
      <c r="H13" s="11">
        <v>56</v>
      </c>
      <c r="I13" s="11">
        <v>92</v>
      </c>
      <c r="J13" s="25">
        <f t="shared" si="0"/>
        <v>241</v>
      </c>
      <c r="K13" s="25"/>
      <c r="L13" s="25"/>
      <c r="M13" s="11">
        <v>27</v>
      </c>
      <c r="N13" s="11">
        <v>66</v>
      </c>
      <c r="O13" s="11">
        <v>56</v>
      </c>
      <c r="P13" s="11">
        <v>92</v>
      </c>
      <c r="BH13" s="3"/>
    </row>
    <row r="14" spans="1:60" s="7" customFormat="1" ht="15.75">
      <c r="A14" s="23">
        <f>A13+1</f>
        <v>9</v>
      </c>
      <c r="B14" s="26" t="s">
        <v>144</v>
      </c>
      <c r="C14" s="25">
        <f t="shared" si="1"/>
        <v>1132</v>
      </c>
      <c r="D14" s="25"/>
      <c r="E14" s="25"/>
      <c r="F14" s="11">
        <v>204</v>
      </c>
      <c r="G14" s="11">
        <v>273</v>
      </c>
      <c r="H14" s="11">
        <v>284</v>
      </c>
      <c r="I14" s="11">
        <v>371</v>
      </c>
      <c r="J14" s="25">
        <f t="shared" si="0"/>
        <v>1132</v>
      </c>
      <c r="K14" s="25"/>
      <c r="L14" s="25"/>
      <c r="M14" s="11">
        <v>204</v>
      </c>
      <c r="N14" s="11">
        <v>273</v>
      </c>
      <c r="O14" s="11">
        <v>284</v>
      </c>
      <c r="P14" s="11">
        <v>371</v>
      </c>
      <c r="BH14" s="3"/>
    </row>
    <row r="15" spans="1:60" s="7" customFormat="1" ht="15.75">
      <c r="A15" s="23">
        <v>10</v>
      </c>
      <c r="B15" s="26" t="s">
        <v>145</v>
      </c>
      <c r="C15" s="25">
        <f t="shared" si="1"/>
        <v>32</v>
      </c>
      <c r="D15" s="25"/>
      <c r="E15" s="25"/>
      <c r="F15" s="11"/>
      <c r="G15" s="11"/>
      <c r="H15" s="11">
        <v>14</v>
      </c>
      <c r="I15" s="11">
        <v>18</v>
      </c>
      <c r="J15" s="25">
        <f t="shared" si="0"/>
        <v>32</v>
      </c>
      <c r="K15" s="25"/>
      <c r="L15" s="25"/>
      <c r="M15" s="11"/>
      <c r="N15" s="11"/>
      <c r="O15" s="11">
        <v>14</v>
      </c>
      <c r="P15" s="11">
        <v>18</v>
      </c>
      <c r="BH15" s="3"/>
    </row>
    <row r="16" spans="1:60" s="7" customFormat="1" ht="15.75">
      <c r="A16" s="23">
        <v>11</v>
      </c>
      <c r="B16" s="26" t="s">
        <v>146</v>
      </c>
      <c r="C16" s="25">
        <f t="shared" si="1"/>
        <v>318</v>
      </c>
      <c r="D16" s="25"/>
      <c r="E16" s="25"/>
      <c r="F16" s="11">
        <v>27</v>
      </c>
      <c r="G16" s="11">
        <v>54</v>
      </c>
      <c r="H16" s="11">
        <v>98</v>
      </c>
      <c r="I16" s="11">
        <v>139</v>
      </c>
      <c r="J16" s="25">
        <f t="shared" si="0"/>
        <v>318</v>
      </c>
      <c r="K16" s="25"/>
      <c r="L16" s="25"/>
      <c r="M16" s="11">
        <v>27</v>
      </c>
      <c r="N16" s="11">
        <v>54</v>
      </c>
      <c r="O16" s="11">
        <v>98</v>
      </c>
      <c r="P16" s="11">
        <v>139</v>
      </c>
      <c r="BH16" s="3"/>
    </row>
    <row r="17" spans="1:60" s="7" customFormat="1" ht="15.75">
      <c r="A17" s="23">
        <v>12</v>
      </c>
      <c r="B17" s="26" t="s">
        <v>147</v>
      </c>
      <c r="C17" s="25">
        <f t="shared" si="1"/>
        <v>1185</v>
      </c>
      <c r="D17" s="25"/>
      <c r="E17" s="25"/>
      <c r="F17" s="11">
        <v>174</v>
      </c>
      <c r="G17" s="11">
        <v>327</v>
      </c>
      <c r="H17" s="11">
        <v>365</v>
      </c>
      <c r="I17" s="11">
        <v>319</v>
      </c>
      <c r="J17" s="25">
        <f t="shared" si="0"/>
        <v>1185</v>
      </c>
      <c r="K17" s="25"/>
      <c r="L17" s="25"/>
      <c r="M17" s="11">
        <v>174</v>
      </c>
      <c r="N17" s="11">
        <v>327</v>
      </c>
      <c r="O17" s="11">
        <v>365</v>
      </c>
      <c r="P17" s="11">
        <v>319</v>
      </c>
      <c r="BH17" s="3"/>
    </row>
    <row r="18" spans="1:60" s="7" customFormat="1" ht="15.75">
      <c r="A18" s="23">
        <v>13</v>
      </c>
      <c r="B18" s="26" t="s">
        <v>148</v>
      </c>
      <c r="C18" s="25">
        <f t="shared" si="1"/>
        <v>314</v>
      </c>
      <c r="D18" s="25"/>
      <c r="E18" s="25"/>
      <c r="F18" s="11"/>
      <c r="G18" s="11"/>
      <c r="H18" s="11">
        <v>157</v>
      </c>
      <c r="I18" s="11">
        <v>157</v>
      </c>
      <c r="J18" s="25">
        <f t="shared" si="0"/>
        <v>314</v>
      </c>
      <c r="K18" s="25"/>
      <c r="L18" s="25"/>
      <c r="M18" s="11"/>
      <c r="N18" s="11"/>
      <c r="O18" s="11">
        <v>157</v>
      </c>
      <c r="P18" s="11">
        <v>157</v>
      </c>
      <c r="BH18" s="3"/>
    </row>
    <row r="19" spans="1:60" s="7" customFormat="1" ht="15.75">
      <c r="A19" s="23">
        <v>14</v>
      </c>
      <c r="B19" s="26" t="s">
        <v>149</v>
      </c>
      <c r="C19" s="25">
        <f t="shared" si="1"/>
        <v>649</v>
      </c>
      <c r="D19" s="25"/>
      <c r="E19" s="25"/>
      <c r="F19" s="11">
        <v>108</v>
      </c>
      <c r="G19" s="11">
        <v>162</v>
      </c>
      <c r="H19" s="11">
        <v>172</v>
      </c>
      <c r="I19" s="11">
        <v>207</v>
      </c>
      <c r="J19" s="25">
        <f t="shared" si="0"/>
        <v>649</v>
      </c>
      <c r="K19" s="25"/>
      <c r="L19" s="25"/>
      <c r="M19" s="11">
        <v>108</v>
      </c>
      <c r="N19" s="11">
        <v>162</v>
      </c>
      <c r="O19" s="11">
        <v>172</v>
      </c>
      <c r="P19" s="11">
        <v>207</v>
      </c>
      <c r="BH19" s="3"/>
    </row>
    <row r="20" spans="1:60" s="7" customFormat="1" ht="15.75">
      <c r="A20" s="23">
        <v>15</v>
      </c>
      <c r="B20" s="26" t="s">
        <v>150</v>
      </c>
      <c r="C20" s="25">
        <f t="shared" si="1"/>
        <v>612</v>
      </c>
      <c r="D20" s="25"/>
      <c r="E20" s="25"/>
      <c r="F20" s="11">
        <v>103</v>
      </c>
      <c r="G20" s="11">
        <v>179</v>
      </c>
      <c r="H20" s="11">
        <v>147</v>
      </c>
      <c r="I20" s="11">
        <v>183</v>
      </c>
      <c r="J20" s="25">
        <f t="shared" si="0"/>
        <v>612</v>
      </c>
      <c r="K20" s="25"/>
      <c r="L20" s="25"/>
      <c r="M20" s="11">
        <v>103</v>
      </c>
      <c r="N20" s="11">
        <v>179</v>
      </c>
      <c r="O20" s="11">
        <v>147</v>
      </c>
      <c r="P20" s="11">
        <v>183</v>
      </c>
      <c r="BH20" s="3"/>
    </row>
    <row r="21" spans="1:60" s="7" customFormat="1" ht="15.75">
      <c r="A21" s="23">
        <v>16</v>
      </c>
      <c r="B21" s="26" t="s">
        <v>151</v>
      </c>
      <c r="C21" s="25">
        <f t="shared" si="1"/>
        <v>1077</v>
      </c>
      <c r="D21" s="25"/>
      <c r="E21" s="25"/>
      <c r="F21" s="11">
        <v>191</v>
      </c>
      <c r="G21" s="11">
        <v>342</v>
      </c>
      <c r="H21" s="11">
        <v>216</v>
      </c>
      <c r="I21" s="11">
        <v>328</v>
      </c>
      <c r="J21" s="25">
        <f t="shared" si="0"/>
        <v>1077</v>
      </c>
      <c r="K21" s="25"/>
      <c r="L21" s="25"/>
      <c r="M21" s="11">
        <v>191</v>
      </c>
      <c r="N21" s="11">
        <v>342</v>
      </c>
      <c r="O21" s="11">
        <v>216</v>
      </c>
      <c r="P21" s="11">
        <v>328</v>
      </c>
      <c r="BH21" s="3"/>
    </row>
    <row r="22" spans="1:60" s="7" customFormat="1" ht="31.5">
      <c r="A22" s="23">
        <v>17</v>
      </c>
      <c r="B22" s="26" t="s">
        <v>152</v>
      </c>
      <c r="C22" s="25">
        <f t="shared" si="1"/>
        <v>98</v>
      </c>
      <c r="D22" s="25"/>
      <c r="E22" s="25"/>
      <c r="F22" s="11">
        <v>19</v>
      </c>
      <c r="G22" s="11">
        <v>27</v>
      </c>
      <c r="H22" s="11">
        <v>3</v>
      </c>
      <c r="I22" s="11">
        <v>49</v>
      </c>
      <c r="J22" s="25">
        <f t="shared" si="0"/>
        <v>98</v>
      </c>
      <c r="K22" s="25"/>
      <c r="L22" s="25"/>
      <c r="M22" s="11">
        <v>19</v>
      </c>
      <c r="N22" s="11">
        <v>27</v>
      </c>
      <c r="O22" s="11">
        <v>3</v>
      </c>
      <c r="P22" s="11">
        <v>49</v>
      </c>
      <c r="BH22" s="3"/>
    </row>
    <row r="23" spans="1:60" s="7" customFormat="1" ht="15.75">
      <c r="A23" s="23">
        <v>18</v>
      </c>
      <c r="B23" s="26" t="s">
        <v>153</v>
      </c>
      <c r="C23" s="25">
        <f t="shared" si="1"/>
        <v>1680</v>
      </c>
      <c r="D23" s="25"/>
      <c r="E23" s="25"/>
      <c r="F23" s="11">
        <v>316</v>
      </c>
      <c r="G23" s="11">
        <v>420</v>
      </c>
      <c r="H23" s="11">
        <v>435</v>
      </c>
      <c r="I23" s="11">
        <v>509</v>
      </c>
      <c r="J23" s="25">
        <f t="shared" si="0"/>
        <v>1680</v>
      </c>
      <c r="K23" s="25"/>
      <c r="L23" s="25"/>
      <c r="M23" s="11">
        <v>316</v>
      </c>
      <c r="N23" s="11">
        <v>420</v>
      </c>
      <c r="O23" s="11">
        <v>435</v>
      </c>
      <c r="P23" s="11">
        <v>509</v>
      </c>
      <c r="BH23" s="3"/>
    </row>
    <row r="24" spans="1:60" s="7" customFormat="1" ht="15.75">
      <c r="A24" s="23">
        <v>19</v>
      </c>
      <c r="B24" s="26" t="s">
        <v>154</v>
      </c>
      <c r="C24" s="25">
        <f t="shared" si="1"/>
        <v>1878</v>
      </c>
      <c r="D24" s="25"/>
      <c r="E24" s="25"/>
      <c r="F24" s="11">
        <v>343</v>
      </c>
      <c r="G24" s="11">
        <v>553</v>
      </c>
      <c r="H24" s="11">
        <v>372</v>
      </c>
      <c r="I24" s="11">
        <v>610</v>
      </c>
      <c r="J24" s="25">
        <f t="shared" si="0"/>
        <v>1878</v>
      </c>
      <c r="K24" s="25"/>
      <c r="L24" s="25"/>
      <c r="M24" s="11">
        <v>343</v>
      </c>
      <c r="N24" s="11">
        <v>553</v>
      </c>
      <c r="O24" s="11">
        <v>372</v>
      </c>
      <c r="P24" s="11">
        <v>610</v>
      </c>
      <c r="BH24" s="3"/>
    </row>
    <row r="25" spans="1:60" s="7" customFormat="1" ht="15.75">
      <c r="A25" s="23">
        <v>20</v>
      </c>
      <c r="B25" s="26" t="s">
        <v>155</v>
      </c>
      <c r="C25" s="25">
        <f t="shared" si="1"/>
        <v>332</v>
      </c>
      <c r="D25" s="25"/>
      <c r="E25" s="25"/>
      <c r="F25" s="11">
        <v>54</v>
      </c>
      <c r="G25" s="11">
        <v>80</v>
      </c>
      <c r="H25" s="11">
        <v>92</v>
      </c>
      <c r="I25" s="11">
        <v>106</v>
      </c>
      <c r="J25" s="25">
        <f t="shared" si="0"/>
        <v>332</v>
      </c>
      <c r="K25" s="25"/>
      <c r="L25" s="25"/>
      <c r="M25" s="11">
        <v>54</v>
      </c>
      <c r="N25" s="11">
        <v>80</v>
      </c>
      <c r="O25" s="11">
        <v>92</v>
      </c>
      <c r="P25" s="11">
        <v>106</v>
      </c>
      <c r="BH25" s="3"/>
    </row>
    <row r="26" spans="1:60" s="7" customFormat="1" ht="15.75">
      <c r="A26" s="23">
        <v>21</v>
      </c>
      <c r="B26" s="26" t="s">
        <v>156</v>
      </c>
      <c r="C26" s="25">
        <f t="shared" si="1"/>
        <v>696</v>
      </c>
      <c r="D26" s="25"/>
      <c r="E26" s="25"/>
      <c r="F26" s="11">
        <v>168</v>
      </c>
      <c r="G26" s="11">
        <v>208</v>
      </c>
      <c r="H26" s="11">
        <v>132</v>
      </c>
      <c r="I26" s="11">
        <v>188</v>
      </c>
      <c r="J26" s="25">
        <f t="shared" si="0"/>
        <v>696</v>
      </c>
      <c r="K26" s="25"/>
      <c r="L26" s="25"/>
      <c r="M26" s="11">
        <v>168</v>
      </c>
      <c r="N26" s="11">
        <v>208</v>
      </c>
      <c r="O26" s="11">
        <v>132</v>
      </c>
      <c r="P26" s="11">
        <v>188</v>
      </c>
      <c r="BH26" s="3"/>
    </row>
    <row r="27" spans="1:60" s="7" customFormat="1" ht="31.5">
      <c r="A27" s="23">
        <v>22</v>
      </c>
      <c r="B27" s="26" t="s">
        <v>157</v>
      </c>
      <c r="C27" s="25">
        <f t="shared" si="1"/>
        <v>1254</v>
      </c>
      <c r="D27" s="25"/>
      <c r="E27" s="25"/>
      <c r="F27" s="11">
        <v>146</v>
      </c>
      <c r="G27" s="11">
        <v>273</v>
      </c>
      <c r="H27" s="11">
        <v>358</v>
      </c>
      <c r="I27" s="11">
        <v>477</v>
      </c>
      <c r="J27" s="25">
        <f t="shared" si="0"/>
        <v>1254</v>
      </c>
      <c r="K27" s="25"/>
      <c r="L27" s="25"/>
      <c r="M27" s="11">
        <v>146</v>
      </c>
      <c r="N27" s="11">
        <v>273</v>
      </c>
      <c r="O27" s="11">
        <v>358</v>
      </c>
      <c r="P27" s="11">
        <v>477</v>
      </c>
      <c r="BH27" s="3"/>
    </row>
    <row r="28" spans="1:60" s="7" customFormat="1" ht="15.75">
      <c r="A28" s="23">
        <v>23</v>
      </c>
      <c r="B28" s="26" t="s">
        <v>158</v>
      </c>
      <c r="C28" s="25">
        <f t="shared" si="1"/>
        <v>323</v>
      </c>
      <c r="D28" s="25"/>
      <c r="E28" s="25"/>
      <c r="F28" s="11">
        <v>100</v>
      </c>
      <c r="G28" s="11">
        <v>102</v>
      </c>
      <c r="H28" s="11">
        <v>16</v>
      </c>
      <c r="I28" s="11">
        <v>105</v>
      </c>
      <c r="J28" s="25">
        <f t="shared" si="0"/>
        <v>323</v>
      </c>
      <c r="K28" s="25"/>
      <c r="L28" s="25"/>
      <c r="M28" s="11">
        <v>100</v>
      </c>
      <c r="N28" s="11">
        <v>102</v>
      </c>
      <c r="O28" s="11">
        <v>16</v>
      </c>
      <c r="P28" s="11">
        <v>105</v>
      </c>
      <c r="BH28" s="3"/>
    </row>
    <row r="29" spans="1:60" s="7" customFormat="1" ht="15.75">
      <c r="A29" s="23">
        <v>24</v>
      </c>
      <c r="B29" s="26" t="s">
        <v>159</v>
      </c>
      <c r="C29" s="25">
        <f t="shared" si="1"/>
        <v>1306</v>
      </c>
      <c r="D29" s="25"/>
      <c r="E29" s="25"/>
      <c r="F29" s="11">
        <v>193</v>
      </c>
      <c r="G29" s="11">
        <v>348</v>
      </c>
      <c r="H29" s="11">
        <v>364</v>
      </c>
      <c r="I29" s="11">
        <v>401</v>
      </c>
      <c r="J29" s="25">
        <f t="shared" si="0"/>
        <v>1306</v>
      </c>
      <c r="K29" s="25"/>
      <c r="L29" s="25"/>
      <c r="M29" s="11">
        <v>193</v>
      </c>
      <c r="N29" s="11">
        <v>348</v>
      </c>
      <c r="O29" s="11">
        <v>364</v>
      </c>
      <c r="P29" s="11">
        <v>401</v>
      </c>
      <c r="BH29" s="3"/>
    </row>
    <row r="30" spans="1:60" s="7" customFormat="1" ht="15.75">
      <c r="A30" s="23">
        <v>25</v>
      </c>
      <c r="B30" s="26" t="s">
        <v>160</v>
      </c>
      <c r="C30" s="25">
        <f t="shared" si="1"/>
        <v>400</v>
      </c>
      <c r="D30" s="25"/>
      <c r="E30" s="25"/>
      <c r="F30" s="11">
        <v>81</v>
      </c>
      <c r="G30" s="11">
        <v>103</v>
      </c>
      <c r="H30" s="11">
        <v>109</v>
      </c>
      <c r="I30" s="11">
        <v>107</v>
      </c>
      <c r="J30" s="25">
        <f t="shared" si="0"/>
        <v>400</v>
      </c>
      <c r="K30" s="25"/>
      <c r="L30" s="25"/>
      <c r="M30" s="11">
        <v>81</v>
      </c>
      <c r="N30" s="11">
        <v>103</v>
      </c>
      <c r="O30" s="11">
        <v>109</v>
      </c>
      <c r="P30" s="11">
        <v>107</v>
      </c>
      <c r="BH30" s="3"/>
    </row>
    <row r="31" spans="1:60" s="7" customFormat="1" ht="15.75">
      <c r="A31" s="23">
        <v>26</v>
      </c>
      <c r="B31" s="26" t="s">
        <v>161</v>
      </c>
      <c r="C31" s="25">
        <f t="shared" si="1"/>
        <v>357</v>
      </c>
      <c r="D31" s="25"/>
      <c r="E31" s="25"/>
      <c r="F31" s="11">
        <v>57</v>
      </c>
      <c r="G31" s="11">
        <v>114</v>
      </c>
      <c r="H31" s="11">
        <v>93</v>
      </c>
      <c r="I31" s="11">
        <v>93</v>
      </c>
      <c r="J31" s="25">
        <f t="shared" si="0"/>
        <v>357</v>
      </c>
      <c r="K31" s="25"/>
      <c r="L31" s="25"/>
      <c r="M31" s="11">
        <v>57</v>
      </c>
      <c r="N31" s="11">
        <v>114</v>
      </c>
      <c r="O31" s="11">
        <v>93</v>
      </c>
      <c r="P31" s="11">
        <v>93</v>
      </c>
      <c r="BH31" s="3"/>
    </row>
    <row r="32" spans="1:60" s="7" customFormat="1" ht="15.75">
      <c r="A32" s="23">
        <v>27</v>
      </c>
      <c r="B32" s="26" t="s">
        <v>162</v>
      </c>
      <c r="C32" s="25">
        <f t="shared" si="1"/>
        <v>562</v>
      </c>
      <c r="D32" s="25"/>
      <c r="E32" s="25"/>
      <c r="F32" s="11">
        <v>87</v>
      </c>
      <c r="G32" s="11">
        <v>129</v>
      </c>
      <c r="H32" s="11">
        <v>144</v>
      </c>
      <c r="I32" s="11">
        <v>202</v>
      </c>
      <c r="J32" s="25">
        <f t="shared" si="0"/>
        <v>562</v>
      </c>
      <c r="K32" s="25"/>
      <c r="L32" s="25"/>
      <c r="M32" s="11">
        <v>87</v>
      </c>
      <c r="N32" s="11">
        <v>129</v>
      </c>
      <c r="O32" s="11">
        <v>144</v>
      </c>
      <c r="P32" s="11">
        <v>202</v>
      </c>
      <c r="BH32" s="3"/>
    </row>
    <row r="33" spans="1:60" s="7" customFormat="1" ht="15.75">
      <c r="A33" s="23">
        <v>28</v>
      </c>
      <c r="B33" s="26" t="s">
        <v>163</v>
      </c>
      <c r="C33" s="25">
        <f t="shared" si="1"/>
        <v>1023</v>
      </c>
      <c r="D33" s="25"/>
      <c r="E33" s="25"/>
      <c r="F33" s="11">
        <v>127</v>
      </c>
      <c r="G33" s="11">
        <v>267</v>
      </c>
      <c r="H33" s="11">
        <v>312</v>
      </c>
      <c r="I33" s="11">
        <v>317</v>
      </c>
      <c r="J33" s="25">
        <f t="shared" si="0"/>
        <v>1023</v>
      </c>
      <c r="K33" s="25"/>
      <c r="L33" s="25"/>
      <c r="M33" s="11">
        <v>127</v>
      </c>
      <c r="N33" s="11">
        <v>267</v>
      </c>
      <c r="O33" s="11">
        <v>312</v>
      </c>
      <c r="P33" s="11">
        <v>317</v>
      </c>
      <c r="BH33" s="3"/>
    </row>
    <row r="34" spans="1:60" s="7" customFormat="1" ht="15.75">
      <c r="A34" s="23">
        <v>29</v>
      </c>
      <c r="B34" s="26" t="s">
        <v>164</v>
      </c>
      <c r="C34" s="25">
        <f t="shared" si="1"/>
        <v>391</v>
      </c>
      <c r="D34" s="25"/>
      <c r="E34" s="25"/>
      <c r="F34" s="11">
        <v>70</v>
      </c>
      <c r="G34" s="11">
        <v>85</v>
      </c>
      <c r="H34" s="11">
        <v>116</v>
      </c>
      <c r="I34" s="11">
        <v>120</v>
      </c>
      <c r="J34" s="25">
        <f t="shared" si="0"/>
        <v>391</v>
      </c>
      <c r="K34" s="25"/>
      <c r="L34" s="25"/>
      <c r="M34" s="11">
        <v>70</v>
      </c>
      <c r="N34" s="11">
        <v>85</v>
      </c>
      <c r="O34" s="11">
        <v>116</v>
      </c>
      <c r="P34" s="11">
        <v>120</v>
      </c>
      <c r="BH34" s="3"/>
    </row>
    <row r="35" spans="1:60" s="7" customFormat="1" ht="15.75">
      <c r="A35" s="23">
        <v>30</v>
      </c>
      <c r="B35" s="26" t="s">
        <v>165</v>
      </c>
      <c r="C35" s="25">
        <f t="shared" si="1"/>
        <v>643</v>
      </c>
      <c r="D35" s="25"/>
      <c r="E35" s="25"/>
      <c r="F35" s="11">
        <v>117</v>
      </c>
      <c r="G35" s="11">
        <v>150</v>
      </c>
      <c r="H35" s="11">
        <v>157</v>
      </c>
      <c r="I35" s="11">
        <v>219</v>
      </c>
      <c r="J35" s="25">
        <f t="shared" si="0"/>
        <v>643</v>
      </c>
      <c r="K35" s="25"/>
      <c r="L35" s="25"/>
      <c r="M35" s="11">
        <v>117</v>
      </c>
      <c r="N35" s="11">
        <v>150</v>
      </c>
      <c r="O35" s="11">
        <v>157</v>
      </c>
      <c r="P35" s="11">
        <v>219</v>
      </c>
      <c r="BH35" s="3"/>
    </row>
    <row r="36" spans="1:60" s="7" customFormat="1" ht="15.75">
      <c r="A36" s="23">
        <v>31</v>
      </c>
      <c r="B36" s="26" t="s">
        <v>166</v>
      </c>
      <c r="C36" s="25">
        <f t="shared" si="1"/>
        <v>630</v>
      </c>
      <c r="D36" s="25"/>
      <c r="E36" s="25"/>
      <c r="F36" s="11">
        <v>114</v>
      </c>
      <c r="G36" s="11">
        <v>191</v>
      </c>
      <c r="H36" s="11">
        <v>105</v>
      </c>
      <c r="I36" s="11">
        <v>220</v>
      </c>
      <c r="J36" s="25">
        <f t="shared" si="0"/>
        <v>630</v>
      </c>
      <c r="K36" s="25"/>
      <c r="L36" s="25"/>
      <c r="M36" s="11">
        <v>114</v>
      </c>
      <c r="N36" s="11">
        <v>191</v>
      </c>
      <c r="O36" s="11">
        <v>105</v>
      </c>
      <c r="P36" s="11">
        <v>220</v>
      </c>
      <c r="BH36" s="3"/>
    </row>
    <row r="37" spans="1:60" s="7" customFormat="1" ht="15.75">
      <c r="A37" s="23">
        <v>32</v>
      </c>
      <c r="B37" s="26" t="s">
        <v>167</v>
      </c>
      <c r="C37" s="25">
        <f t="shared" si="1"/>
        <v>796</v>
      </c>
      <c r="D37" s="25"/>
      <c r="E37" s="25"/>
      <c r="F37" s="11">
        <v>69</v>
      </c>
      <c r="G37" s="11">
        <v>210</v>
      </c>
      <c r="H37" s="11">
        <v>252</v>
      </c>
      <c r="I37" s="11">
        <v>265</v>
      </c>
      <c r="J37" s="25">
        <f t="shared" si="0"/>
        <v>796</v>
      </c>
      <c r="K37" s="25"/>
      <c r="L37" s="25"/>
      <c r="M37" s="11">
        <v>69</v>
      </c>
      <c r="N37" s="11">
        <v>210</v>
      </c>
      <c r="O37" s="11">
        <v>252</v>
      </c>
      <c r="P37" s="11">
        <v>265</v>
      </c>
      <c r="BH37" s="3"/>
    </row>
    <row r="38" spans="1:60" s="7" customFormat="1" ht="15.75">
      <c r="A38" s="23">
        <v>33</v>
      </c>
      <c r="B38" s="26" t="s">
        <v>168</v>
      </c>
      <c r="C38" s="25">
        <f t="shared" si="1"/>
        <v>1920</v>
      </c>
      <c r="D38" s="25"/>
      <c r="E38" s="25"/>
      <c r="F38" s="11">
        <v>292</v>
      </c>
      <c r="G38" s="11">
        <v>478</v>
      </c>
      <c r="H38" s="11">
        <v>577</v>
      </c>
      <c r="I38" s="11">
        <v>573</v>
      </c>
      <c r="J38" s="25">
        <f t="shared" si="0"/>
        <v>1920</v>
      </c>
      <c r="K38" s="25"/>
      <c r="L38" s="25"/>
      <c r="M38" s="11">
        <v>292</v>
      </c>
      <c r="N38" s="11">
        <v>478</v>
      </c>
      <c r="O38" s="11">
        <v>577</v>
      </c>
      <c r="P38" s="11">
        <v>573</v>
      </c>
      <c r="BH38" s="3"/>
    </row>
    <row r="39" spans="1:60" s="7" customFormat="1" ht="30">
      <c r="A39" s="23">
        <v>34</v>
      </c>
      <c r="B39" s="24" t="s">
        <v>169</v>
      </c>
      <c r="C39" s="25">
        <f t="shared" si="1"/>
        <v>560</v>
      </c>
      <c r="D39" s="25"/>
      <c r="E39" s="25"/>
      <c r="F39" s="11">
        <v>126</v>
      </c>
      <c r="G39" s="11">
        <v>155</v>
      </c>
      <c r="H39" s="11">
        <v>76</v>
      </c>
      <c r="I39" s="11">
        <v>203</v>
      </c>
      <c r="J39" s="25">
        <f t="shared" si="0"/>
        <v>560</v>
      </c>
      <c r="K39" s="25"/>
      <c r="L39" s="25"/>
      <c r="M39" s="11">
        <v>126</v>
      </c>
      <c r="N39" s="11">
        <v>155</v>
      </c>
      <c r="O39" s="11">
        <v>76</v>
      </c>
      <c r="P39" s="11">
        <v>203</v>
      </c>
      <c r="BH39" s="3"/>
    </row>
    <row r="40" spans="1:60" s="7" customFormat="1" ht="15.75">
      <c r="A40" s="23">
        <v>35</v>
      </c>
      <c r="B40" s="24" t="s">
        <v>170</v>
      </c>
      <c r="C40" s="25">
        <f t="shared" si="1"/>
        <v>0</v>
      </c>
      <c r="D40" s="25"/>
      <c r="E40" s="25"/>
      <c r="F40" s="11"/>
      <c r="G40" s="11"/>
      <c r="H40" s="11"/>
      <c r="I40" s="11"/>
      <c r="J40" s="25">
        <f t="shared" si="0"/>
        <v>0</v>
      </c>
      <c r="K40" s="25"/>
      <c r="L40" s="25"/>
      <c r="M40" s="11"/>
      <c r="N40" s="11"/>
      <c r="O40" s="11"/>
      <c r="P40" s="11"/>
      <c r="BH40" s="3"/>
    </row>
    <row r="41" spans="1:60" s="7" customFormat="1" ht="30">
      <c r="A41" s="23">
        <v>36</v>
      </c>
      <c r="B41" s="24" t="s">
        <v>171</v>
      </c>
      <c r="C41" s="25">
        <f t="shared" si="1"/>
        <v>0</v>
      </c>
      <c r="D41" s="25"/>
      <c r="E41" s="25"/>
      <c r="F41" s="11"/>
      <c r="G41" s="11"/>
      <c r="H41" s="11"/>
      <c r="I41" s="11"/>
      <c r="J41" s="25">
        <f t="shared" si="0"/>
        <v>0</v>
      </c>
      <c r="K41" s="25"/>
      <c r="L41" s="25"/>
      <c r="M41" s="11"/>
      <c r="N41" s="11"/>
      <c r="O41" s="11"/>
      <c r="P41" s="11"/>
      <c r="BH41" s="3"/>
    </row>
    <row r="42" spans="1:60" s="7" customFormat="1" ht="31.5">
      <c r="A42" s="23">
        <v>37</v>
      </c>
      <c r="B42" s="26" t="s">
        <v>172</v>
      </c>
      <c r="C42" s="25">
        <f t="shared" si="1"/>
        <v>4272</v>
      </c>
      <c r="D42" s="25"/>
      <c r="E42" s="25"/>
      <c r="F42" s="11">
        <v>1023</v>
      </c>
      <c r="G42" s="11">
        <v>1348</v>
      </c>
      <c r="H42" s="11">
        <v>999</v>
      </c>
      <c r="I42" s="11">
        <v>902</v>
      </c>
      <c r="J42" s="25">
        <f t="shared" si="0"/>
        <v>4272</v>
      </c>
      <c r="K42" s="25"/>
      <c r="L42" s="25"/>
      <c r="M42" s="11">
        <v>1023</v>
      </c>
      <c r="N42" s="11">
        <v>1348</v>
      </c>
      <c r="O42" s="11">
        <v>999</v>
      </c>
      <c r="P42" s="11">
        <v>902</v>
      </c>
      <c r="BH42" s="3"/>
    </row>
    <row r="43" spans="1:60" s="7" customFormat="1" ht="15.75">
      <c r="A43" s="44">
        <v>38</v>
      </c>
      <c r="B43" s="26" t="s">
        <v>173</v>
      </c>
      <c r="C43" s="25">
        <f t="shared" si="1"/>
        <v>407</v>
      </c>
      <c r="D43" s="25"/>
      <c r="E43" s="25"/>
      <c r="F43" s="11">
        <v>91</v>
      </c>
      <c r="G43" s="11">
        <v>141</v>
      </c>
      <c r="H43" s="11">
        <v>117</v>
      </c>
      <c r="I43" s="11">
        <v>58</v>
      </c>
      <c r="J43" s="25">
        <f t="shared" si="0"/>
        <v>407</v>
      </c>
      <c r="K43" s="25"/>
      <c r="L43" s="25"/>
      <c r="M43" s="11">
        <v>91</v>
      </c>
      <c r="N43" s="11">
        <v>141</v>
      </c>
      <c r="O43" s="11">
        <v>117</v>
      </c>
      <c r="P43" s="11">
        <v>58</v>
      </c>
      <c r="BH43" s="3"/>
    </row>
    <row r="44" spans="1:60" s="7" customFormat="1" ht="15.75">
      <c r="A44" s="45"/>
      <c r="B44" s="26" t="s">
        <v>174</v>
      </c>
      <c r="C44" s="25">
        <f t="shared" si="1"/>
        <v>68</v>
      </c>
      <c r="D44" s="25"/>
      <c r="E44" s="25"/>
      <c r="F44" s="11">
        <v>14</v>
      </c>
      <c r="G44" s="11">
        <v>25</v>
      </c>
      <c r="H44" s="11">
        <v>14</v>
      </c>
      <c r="I44" s="11">
        <v>15</v>
      </c>
      <c r="J44" s="25">
        <f t="shared" si="0"/>
        <v>68</v>
      </c>
      <c r="K44" s="25"/>
      <c r="L44" s="25"/>
      <c r="M44" s="11">
        <v>14</v>
      </c>
      <c r="N44" s="11">
        <v>25</v>
      </c>
      <c r="O44" s="11">
        <v>14</v>
      </c>
      <c r="P44" s="11">
        <v>15</v>
      </c>
      <c r="BH44" s="3"/>
    </row>
    <row r="45" spans="1:60" s="7" customFormat="1" ht="15.75">
      <c r="A45" s="23">
        <v>39</v>
      </c>
      <c r="B45" s="24" t="s">
        <v>175</v>
      </c>
      <c r="C45" s="25">
        <f t="shared" si="1"/>
        <v>3616</v>
      </c>
      <c r="D45" s="25"/>
      <c r="E45" s="25"/>
      <c r="F45" s="11">
        <v>349</v>
      </c>
      <c r="G45" s="11">
        <v>1040</v>
      </c>
      <c r="H45" s="11">
        <v>786</v>
      </c>
      <c r="I45" s="11">
        <v>1441</v>
      </c>
      <c r="J45" s="25">
        <f t="shared" si="0"/>
        <v>3616</v>
      </c>
      <c r="K45" s="25"/>
      <c r="L45" s="25"/>
      <c r="M45" s="11">
        <v>349</v>
      </c>
      <c r="N45" s="11">
        <v>1040</v>
      </c>
      <c r="O45" s="11">
        <v>786</v>
      </c>
      <c r="P45" s="11">
        <v>1441</v>
      </c>
      <c r="BH45" s="3"/>
    </row>
    <row r="46" spans="1:60" s="7" customFormat="1" ht="30">
      <c r="A46" s="23">
        <v>40</v>
      </c>
      <c r="B46" s="24" t="s">
        <v>176</v>
      </c>
      <c r="C46" s="25">
        <f t="shared" si="1"/>
        <v>694</v>
      </c>
      <c r="D46" s="25"/>
      <c r="E46" s="25"/>
      <c r="F46" s="11">
        <v>193</v>
      </c>
      <c r="G46" s="11">
        <v>178</v>
      </c>
      <c r="H46" s="11">
        <v>110</v>
      </c>
      <c r="I46" s="11">
        <v>213</v>
      </c>
      <c r="J46" s="25">
        <f t="shared" si="0"/>
        <v>694</v>
      </c>
      <c r="K46" s="25"/>
      <c r="L46" s="25"/>
      <c r="M46" s="11">
        <v>193</v>
      </c>
      <c r="N46" s="11">
        <v>178</v>
      </c>
      <c r="O46" s="11">
        <v>110</v>
      </c>
      <c r="P46" s="11">
        <v>213</v>
      </c>
      <c r="BH46" s="3"/>
    </row>
    <row r="47" spans="1:60" s="7" customFormat="1" ht="15.75">
      <c r="A47" s="23">
        <v>41</v>
      </c>
      <c r="B47" s="26" t="s">
        <v>177</v>
      </c>
      <c r="C47" s="25">
        <f t="shared" si="1"/>
        <v>10</v>
      </c>
      <c r="D47" s="25"/>
      <c r="E47" s="25"/>
      <c r="F47" s="11">
        <v>2</v>
      </c>
      <c r="G47" s="11">
        <v>2</v>
      </c>
      <c r="H47" s="11">
        <v>2</v>
      </c>
      <c r="I47" s="11">
        <v>4</v>
      </c>
      <c r="J47" s="25">
        <f t="shared" si="0"/>
        <v>10</v>
      </c>
      <c r="K47" s="25"/>
      <c r="L47" s="25"/>
      <c r="M47" s="11">
        <v>2</v>
      </c>
      <c r="N47" s="11">
        <v>2</v>
      </c>
      <c r="O47" s="11">
        <v>2</v>
      </c>
      <c r="P47" s="11">
        <v>4</v>
      </c>
      <c r="BH47" s="3"/>
    </row>
    <row r="48" spans="1:60" s="7" customFormat="1" ht="15.75">
      <c r="A48" s="23">
        <v>42</v>
      </c>
      <c r="B48" s="26" t="s">
        <v>178</v>
      </c>
      <c r="C48" s="25">
        <f t="shared" si="1"/>
        <v>237</v>
      </c>
      <c r="D48" s="25"/>
      <c r="E48" s="25"/>
      <c r="F48" s="11">
        <v>56</v>
      </c>
      <c r="G48" s="11">
        <v>60</v>
      </c>
      <c r="H48" s="11">
        <v>63</v>
      </c>
      <c r="I48" s="11">
        <v>58</v>
      </c>
      <c r="J48" s="25">
        <f t="shared" si="0"/>
        <v>237</v>
      </c>
      <c r="K48" s="25"/>
      <c r="L48" s="25"/>
      <c r="M48" s="11">
        <v>56</v>
      </c>
      <c r="N48" s="11">
        <v>60</v>
      </c>
      <c r="O48" s="11">
        <v>63</v>
      </c>
      <c r="P48" s="11">
        <v>58</v>
      </c>
      <c r="BH48" s="3"/>
    </row>
    <row r="49" spans="1:60" s="7" customFormat="1" ht="31.5">
      <c r="A49" s="23">
        <v>43</v>
      </c>
      <c r="B49" s="26" t="s">
        <v>179</v>
      </c>
      <c r="C49" s="25">
        <f t="shared" si="1"/>
        <v>127</v>
      </c>
      <c r="D49" s="25"/>
      <c r="E49" s="25"/>
      <c r="F49" s="11">
        <v>35</v>
      </c>
      <c r="G49" s="11">
        <v>32</v>
      </c>
      <c r="H49" s="11">
        <v>32</v>
      </c>
      <c r="I49" s="11">
        <v>28</v>
      </c>
      <c r="J49" s="25">
        <f t="shared" si="0"/>
        <v>127</v>
      </c>
      <c r="K49" s="25"/>
      <c r="L49" s="25"/>
      <c r="M49" s="11">
        <v>35</v>
      </c>
      <c r="N49" s="11">
        <v>32</v>
      </c>
      <c r="O49" s="11">
        <v>32</v>
      </c>
      <c r="P49" s="11">
        <v>28</v>
      </c>
      <c r="BH49" s="3"/>
    </row>
    <row r="50" spans="1:60" s="7" customFormat="1" ht="15.75">
      <c r="A50" s="44">
        <v>44</v>
      </c>
      <c r="B50" s="26" t="s">
        <v>180</v>
      </c>
      <c r="C50" s="25">
        <f t="shared" si="1"/>
        <v>112</v>
      </c>
      <c r="D50" s="25"/>
      <c r="E50" s="25">
        <v>107</v>
      </c>
      <c r="F50" s="11">
        <v>44</v>
      </c>
      <c r="G50" s="11">
        <v>44</v>
      </c>
      <c r="H50" s="11">
        <v>16</v>
      </c>
      <c r="I50" s="11">
        <v>8</v>
      </c>
      <c r="J50" s="25">
        <f t="shared" si="0"/>
        <v>112</v>
      </c>
      <c r="K50" s="25"/>
      <c r="L50" s="25">
        <v>107</v>
      </c>
      <c r="M50" s="11">
        <v>44</v>
      </c>
      <c r="N50" s="11">
        <v>44</v>
      </c>
      <c r="O50" s="11">
        <v>16</v>
      </c>
      <c r="P50" s="11">
        <v>8</v>
      </c>
      <c r="BH50" s="3"/>
    </row>
    <row r="51" spans="1:60" s="7" customFormat="1" ht="37.5" customHeight="1">
      <c r="A51" s="45"/>
      <c r="B51" s="26" t="s">
        <v>213</v>
      </c>
      <c r="C51" s="25">
        <f t="shared" si="1"/>
        <v>68</v>
      </c>
      <c r="D51" s="25"/>
      <c r="E51" s="25">
        <f>I51</f>
        <v>68</v>
      </c>
      <c r="F51" s="11"/>
      <c r="G51" s="11"/>
      <c r="H51" s="11"/>
      <c r="I51" s="11">
        <v>68</v>
      </c>
      <c r="J51" s="25">
        <f t="shared" si="0"/>
        <v>0</v>
      </c>
      <c r="K51" s="25"/>
      <c r="L51" s="25">
        <f>P51</f>
        <v>0</v>
      </c>
      <c r="M51" s="11"/>
      <c r="N51" s="11"/>
      <c r="O51" s="11"/>
      <c r="P51" s="11">
        <v>0</v>
      </c>
      <c r="BH51" s="3"/>
    </row>
    <row r="52" spans="1:60" s="7" customFormat="1" ht="15.75">
      <c r="A52" s="23">
        <v>45</v>
      </c>
      <c r="B52" s="26" t="s">
        <v>181</v>
      </c>
      <c r="C52" s="25">
        <f t="shared" si="1"/>
        <v>39</v>
      </c>
      <c r="D52" s="25"/>
      <c r="E52" s="25"/>
      <c r="F52" s="11">
        <v>4</v>
      </c>
      <c r="G52" s="11"/>
      <c r="H52" s="11">
        <v>35</v>
      </c>
      <c r="I52" s="11"/>
      <c r="J52" s="25">
        <f t="shared" si="0"/>
        <v>39</v>
      </c>
      <c r="K52" s="25"/>
      <c r="L52" s="25"/>
      <c r="M52" s="11">
        <v>4</v>
      </c>
      <c r="N52" s="11"/>
      <c r="O52" s="11">
        <v>35</v>
      </c>
      <c r="P52" s="11"/>
      <c r="BH52" s="3"/>
    </row>
    <row r="53" spans="1:60" s="7" customFormat="1" ht="15.75">
      <c r="A53" s="23">
        <v>46</v>
      </c>
      <c r="B53" s="26" t="s">
        <v>182</v>
      </c>
      <c r="C53" s="25">
        <f t="shared" si="1"/>
        <v>122</v>
      </c>
      <c r="D53" s="25"/>
      <c r="E53" s="25"/>
      <c r="F53" s="11">
        <v>47</v>
      </c>
      <c r="G53" s="11">
        <v>8</v>
      </c>
      <c r="H53" s="11">
        <v>58</v>
      </c>
      <c r="I53" s="11">
        <v>9</v>
      </c>
      <c r="J53" s="25">
        <f t="shared" si="0"/>
        <v>122</v>
      </c>
      <c r="K53" s="25"/>
      <c r="L53" s="25"/>
      <c r="M53" s="11">
        <v>47</v>
      </c>
      <c r="N53" s="11">
        <v>8</v>
      </c>
      <c r="O53" s="11">
        <v>58</v>
      </c>
      <c r="P53" s="11">
        <v>9</v>
      </c>
      <c r="BH53" s="3"/>
    </row>
    <row r="54" spans="1:60" s="7" customFormat="1" ht="15.75">
      <c r="A54" s="23">
        <v>47</v>
      </c>
      <c r="B54" s="24" t="s">
        <v>183</v>
      </c>
      <c r="C54" s="25">
        <f t="shared" si="1"/>
        <v>804</v>
      </c>
      <c r="D54" s="25"/>
      <c r="E54" s="25"/>
      <c r="F54" s="11">
        <v>190</v>
      </c>
      <c r="G54" s="11">
        <v>219</v>
      </c>
      <c r="H54" s="11">
        <v>158</v>
      </c>
      <c r="I54" s="11">
        <v>237</v>
      </c>
      <c r="J54" s="25">
        <f t="shared" si="0"/>
        <v>804</v>
      </c>
      <c r="K54" s="25"/>
      <c r="L54" s="25"/>
      <c r="M54" s="11">
        <v>190</v>
      </c>
      <c r="N54" s="11">
        <v>219</v>
      </c>
      <c r="O54" s="11">
        <v>158</v>
      </c>
      <c r="P54" s="11">
        <v>237</v>
      </c>
      <c r="BH54" s="3"/>
    </row>
    <row r="55" spans="1:60" s="7" customFormat="1" ht="15.75">
      <c r="A55" s="23">
        <v>48</v>
      </c>
      <c r="B55" s="24" t="s">
        <v>184</v>
      </c>
      <c r="C55" s="25">
        <f t="shared" si="1"/>
        <v>1409</v>
      </c>
      <c r="D55" s="25"/>
      <c r="E55" s="25"/>
      <c r="F55" s="11">
        <v>239</v>
      </c>
      <c r="G55" s="11">
        <v>294</v>
      </c>
      <c r="H55" s="11">
        <v>276</v>
      </c>
      <c r="I55" s="11">
        <v>600</v>
      </c>
      <c r="J55" s="25">
        <f t="shared" si="0"/>
        <v>1409</v>
      </c>
      <c r="K55" s="25"/>
      <c r="L55" s="25"/>
      <c r="M55" s="11">
        <v>239</v>
      </c>
      <c r="N55" s="11">
        <v>294</v>
      </c>
      <c r="O55" s="11">
        <v>276</v>
      </c>
      <c r="P55" s="11">
        <v>600</v>
      </c>
      <c r="BH55" s="3"/>
    </row>
    <row r="56" spans="1:60" s="7" customFormat="1" ht="15.75">
      <c r="A56" s="23">
        <v>49</v>
      </c>
      <c r="B56" s="26" t="s">
        <v>185</v>
      </c>
      <c r="C56" s="25">
        <f t="shared" si="1"/>
        <v>571</v>
      </c>
      <c r="D56" s="25"/>
      <c r="E56" s="25"/>
      <c r="F56" s="11">
        <v>179</v>
      </c>
      <c r="G56" s="11">
        <v>282</v>
      </c>
      <c r="H56" s="11">
        <v>110</v>
      </c>
      <c r="I56" s="11"/>
      <c r="J56" s="25">
        <f t="shared" si="0"/>
        <v>571</v>
      </c>
      <c r="K56" s="25"/>
      <c r="L56" s="25"/>
      <c r="M56" s="11">
        <v>179</v>
      </c>
      <c r="N56" s="11">
        <v>282</v>
      </c>
      <c r="O56" s="11">
        <v>110</v>
      </c>
      <c r="P56" s="11"/>
      <c r="BH56" s="3"/>
    </row>
    <row r="57" spans="1:60" s="7" customFormat="1" ht="31.5">
      <c r="A57" s="23">
        <v>50</v>
      </c>
      <c r="B57" s="26" t="s">
        <v>186</v>
      </c>
      <c r="C57" s="25">
        <f t="shared" si="1"/>
        <v>719</v>
      </c>
      <c r="D57" s="25"/>
      <c r="E57" s="25"/>
      <c r="F57" s="11">
        <v>154</v>
      </c>
      <c r="G57" s="11">
        <v>213</v>
      </c>
      <c r="H57" s="11">
        <v>130</v>
      </c>
      <c r="I57" s="11">
        <v>222</v>
      </c>
      <c r="J57" s="25">
        <f t="shared" si="0"/>
        <v>719</v>
      </c>
      <c r="K57" s="25"/>
      <c r="L57" s="25"/>
      <c r="M57" s="11">
        <v>154</v>
      </c>
      <c r="N57" s="11">
        <v>213</v>
      </c>
      <c r="O57" s="11">
        <v>130</v>
      </c>
      <c r="P57" s="11">
        <v>222</v>
      </c>
      <c r="BH57" s="3"/>
    </row>
    <row r="58" spans="1:60" s="7" customFormat="1" ht="15.75">
      <c r="A58" s="44">
        <v>51</v>
      </c>
      <c r="B58" s="26" t="s">
        <v>187</v>
      </c>
      <c r="C58" s="25">
        <f t="shared" si="1"/>
        <v>30</v>
      </c>
      <c r="D58" s="25"/>
      <c r="E58" s="25">
        <v>30</v>
      </c>
      <c r="F58" s="11">
        <v>8</v>
      </c>
      <c r="G58" s="11">
        <v>17</v>
      </c>
      <c r="H58" s="11">
        <v>5</v>
      </c>
      <c r="I58" s="11"/>
      <c r="J58" s="25">
        <f t="shared" si="0"/>
        <v>30</v>
      </c>
      <c r="K58" s="25"/>
      <c r="L58" s="25">
        <v>30</v>
      </c>
      <c r="M58" s="11">
        <v>8</v>
      </c>
      <c r="N58" s="11">
        <v>17</v>
      </c>
      <c r="O58" s="11">
        <v>5</v>
      </c>
      <c r="P58" s="11"/>
      <c r="BH58" s="3"/>
    </row>
    <row r="59" spans="1:60" s="7" customFormat="1" ht="15.75">
      <c r="A59" s="45"/>
      <c r="B59" s="26" t="s">
        <v>214</v>
      </c>
      <c r="C59" s="25">
        <f t="shared" si="1"/>
        <v>6</v>
      </c>
      <c r="D59" s="25"/>
      <c r="E59" s="25">
        <f>I59</f>
        <v>6</v>
      </c>
      <c r="F59" s="11"/>
      <c r="G59" s="11"/>
      <c r="H59" s="11"/>
      <c r="I59" s="11">
        <v>6</v>
      </c>
      <c r="J59" s="25">
        <f t="shared" si="0"/>
        <v>0</v>
      </c>
      <c r="K59" s="25"/>
      <c r="L59" s="25">
        <f>P59</f>
        <v>0</v>
      </c>
      <c r="M59" s="11"/>
      <c r="N59" s="11"/>
      <c r="O59" s="11"/>
      <c r="P59" s="11">
        <v>0</v>
      </c>
      <c r="BH59" s="3"/>
    </row>
    <row r="60" spans="1:60" s="7" customFormat="1" ht="15.75">
      <c r="A60" s="44">
        <v>52</v>
      </c>
      <c r="B60" s="26" t="s">
        <v>188</v>
      </c>
      <c r="C60" s="25">
        <f t="shared" si="1"/>
        <v>25</v>
      </c>
      <c r="D60" s="25"/>
      <c r="E60" s="25">
        <v>25</v>
      </c>
      <c r="F60" s="11">
        <v>5</v>
      </c>
      <c r="G60" s="11">
        <v>19</v>
      </c>
      <c r="H60" s="11">
        <v>1</v>
      </c>
      <c r="I60" s="11"/>
      <c r="J60" s="25">
        <f t="shared" si="0"/>
        <v>25</v>
      </c>
      <c r="K60" s="25"/>
      <c r="L60" s="25">
        <v>25</v>
      </c>
      <c r="M60" s="11">
        <v>5</v>
      </c>
      <c r="N60" s="11">
        <v>19</v>
      </c>
      <c r="O60" s="11">
        <v>1</v>
      </c>
      <c r="P60" s="11"/>
      <c r="BH60" s="3"/>
    </row>
    <row r="61" spans="1:60" s="7" customFormat="1" ht="15.75">
      <c r="A61" s="45"/>
      <c r="B61" s="26" t="s">
        <v>215</v>
      </c>
      <c r="C61" s="25">
        <f t="shared" si="1"/>
        <v>11</v>
      </c>
      <c r="D61" s="25"/>
      <c r="E61" s="25">
        <f>I61</f>
        <v>11</v>
      </c>
      <c r="F61" s="11"/>
      <c r="G61" s="11"/>
      <c r="H61" s="11"/>
      <c r="I61" s="11">
        <v>11</v>
      </c>
      <c r="J61" s="25">
        <f t="shared" si="0"/>
        <v>0</v>
      </c>
      <c r="K61" s="25"/>
      <c r="L61" s="25">
        <f>P61</f>
        <v>0</v>
      </c>
      <c r="M61" s="11"/>
      <c r="N61" s="11"/>
      <c r="O61" s="11"/>
      <c r="P61" s="11">
        <v>0</v>
      </c>
      <c r="BH61" s="3"/>
    </row>
    <row r="62" spans="1:60" s="7" customFormat="1" ht="15.75">
      <c r="A62" s="23">
        <v>53</v>
      </c>
      <c r="B62" s="24" t="s">
        <v>189</v>
      </c>
      <c r="C62" s="25">
        <f t="shared" si="1"/>
        <v>3620</v>
      </c>
      <c r="D62" s="25"/>
      <c r="E62" s="25"/>
      <c r="F62" s="11">
        <v>72</v>
      </c>
      <c r="G62" s="11">
        <v>270</v>
      </c>
      <c r="H62" s="11">
        <v>1360</v>
      </c>
      <c r="I62" s="11">
        <v>1918</v>
      </c>
      <c r="J62" s="25">
        <f t="shared" si="0"/>
        <v>3620</v>
      </c>
      <c r="K62" s="25"/>
      <c r="L62" s="25"/>
      <c r="M62" s="11">
        <v>72</v>
      </c>
      <c r="N62" s="11">
        <v>270</v>
      </c>
      <c r="O62" s="11">
        <v>1360</v>
      </c>
      <c r="P62" s="11">
        <v>1918</v>
      </c>
      <c r="BH62" s="3"/>
    </row>
    <row r="63" spans="1:60" s="7" customFormat="1" ht="15.75">
      <c r="A63" s="23">
        <v>54</v>
      </c>
      <c r="B63" s="24" t="s">
        <v>190</v>
      </c>
      <c r="C63" s="25">
        <f t="shared" si="1"/>
        <v>2413</v>
      </c>
      <c r="D63" s="25"/>
      <c r="E63" s="25"/>
      <c r="F63" s="11">
        <v>149</v>
      </c>
      <c r="G63" s="11">
        <v>336</v>
      </c>
      <c r="H63" s="11">
        <v>776</v>
      </c>
      <c r="I63" s="11">
        <v>1152</v>
      </c>
      <c r="J63" s="25">
        <f t="shared" si="0"/>
        <v>2413</v>
      </c>
      <c r="K63" s="25"/>
      <c r="L63" s="25"/>
      <c r="M63" s="11">
        <v>149</v>
      </c>
      <c r="N63" s="11">
        <v>336</v>
      </c>
      <c r="O63" s="11">
        <v>776</v>
      </c>
      <c r="P63" s="11">
        <v>1152</v>
      </c>
      <c r="BH63" s="3"/>
    </row>
    <row r="64" spans="1:60" s="7" customFormat="1" ht="30">
      <c r="A64" s="23">
        <v>55</v>
      </c>
      <c r="B64" s="24" t="s">
        <v>191</v>
      </c>
      <c r="C64" s="25">
        <f t="shared" si="1"/>
        <v>3103</v>
      </c>
      <c r="D64" s="25">
        <v>1966</v>
      </c>
      <c r="E64" s="25"/>
      <c r="F64" s="11">
        <v>666</v>
      </c>
      <c r="G64" s="11">
        <v>906</v>
      </c>
      <c r="H64" s="11">
        <v>775</v>
      </c>
      <c r="I64" s="11">
        <v>756</v>
      </c>
      <c r="J64" s="25">
        <f t="shared" si="0"/>
        <v>3103</v>
      </c>
      <c r="K64" s="25">
        <v>1966</v>
      </c>
      <c r="L64" s="25"/>
      <c r="M64" s="11">
        <v>666</v>
      </c>
      <c r="N64" s="11">
        <v>906</v>
      </c>
      <c r="O64" s="11">
        <v>775</v>
      </c>
      <c r="P64" s="11">
        <v>756</v>
      </c>
      <c r="BH64" s="3"/>
    </row>
    <row r="65" spans="1:60" s="7" customFormat="1" ht="30">
      <c r="A65" s="23">
        <v>56</v>
      </c>
      <c r="B65" s="24" t="s">
        <v>192</v>
      </c>
      <c r="C65" s="25">
        <f t="shared" si="1"/>
        <v>837</v>
      </c>
      <c r="D65" s="25"/>
      <c r="E65" s="25"/>
      <c r="F65" s="11">
        <v>100</v>
      </c>
      <c r="G65" s="11">
        <v>211</v>
      </c>
      <c r="H65" s="11">
        <v>24</v>
      </c>
      <c r="I65" s="11">
        <v>502</v>
      </c>
      <c r="J65" s="25">
        <f t="shared" si="0"/>
        <v>837</v>
      </c>
      <c r="K65" s="25"/>
      <c r="L65" s="25"/>
      <c r="M65" s="11">
        <v>100</v>
      </c>
      <c r="N65" s="11">
        <v>211</v>
      </c>
      <c r="O65" s="11">
        <v>24</v>
      </c>
      <c r="P65" s="11">
        <v>502</v>
      </c>
      <c r="BH65" s="3"/>
    </row>
    <row r="66" spans="1:60" s="7" customFormat="1" ht="15.75">
      <c r="A66" s="23">
        <v>57</v>
      </c>
      <c r="B66" s="24" t="s">
        <v>193</v>
      </c>
      <c r="C66" s="25">
        <f t="shared" si="1"/>
        <v>2781</v>
      </c>
      <c r="D66" s="25"/>
      <c r="E66" s="25"/>
      <c r="F66" s="11">
        <v>433</v>
      </c>
      <c r="G66" s="11">
        <v>727</v>
      </c>
      <c r="H66" s="11">
        <v>558</v>
      </c>
      <c r="I66" s="11">
        <v>1063</v>
      </c>
      <c r="J66" s="25">
        <f t="shared" si="0"/>
        <v>2781</v>
      </c>
      <c r="K66" s="25"/>
      <c r="L66" s="25"/>
      <c r="M66" s="11">
        <v>433</v>
      </c>
      <c r="N66" s="11">
        <v>727</v>
      </c>
      <c r="O66" s="11">
        <v>558</v>
      </c>
      <c r="P66" s="11">
        <v>1063</v>
      </c>
      <c r="BH66" s="3"/>
    </row>
    <row r="67" spans="1:60" s="7" customFormat="1" ht="30">
      <c r="A67" s="23">
        <v>58</v>
      </c>
      <c r="B67" s="24" t="s">
        <v>194</v>
      </c>
      <c r="C67" s="25">
        <f t="shared" si="1"/>
        <v>1905</v>
      </c>
      <c r="D67" s="25"/>
      <c r="E67" s="25"/>
      <c r="F67" s="11">
        <v>405</v>
      </c>
      <c r="G67" s="11">
        <v>480</v>
      </c>
      <c r="H67" s="11">
        <v>583</v>
      </c>
      <c r="I67" s="11">
        <v>437</v>
      </c>
      <c r="J67" s="25">
        <f t="shared" si="0"/>
        <v>1905</v>
      </c>
      <c r="K67" s="25"/>
      <c r="L67" s="25"/>
      <c r="M67" s="11">
        <v>405</v>
      </c>
      <c r="N67" s="11">
        <v>480</v>
      </c>
      <c r="O67" s="11">
        <v>583</v>
      </c>
      <c r="P67" s="11">
        <v>437</v>
      </c>
      <c r="BH67" s="3"/>
    </row>
    <row r="68" spans="1:60" s="7" customFormat="1" ht="15.75">
      <c r="A68" s="23">
        <v>59</v>
      </c>
      <c r="B68" s="26" t="s">
        <v>195</v>
      </c>
      <c r="C68" s="25">
        <f t="shared" si="1"/>
        <v>356</v>
      </c>
      <c r="D68" s="25"/>
      <c r="E68" s="25"/>
      <c r="F68" s="11">
        <v>34</v>
      </c>
      <c r="G68" s="11">
        <v>104</v>
      </c>
      <c r="H68" s="11">
        <v>139</v>
      </c>
      <c r="I68" s="11">
        <v>79</v>
      </c>
      <c r="J68" s="25">
        <f t="shared" si="0"/>
        <v>356</v>
      </c>
      <c r="K68" s="25"/>
      <c r="L68" s="25"/>
      <c r="M68" s="11">
        <v>34</v>
      </c>
      <c r="N68" s="11">
        <v>104</v>
      </c>
      <c r="O68" s="11">
        <v>139</v>
      </c>
      <c r="P68" s="11">
        <v>79</v>
      </c>
      <c r="BH68" s="3"/>
    </row>
    <row r="69" spans="1:60" s="7" customFormat="1" ht="15.75">
      <c r="A69" s="23">
        <v>60</v>
      </c>
      <c r="B69" s="24" t="s">
        <v>196</v>
      </c>
      <c r="C69" s="25">
        <f t="shared" si="1"/>
        <v>452</v>
      </c>
      <c r="D69" s="25"/>
      <c r="E69" s="25"/>
      <c r="F69" s="11">
        <v>93</v>
      </c>
      <c r="G69" s="11">
        <v>119</v>
      </c>
      <c r="H69" s="11">
        <v>119</v>
      </c>
      <c r="I69" s="11">
        <v>121</v>
      </c>
      <c r="J69" s="25">
        <f t="shared" si="0"/>
        <v>452</v>
      </c>
      <c r="K69" s="25"/>
      <c r="L69" s="25"/>
      <c r="M69" s="11">
        <v>93</v>
      </c>
      <c r="N69" s="11">
        <v>119</v>
      </c>
      <c r="O69" s="11">
        <v>119</v>
      </c>
      <c r="P69" s="11">
        <v>121</v>
      </c>
      <c r="BH69" s="3"/>
    </row>
    <row r="70" spans="1:60" s="7" customFormat="1" ht="31.5">
      <c r="A70" s="23">
        <v>61</v>
      </c>
      <c r="B70" s="26" t="s">
        <v>197</v>
      </c>
      <c r="C70" s="25">
        <f t="shared" si="1"/>
        <v>135</v>
      </c>
      <c r="D70" s="25"/>
      <c r="E70" s="25"/>
      <c r="F70" s="11">
        <v>30</v>
      </c>
      <c r="G70" s="11">
        <v>36</v>
      </c>
      <c r="H70" s="11">
        <v>32</v>
      </c>
      <c r="I70" s="11">
        <v>37</v>
      </c>
      <c r="J70" s="25">
        <f t="shared" si="0"/>
        <v>135</v>
      </c>
      <c r="K70" s="25"/>
      <c r="L70" s="25"/>
      <c r="M70" s="11">
        <v>30</v>
      </c>
      <c r="N70" s="11">
        <v>36</v>
      </c>
      <c r="O70" s="11">
        <v>32</v>
      </c>
      <c r="P70" s="11">
        <v>37</v>
      </c>
      <c r="BH70" s="3"/>
    </row>
    <row r="71" spans="1:60" s="7" customFormat="1" ht="15.75">
      <c r="A71" s="44">
        <v>62</v>
      </c>
      <c r="B71" s="24" t="s">
        <v>198</v>
      </c>
      <c r="C71" s="25">
        <f t="shared" ref="C71:C87" si="2">SUM(F71:I71)</f>
        <v>9007</v>
      </c>
      <c r="D71" s="25"/>
      <c r="E71" s="25"/>
      <c r="F71" s="11">
        <v>1225</v>
      </c>
      <c r="G71" s="11">
        <v>2247</v>
      </c>
      <c r="H71" s="11">
        <v>726</v>
      </c>
      <c r="I71" s="11">
        <v>4809</v>
      </c>
      <c r="J71" s="25">
        <f t="shared" si="0"/>
        <v>9007</v>
      </c>
      <c r="K71" s="25"/>
      <c r="L71" s="25"/>
      <c r="M71" s="11">
        <v>1225</v>
      </c>
      <c r="N71" s="11">
        <v>2247</v>
      </c>
      <c r="O71" s="11">
        <v>726</v>
      </c>
      <c r="P71" s="11">
        <v>4809</v>
      </c>
      <c r="BH71" s="3"/>
    </row>
    <row r="72" spans="1:60" s="7" customFormat="1" ht="30">
      <c r="A72" s="46"/>
      <c r="B72" s="24" t="s">
        <v>199</v>
      </c>
      <c r="C72" s="25">
        <f t="shared" si="2"/>
        <v>910</v>
      </c>
      <c r="D72" s="25"/>
      <c r="E72" s="25"/>
      <c r="F72" s="11">
        <v>214</v>
      </c>
      <c r="G72" s="11">
        <v>285</v>
      </c>
      <c r="H72" s="11">
        <v>151</v>
      </c>
      <c r="I72" s="11">
        <v>260</v>
      </c>
      <c r="J72" s="25">
        <f t="shared" si="0"/>
        <v>910</v>
      </c>
      <c r="K72" s="25"/>
      <c r="L72" s="25"/>
      <c r="M72" s="11">
        <v>214</v>
      </c>
      <c r="N72" s="11">
        <v>285</v>
      </c>
      <c r="O72" s="11">
        <v>151</v>
      </c>
      <c r="P72" s="11">
        <v>260</v>
      </c>
      <c r="BH72" s="3"/>
    </row>
    <row r="73" spans="1:60" s="7" customFormat="1" ht="31.5">
      <c r="A73" s="23">
        <v>63</v>
      </c>
      <c r="B73" s="26" t="s">
        <v>200</v>
      </c>
      <c r="C73" s="25">
        <f t="shared" si="2"/>
        <v>220</v>
      </c>
      <c r="D73" s="25"/>
      <c r="E73" s="25"/>
      <c r="F73" s="11">
        <v>62</v>
      </c>
      <c r="G73" s="11">
        <v>70</v>
      </c>
      <c r="H73" s="11">
        <v>27</v>
      </c>
      <c r="I73" s="11">
        <v>61</v>
      </c>
      <c r="J73" s="25">
        <f t="shared" si="0"/>
        <v>220</v>
      </c>
      <c r="K73" s="25"/>
      <c r="L73" s="25"/>
      <c r="M73" s="11">
        <v>62</v>
      </c>
      <c r="N73" s="11">
        <v>70</v>
      </c>
      <c r="O73" s="11">
        <v>27</v>
      </c>
      <c r="P73" s="11">
        <v>61</v>
      </c>
      <c r="BH73" s="3"/>
    </row>
    <row r="74" spans="1:60" s="7" customFormat="1" ht="15.75">
      <c r="A74" s="23">
        <v>64</v>
      </c>
      <c r="B74" s="26" t="s">
        <v>201</v>
      </c>
      <c r="C74" s="25">
        <f t="shared" si="2"/>
        <v>3</v>
      </c>
      <c r="D74" s="25"/>
      <c r="E74" s="25"/>
      <c r="F74" s="11">
        <v>1</v>
      </c>
      <c r="G74" s="11"/>
      <c r="H74" s="11">
        <v>1</v>
      </c>
      <c r="I74" s="11">
        <v>1</v>
      </c>
      <c r="J74" s="25">
        <f t="shared" ref="J74:J87" si="3">SUM(M74:P74)</f>
        <v>3</v>
      </c>
      <c r="K74" s="25"/>
      <c r="L74" s="25"/>
      <c r="M74" s="11">
        <v>1</v>
      </c>
      <c r="N74" s="11"/>
      <c r="O74" s="11">
        <v>1</v>
      </c>
      <c r="P74" s="11">
        <v>1</v>
      </c>
      <c r="BH74" s="3"/>
    </row>
    <row r="75" spans="1:60" s="7" customFormat="1" ht="15.75">
      <c r="A75" s="44">
        <v>65</v>
      </c>
      <c r="B75" s="26" t="s">
        <v>62</v>
      </c>
      <c r="C75" s="25">
        <f t="shared" si="2"/>
        <v>333</v>
      </c>
      <c r="D75" s="25"/>
      <c r="E75" s="25">
        <v>327</v>
      </c>
      <c r="F75" s="11">
        <v>148</v>
      </c>
      <c r="G75" s="11">
        <v>156</v>
      </c>
      <c r="H75" s="11">
        <v>28</v>
      </c>
      <c r="I75" s="11">
        <v>1</v>
      </c>
      <c r="J75" s="25">
        <f t="shared" si="3"/>
        <v>333</v>
      </c>
      <c r="K75" s="25"/>
      <c r="L75" s="25">
        <v>327</v>
      </c>
      <c r="M75" s="11">
        <v>148</v>
      </c>
      <c r="N75" s="11">
        <v>156</v>
      </c>
      <c r="O75" s="11">
        <v>28</v>
      </c>
      <c r="P75" s="11">
        <v>1</v>
      </c>
      <c r="BH75" s="3"/>
    </row>
    <row r="76" spans="1:60" s="7" customFormat="1" ht="15.75">
      <c r="A76" s="45"/>
      <c r="B76" s="26" t="s">
        <v>61</v>
      </c>
      <c r="C76" s="25">
        <f t="shared" si="2"/>
        <v>372</v>
      </c>
      <c r="D76" s="25"/>
      <c r="E76" s="25">
        <f>I76</f>
        <v>372</v>
      </c>
      <c r="F76" s="11"/>
      <c r="G76" s="11"/>
      <c r="H76" s="11"/>
      <c r="I76" s="11">
        <v>372</v>
      </c>
      <c r="J76" s="25">
        <f t="shared" si="3"/>
        <v>0</v>
      </c>
      <c r="K76" s="25"/>
      <c r="L76" s="25">
        <f>P76</f>
        <v>0</v>
      </c>
      <c r="M76" s="11"/>
      <c r="N76" s="11"/>
      <c r="O76" s="11"/>
      <c r="P76" s="11">
        <v>0</v>
      </c>
      <c r="BH76" s="3"/>
    </row>
    <row r="77" spans="1:60" s="7" customFormat="1" ht="15.75">
      <c r="A77" s="44">
        <v>66</v>
      </c>
      <c r="B77" s="26" t="s">
        <v>202</v>
      </c>
      <c r="C77" s="25">
        <f t="shared" si="2"/>
        <v>60</v>
      </c>
      <c r="D77" s="25"/>
      <c r="E77" s="25">
        <v>60</v>
      </c>
      <c r="F77" s="11">
        <v>36</v>
      </c>
      <c r="G77" s="11">
        <v>5</v>
      </c>
      <c r="H77" s="11">
        <v>19</v>
      </c>
      <c r="I77" s="11"/>
      <c r="J77" s="25">
        <f t="shared" si="3"/>
        <v>60</v>
      </c>
      <c r="K77" s="25"/>
      <c r="L77" s="25">
        <v>60</v>
      </c>
      <c r="M77" s="11">
        <v>36</v>
      </c>
      <c r="N77" s="11">
        <v>5</v>
      </c>
      <c r="O77" s="11">
        <v>19</v>
      </c>
      <c r="P77" s="11"/>
      <c r="BH77" s="3"/>
    </row>
    <row r="78" spans="1:60" s="7" customFormat="1" ht="15.75">
      <c r="A78" s="45"/>
      <c r="B78" s="26" t="s">
        <v>216</v>
      </c>
      <c r="C78" s="25">
        <f t="shared" si="2"/>
        <v>56</v>
      </c>
      <c r="D78" s="25"/>
      <c r="E78" s="25">
        <f>I78</f>
        <v>56</v>
      </c>
      <c r="F78" s="11"/>
      <c r="G78" s="11"/>
      <c r="H78" s="11"/>
      <c r="I78" s="11">
        <v>56</v>
      </c>
      <c r="J78" s="25">
        <f t="shared" si="3"/>
        <v>0</v>
      </c>
      <c r="K78" s="25"/>
      <c r="L78" s="25">
        <f>P78</f>
        <v>0</v>
      </c>
      <c r="M78" s="11"/>
      <c r="N78" s="11"/>
      <c r="O78" s="11"/>
      <c r="P78" s="11">
        <v>0</v>
      </c>
      <c r="BH78" s="3"/>
    </row>
    <row r="79" spans="1:60" s="7" customFormat="1" ht="15.75">
      <c r="A79" s="44">
        <v>67</v>
      </c>
      <c r="B79" s="26" t="s">
        <v>203</v>
      </c>
      <c r="C79" s="25">
        <f t="shared" si="2"/>
        <v>10</v>
      </c>
      <c r="D79" s="25"/>
      <c r="E79" s="25">
        <v>10</v>
      </c>
      <c r="F79" s="11">
        <v>5</v>
      </c>
      <c r="G79" s="11">
        <v>3</v>
      </c>
      <c r="H79" s="11">
        <v>2</v>
      </c>
      <c r="I79" s="11"/>
      <c r="J79" s="25">
        <f t="shared" si="3"/>
        <v>10</v>
      </c>
      <c r="K79" s="25"/>
      <c r="L79" s="25">
        <v>10</v>
      </c>
      <c r="M79" s="11">
        <v>5</v>
      </c>
      <c r="N79" s="11">
        <v>3</v>
      </c>
      <c r="O79" s="11">
        <v>2</v>
      </c>
      <c r="P79" s="11"/>
      <c r="BH79" s="3"/>
    </row>
    <row r="80" spans="1:60" s="7" customFormat="1" ht="15.75">
      <c r="A80" s="45"/>
      <c r="B80" s="26" t="s">
        <v>217</v>
      </c>
      <c r="C80" s="25">
        <f t="shared" si="2"/>
        <v>10</v>
      </c>
      <c r="D80" s="25"/>
      <c r="E80" s="25">
        <f>I80</f>
        <v>10</v>
      </c>
      <c r="F80" s="11"/>
      <c r="G80" s="11"/>
      <c r="H80" s="11"/>
      <c r="I80" s="11">
        <v>10</v>
      </c>
      <c r="J80" s="25">
        <f t="shared" si="3"/>
        <v>0</v>
      </c>
      <c r="K80" s="25"/>
      <c r="L80" s="25">
        <f>P80</f>
        <v>0</v>
      </c>
      <c r="M80" s="11"/>
      <c r="N80" s="11"/>
      <c r="O80" s="11"/>
      <c r="P80" s="11">
        <v>0</v>
      </c>
      <c r="BH80" s="3"/>
    </row>
    <row r="81" spans="1:60" s="7" customFormat="1" ht="15.75">
      <c r="A81" s="23">
        <v>68</v>
      </c>
      <c r="B81" s="26" t="s">
        <v>58</v>
      </c>
      <c r="C81" s="25">
        <f t="shared" si="2"/>
        <v>1</v>
      </c>
      <c r="D81" s="25"/>
      <c r="E81" s="25">
        <v>1</v>
      </c>
      <c r="F81" s="11"/>
      <c r="G81" s="11"/>
      <c r="H81" s="11">
        <v>1</v>
      </c>
      <c r="I81" s="11"/>
      <c r="J81" s="25">
        <f t="shared" si="3"/>
        <v>1</v>
      </c>
      <c r="K81" s="25"/>
      <c r="L81" s="25">
        <v>1</v>
      </c>
      <c r="M81" s="11"/>
      <c r="N81" s="11"/>
      <c r="O81" s="11">
        <v>1</v>
      </c>
      <c r="P81" s="11"/>
      <c r="BH81" s="3"/>
    </row>
    <row r="82" spans="1:60" s="7" customFormat="1" ht="15.75">
      <c r="A82" s="44">
        <v>69</v>
      </c>
      <c r="B82" s="26" t="s">
        <v>204</v>
      </c>
      <c r="C82" s="25">
        <f t="shared" si="2"/>
        <v>9</v>
      </c>
      <c r="D82" s="25"/>
      <c r="E82" s="25">
        <v>9</v>
      </c>
      <c r="F82" s="11">
        <v>1</v>
      </c>
      <c r="G82" s="11">
        <v>3</v>
      </c>
      <c r="H82" s="11">
        <v>1</v>
      </c>
      <c r="I82" s="11">
        <v>4</v>
      </c>
      <c r="J82" s="25">
        <f t="shared" si="3"/>
        <v>9</v>
      </c>
      <c r="K82" s="25"/>
      <c r="L82" s="25">
        <v>9</v>
      </c>
      <c r="M82" s="11">
        <v>1</v>
      </c>
      <c r="N82" s="11">
        <v>3</v>
      </c>
      <c r="O82" s="11">
        <v>1</v>
      </c>
      <c r="P82" s="11">
        <v>4</v>
      </c>
      <c r="BH82" s="3"/>
    </row>
    <row r="83" spans="1:60" s="7" customFormat="1" ht="15.75">
      <c r="A83" s="45"/>
      <c r="B83" s="26" t="s">
        <v>218</v>
      </c>
      <c r="C83" s="25">
        <f t="shared" si="2"/>
        <v>2</v>
      </c>
      <c r="D83" s="25"/>
      <c r="E83" s="25">
        <f>I83</f>
        <v>2</v>
      </c>
      <c r="F83" s="11"/>
      <c r="G83" s="11"/>
      <c r="H83" s="11"/>
      <c r="I83" s="11">
        <v>2</v>
      </c>
      <c r="J83" s="25">
        <f t="shared" si="3"/>
        <v>0</v>
      </c>
      <c r="K83" s="25"/>
      <c r="L83" s="25">
        <f>P83</f>
        <v>0</v>
      </c>
      <c r="M83" s="11"/>
      <c r="N83" s="11"/>
      <c r="O83" s="11"/>
      <c r="P83" s="11">
        <v>0</v>
      </c>
      <c r="BH83" s="3"/>
    </row>
    <row r="84" spans="1:60" s="7" customFormat="1" ht="15.75">
      <c r="A84" s="44">
        <v>70</v>
      </c>
      <c r="B84" s="26" t="s">
        <v>205</v>
      </c>
      <c r="C84" s="25">
        <f t="shared" si="2"/>
        <v>28</v>
      </c>
      <c r="D84" s="25"/>
      <c r="E84" s="25">
        <v>28</v>
      </c>
      <c r="F84" s="11">
        <v>3</v>
      </c>
      <c r="G84" s="11">
        <v>4</v>
      </c>
      <c r="H84" s="11">
        <v>21</v>
      </c>
      <c r="I84" s="11"/>
      <c r="J84" s="25">
        <f t="shared" si="3"/>
        <v>28</v>
      </c>
      <c r="K84" s="25"/>
      <c r="L84" s="25">
        <v>28</v>
      </c>
      <c r="M84" s="11">
        <v>3</v>
      </c>
      <c r="N84" s="11">
        <v>4</v>
      </c>
      <c r="O84" s="11">
        <v>21</v>
      </c>
      <c r="P84" s="11"/>
      <c r="BH84" s="3"/>
    </row>
    <row r="85" spans="1:60" s="7" customFormat="1" ht="15.75">
      <c r="A85" s="45"/>
      <c r="B85" s="26" t="s">
        <v>219</v>
      </c>
      <c r="C85" s="25">
        <f t="shared" si="2"/>
        <v>3</v>
      </c>
      <c r="D85" s="25"/>
      <c r="E85" s="25">
        <f>I85</f>
        <v>3</v>
      </c>
      <c r="F85" s="11"/>
      <c r="G85" s="11"/>
      <c r="H85" s="11"/>
      <c r="I85" s="11">
        <v>3</v>
      </c>
      <c r="J85" s="25">
        <f t="shared" si="3"/>
        <v>0</v>
      </c>
      <c r="K85" s="25"/>
      <c r="L85" s="25">
        <f>P85</f>
        <v>0</v>
      </c>
      <c r="M85" s="11"/>
      <c r="N85" s="11"/>
      <c r="O85" s="11"/>
      <c r="P85" s="11">
        <v>0</v>
      </c>
      <c r="BH85" s="3"/>
    </row>
    <row r="86" spans="1:60" s="7" customFormat="1" ht="15.75">
      <c r="A86" s="23">
        <v>71</v>
      </c>
      <c r="B86" s="24" t="s">
        <v>206</v>
      </c>
      <c r="C86" s="25">
        <f t="shared" si="2"/>
        <v>446</v>
      </c>
      <c r="D86" s="25"/>
      <c r="E86" s="25"/>
      <c r="F86" s="11">
        <v>27</v>
      </c>
      <c r="G86" s="11">
        <v>94</v>
      </c>
      <c r="H86" s="11">
        <v>325</v>
      </c>
      <c r="I86" s="11"/>
      <c r="J86" s="25">
        <f t="shared" si="3"/>
        <v>446</v>
      </c>
      <c r="K86" s="25"/>
      <c r="L86" s="25"/>
      <c r="M86" s="11">
        <v>27</v>
      </c>
      <c r="N86" s="11">
        <v>94</v>
      </c>
      <c r="O86" s="11">
        <v>325</v>
      </c>
      <c r="P86" s="11"/>
      <c r="BH86" s="3"/>
    </row>
    <row r="87" spans="1:60" s="7" customFormat="1" ht="15.75">
      <c r="A87" s="23">
        <v>72</v>
      </c>
      <c r="B87" s="26" t="s">
        <v>207</v>
      </c>
      <c r="C87" s="25">
        <f t="shared" si="2"/>
        <v>4</v>
      </c>
      <c r="D87" s="25"/>
      <c r="E87" s="25"/>
      <c r="F87" s="11">
        <v>1</v>
      </c>
      <c r="G87" s="11">
        <v>1</v>
      </c>
      <c r="H87" s="11">
        <v>1</v>
      </c>
      <c r="I87" s="11">
        <v>1</v>
      </c>
      <c r="J87" s="25">
        <f t="shared" si="3"/>
        <v>4</v>
      </c>
      <c r="K87" s="25"/>
      <c r="L87" s="25"/>
      <c r="M87" s="11">
        <v>1</v>
      </c>
      <c r="N87" s="11">
        <v>1</v>
      </c>
      <c r="O87" s="11">
        <v>1</v>
      </c>
      <c r="P87" s="11">
        <v>1</v>
      </c>
      <c r="BH87" s="3"/>
    </row>
    <row r="88" spans="1:60" s="7" customFormat="1" ht="15.75">
      <c r="A88" s="23"/>
      <c r="B88" s="27" t="s">
        <v>37</v>
      </c>
      <c r="C88" s="28">
        <f>SUM(C$6:C87)</f>
        <v>72929</v>
      </c>
      <c r="D88" s="28">
        <f>SUM(D$6:D87)</f>
        <v>9340</v>
      </c>
      <c r="E88" s="28">
        <f>SUM(E$6:E87)</f>
        <v>1125</v>
      </c>
      <c r="F88" s="28">
        <f>SUM(F$6:F87)</f>
        <v>12246</v>
      </c>
      <c r="G88" s="28">
        <f>SUM(G$6:G87)</f>
        <v>18579</v>
      </c>
      <c r="H88" s="28">
        <f>SUM(H$6:H87)</f>
        <v>16693</v>
      </c>
      <c r="I88" s="28">
        <f>SUM(I$6:I87)</f>
        <v>25411</v>
      </c>
      <c r="J88" s="28">
        <f>SUM(J$6:J87)</f>
        <v>72401</v>
      </c>
      <c r="K88" s="28">
        <f>SUM(K$6:K87)</f>
        <v>9340</v>
      </c>
      <c r="L88" s="28">
        <f>SUM(L$6:L87)</f>
        <v>597</v>
      </c>
      <c r="M88" s="28">
        <f>SUM(M$6:M87)</f>
        <v>12246</v>
      </c>
      <c r="N88" s="28">
        <f>SUM(N$6:N87)</f>
        <v>18579</v>
      </c>
      <c r="O88" s="28">
        <f>SUM(O$6:O87)</f>
        <v>16693</v>
      </c>
      <c r="P88" s="28">
        <f>SUM(P$6:P87)</f>
        <v>24883</v>
      </c>
      <c r="BH88" s="3"/>
    </row>
    <row r="89" spans="1:60" ht="30">
      <c r="A89" s="29"/>
      <c r="B89" s="30" t="s">
        <v>208</v>
      </c>
      <c r="C89" s="31">
        <v>795</v>
      </c>
      <c r="D89" s="31">
        <v>92</v>
      </c>
      <c r="E89" s="31">
        <v>0</v>
      </c>
      <c r="F89" s="31"/>
      <c r="G89" s="31"/>
      <c r="H89" s="31"/>
      <c r="I89" s="31"/>
      <c r="J89" s="31">
        <v>795</v>
      </c>
      <c r="K89" s="31">
        <v>92</v>
      </c>
      <c r="L89" s="31">
        <v>0</v>
      </c>
      <c r="M89" s="31"/>
      <c r="N89" s="31"/>
      <c r="O89" s="31"/>
      <c r="P89" s="31"/>
      <c r="BD89" s="3"/>
      <c r="BE89"/>
      <c r="BF89"/>
      <c r="BG89"/>
      <c r="BH89"/>
    </row>
    <row r="90" spans="1:60">
      <c r="A90" s="32"/>
      <c r="B90" s="33" t="s">
        <v>209</v>
      </c>
      <c r="C90" s="34">
        <f>C88+C89</f>
        <v>73724</v>
      </c>
      <c r="D90" s="34">
        <f>D88+D89</f>
        <v>9432</v>
      </c>
      <c r="E90" s="34">
        <f>E88+E89</f>
        <v>1125</v>
      </c>
      <c r="F90" s="35"/>
      <c r="G90" s="35"/>
      <c r="H90" s="35"/>
      <c r="I90" s="35"/>
      <c r="J90" s="34">
        <f>J88+J89</f>
        <v>73196</v>
      </c>
      <c r="K90" s="34">
        <f>K88+K89</f>
        <v>9432</v>
      </c>
      <c r="L90" s="34">
        <f>L88+L89</f>
        <v>597</v>
      </c>
      <c r="M90" s="35"/>
      <c r="N90" s="35"/>
      <c r="O90" s="35"/>
      <c r="P90" s="35"/>
      <c r="BD90" s="3"/>
      <c r="BE90"/>
      <c r="BF90"/>
      <c r="BG90"/>
      <c r="BH90"/>
    </row>
    <row r="91" spans="1:60" s="7" customFormat="1" ht="15.75">
      <c r="A91" s="36"/>
      <c r="B91" s="37" t="s">
        <v>210</v>
      </c>
      <c r="C91" s="38">
        <v>73196</v>
      </c>
      <c r="D91" s="39">
        <f>8219+92</f>
        <v>8311</v>
      </c>
      <c r="E91" s="39">
        <v>539</v>
      </c>
      <c r="F91" s="39"/>
      <c r="G91" s="39"/>
      <c r="H91" s="39"/>
      <c r="I91" s="39"/>
      <c r="J91" s="38">
        <v>73196</v>
      </c>
      <c r="K91" s="39">
        <f>8219+92</f>
        <v>8311</v>
      </c>
      <c r="L91" s="39">
        <v>539</v>
      </c>
      <c r="M91" s="39"/>
      <c r="N91" s="39"/>
      <c r="O91" s="39"/>
      <c r="P91" s="39"/>
      <c r="BD91" s="3"/>
    </row>
    <row r="92" spans="1:60">
      <c r="A92" s="40"/>
      <c r="B92" s="41" t="s">
        <v>211</v>
      </c>
      <c r="C92" s="42">
        <f>C90-C91</f>
        <v>528</v>
      </c>
      <c r="D92" s="42">
        <f>D90-D91</f>
        <v>1121</v>
      </c>
      <c r="E92" s="42">
        <f>E90-E91</f>
        <v>586</v>
      </c>
      <c r="F92" s="42"/>
      <c r="G92" s="42"/>
      <c r="H92" s="42"/>
      <c r="I92" s="42"/>
      <c r="J92" s="42">
        <f>J90-J91</f>
        <v>0</v>
      </c>
      <c r="K92" s="42">
        <f>K90-K91</f>
        <v>1121</v>
      </c>
      <c r="L92" s="42">
        <f>L90-L91</f>
        <v>58</v>
      </c>
      <c r="M92" s="42"/>
      <c r="N92" s="42"/>
      <c r="O92" s="42"/>
      <c r="P92" s="42"/>
      <c r="BD92" s="3"/>
      <c r="BE92"/>
      <c r="BF92"/>
      <c r="BG92"/>
      <c r="BH92"/>
    </row>
  </sheetData>
  <mergeCells count="23">
    <mergeCell ref="A1:P1"/>
    <mergeCell ref="A2:A4"/>
    <mergeCell ref="B2:B4"/>
    <mergeCell ref="C2:I2"/>
    <mergeCell ref="J2:P2"/>
    <mergeCell ref="C3:C4"/>
    <mergeCell ref="D3:D4"/>
    <mergeCell ref="E3:E4"/>
    <mergeCell ref="F3:I3"/>
    <mergeCell ref="J3:J4"/>
    <mergeCell ref="K3:K4"/>
    <mergeCell ref="L3:L4"/>
    <mergeCell ref="M3:P3"/>
    <mergeCell ref="A43:A44"/>
    <mergeCell ref="A71:A72"/>
    <mergeCell ref="A50:A51"/>
    <mergeCell ref="A77:A78"/>
    <mergeCell ref="A79:A80"/>
    <mergeCell ref="A82:A83"/>
    <mergeCell ref="A84:A85"/>
    <mergeCell ref="A58:A59"/>
    <mergeCell ref="A60:A61"/>
    <mergeCell ref="A75:A76"/>
  </mergeCells>
  <pageMargins left="0" right="0" top="0" bottom="0" header="0.31496062992125984" footer="0.31496062992125984"/>
  <pageSetup paperSize="9" scale="4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61</v>
      </c>
      <c r="C9" s="11">
        <v>14</v>
      </c>
      <c r="D9" s="11">
        <v>20</v>
      </c>
      <c r="E9" s="11">
        <v>15</v>
      </c>
      <c r="F9" s="11">
        <v>12</v>
      </c>
    </row>
    <row r="10" spans="1:6" ht="15.75">
      <c r="A10" s="19" t="s">
        <v>18</v>
      </c>
      <c r="B10" s="11">
        <f>SUM(C10:F10)</f>
        <v>85</v>
      </c>
      <c r="C10" s="11">
        <v>25</v>
      </c>
      <c r="D10" s="11">
        <v>23</v>
      </c>
      <c r="E10" s="11">
        <v>29</v>
      </c>
      <c r="F10" s="11">
        <v>8</v>
      </c>
    </row>
    <row r="11" spans="1:6" ht="15.75">
      <c r="A11" s="19" t="s">
        <v>20</v>
      </c>
      <c r="B11" s="11">
        <f>SUM(C11:F11)</f>
        <v>216</v>
      </c>
      <c r="C11" s="11">
        <v>41</v>
      </c>
      <c r="D11" s="11">
        <v>83</v>
      </c>
      <c r="E11" s="11">
        <v>69</v>
      </c>
      <c r="F11" s="11">
        <v>23</v>
      </c>
    </row>
    <row r="12" spans="1:6" ht="15.75">
      <c r="A12" s="19" t="s">
        <v>31</v>
      </c>
      <c r="B12" s="11">
        <f>SUM(C12:F12)</f>
        <v>2</v>
      </c>
      <c r="C12" s="11"/>
      <c r="D12" s="11"/>
      <c r="E12" s="11"/>
      <c r="F12" s="11">
        <v>2</v>
      </c>
    </row>
    <row r="13" spans="1:6" ht="15.75">
      <c r="A13" s="19" t="s">
        <v>34</v>
      </c>
      <c r="B13" s="11">
        <f>SUM(C13:F13)</f>
        <v>43</v>
      </c>
      <c r="C13" s="11">
        <v>11</v>
      </c>
      <c r="D13" s="11">
        <v>15</v>
      </c>
      <c r="E13" s="11">
        <v>4</v>
      </c>
      <c r="F13" s="11">
        <v>13</v>
      </c>
    </row>
    <row r="14" spans="1:6" ht="15.75">
      <c r="A14" s="20" t="s">
        <v>37</v>
      </c>
      <c r="B14" s="15">
        <f>SUM(B$9:B13)</f>
        <v>407</v>
      </c>
      <c r="C14" s="15">
        <f>SUM(C$9:C13)</f>
        <v>91</v>
      </c>
      <c r="D14" s="15">
        <f>SUM(D$9:D13)</f>
        <v>141</v>
      </c>
      <c r="E14" s="15">
        <f>SUM(E$9:E13)</f>
        <v>117</v>
      </c>
      <c r="F14" s="15">
        <f>SUM(F$9:F13)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36</v>
      </c>
      <c r="C9" s="11">
        <v>4</v>
      </c>
      <c r="D9" s="11">
        <v>15</v>
      </c>
      <c r="E9" s="11">
        <v>9</v>
      </c>
      <c r="F9" s="11">
        <v>8</v>
      </c>
    </row>
    <row r="10" spans="1:6" ht="15.75">
      <c r="A10" s="19" t="s">
        <v>31</v>
      </c>
      <c r="B10" s="11">
        <f>SUM(C10:F10)</f>
        <v>32</v>
      </c>
      <c r="C10" s="11">
        <v>10</v>
      </c>
      <c r="D10" s="11">
        <v>10</v>
      </c>
      <c r="E10" s="11">
        <v>5</v>
      </c>
      <c r="F10" s="11">
        <v>7</v>
      </c>
    </row>
    <row r="11" spans="1:6" ht="15.75">
      <c r="A11" s="20" t="s">
        <v>37</v>
      </c>
      <c r="B11" s="15">
        <f>SUM(B$9:B10)</f>
        <v>68</v>
      </c>
      <c r="C11" s="15">
        <f>SUM(C$9:C10)</f>
        <v>14</v>
      </c>
      <c r="D11" s="15">
        <f>SUM(D$9:D10)</f>
        <v>25</v>
      </c>
      <c r="E11" s="15">
        <f>SUM(E$9:E10)</f>
        <v>14</v>
      </c>
      <c r="F11" s="15">
        <f>SUM(F$9:F10)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237</v>
      </c>
      <c r="C9" s="11">
        <v>56</v>
      </c>
      <c r="D9" s="11">
        <v>60</v>
      </c>
      <c r="E9" s="11">
        <v>63</v>
      </c>
      <c r="F9" s="11">
        <v>58</v>
      </c>
    </row>
    <row r="10" spans="1:6" ht="15.75">
      <c r="A10" s="20" t="s">
        <v>37</v>
      </c>
      <c r="B10" s="15">
        <f>SUM(B$9)</f>
        <v>237</v>
      </c>
      <c r="C10" s="15">
        <f>SUM(C$9)</f>
        <v>56</v>
      </c>
      <c r="D10" s="15">
        <f>SUM(D$9)</f>
        <v>60</v>
      </c>
      <c r="E10" s="15">
        <f>SUM(E$9)</f>
        <v>63</v>
      </c>
      <c r="F10" s="15">
        <f>SUM(F$9)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127</v>
      </c>
      <c r="C9" s="11">
        <v>35</v>
      </c>
      <c r="D9" s="11">
        <v>32</v>
      </c>
      <c r="E9" s="11">
        <v>32</v>
      </c>
      <c r="F9" s="11">
        <v>28</v>
      </c>
    </row>
    <row r="10" spans="1:6" ht="15.75">
      <c r="A10" s="20" t="s">
        <v>37</v>
      </c>
      <c r="B10" s="15">
        <f>SUM(B$9)</f>
        <v>127</v>
      </c>
      <c r="C10" s="15">
        <f>SUM(C$9)</f>
        <v>35</v>
      </c>
      <c r="D10" s="15">
        <f>SUM(D$9)</f>
        <v>32</v>
      </c>
      <c r="E10" s="15">
        <f>SUM(E$9)</f>
        <v>32</v>
      </c>
      <c r="F10" s="15">
        <f>SUM(F$9)</f>
        <v>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112</v>
      </c>
      <c r="C9" s="11">
        <v>44</v>
      </c>
      <c r="D9" s="11">
        <v>44</v>
      </c>
      <c r="E9" s="11">
        <v>16</v>
      </c>
      <c r="F9" s="11">
        <v>8</v>
      </c>
    </row>
    <row r="10" spans="1:6" ht="15.75">
      <c r="A10" s="20" t="s">
        <v>37</v>
      </c>
      <c r="B10" s="15">
        <f>SUM(B$9)</f>
        <v>112</v>
      </c>
      <c r="C10" s="15">
        <f>SUM(C$9)</f>
        <v>44</v>
      </c>
      <c r="D10" s="15">
        <f>SUM(D$9)</f>
        <v>44</v>
      </c>
      <c r="E10" s="15">
        <f>SUM(E$9)</f>
        <v>16</v>
      </c>
      <c r="F10" s="15">
        <f>SUM(F$9)</f>
        <v>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30</v>
      </c>
      <c r="B9" s="11">
        <f>SUM(C9:F9)</f>
        <v>20</v>
      </c>
      <c r="C9" s="11">
        <v>11</v>
      </c>
      <c r="D9" s="11"/>
      <c r="E9" s="11">
        <v>2</v>
      </c>
      <c r="F9" s="11">
        <v>7</v>
      </c>
    </row>
    <row r="10" spans="1:6" ht="15.75">
      <c r="A10" s="19" t="s">
        <v>32</v>
      </c>
      <c r="B10" s="11">
        <f>SUM(C10:F10)</f>
        <v>43</v>
      </c>
      <c r="C10" s="11"/>
      <c r="D10" s="11">
        <v>6</v>
      </c>
      <c r="E10" s="11">
        <v>36</v>
      </c>
      <c r="F10" s="11">
        <v>1</v>
      </c>
    </row>
    <row r="11" spans="1:6" ht="15.75">
      <c r="A11" s="19" t="s">
        <v>33</v>
      </c>
      <c r="B11" s="11">
        <f>SUM(C11:F11)</f>
        <v>1</v>
      </c>
      <c r="C11" s="11"/>
      <c r="D11" s="11"/>
      <c r="E11" s="11"/>
      <c r="F11" s="11">
        <v>1</v>
      </c>
    </row>
    <row r="12" spans="1:6" ht="15.75">
      <c r="A12" s="19" t="s">
        <v>34</v>
      </c>
      <c r="B12" s="11">
        <f>SUM(C12:F12)</f>
        <v>58</v>
      </c>
      <c r="C12" s="11">
        <v>36</v>
      </c>
      <c r="D12" s="11">
        <v>2</v>
      </c>
      <c r="E12" s="11">
        <v>20</v>
      </c>
      <c r="F12" s="11"/>
    </row>
    <row r="13" spans="1:6" ht="15.75">
      <c r="A13" s="20" t="s">
        <v>37</v>
      </c>
      <c r="B13" s="15">
        <f>SUM(B$9:B12)</f>
        <v>122</v>
      </c>
      <c r="C13" s="15">
        <f>SUM(C$9:C12)</f>
        <v>47</v>
      </c>
      <c r="D13" s="15">
        <f>SUM(D$9:D12)</f>
        <v>8</v>
      </c>
      <c r="E13" s="15">
        <f>SUM(E$9:E12)</f>
        <v>58</v>
      </c>
      <c r="F13" s="15">
        <f>SUM(F$9:F12)</f>
        <v>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804</v>
      </c>
      <c r="C9" s="11">
        <v>190</v>
      </c>
      <c r="D9" s="11">
        <v>219</v>
      </c>
      <c r="E9" s="11">
        <v>158</v>
      </c>
      <c r="F9" s="11">
        <v>237</v>
      </c>
    </row>
    <row r="10" spans="1:6" ht="15.75">
      <c r="A10" s="20" t="s">
        <v>37</v>
      </c>
      <c r="B10" s="15">
        <f>SUM(B$9)</f>
        <v>804</v>
      </c>
      <c r="C10" s="15">
        <f>SUM(C$9)</f>
        <v>190</v>
      </c>
      <c r="D10" s="15">
        <f>SUM(D$9)</f>
        <v>219</v>
      </c>
      <c r="E10" s="15">
        <f>SUM(E$9)</f>
        <v>158</v>
      </c>
      <c r="F10" s="15">
        <f>SUM(F$9)</f>
        <v>237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98</v>
      </c>
      <c r="C9" s="11">
        <v>19</v>
      </c>
      <c r="D9" s="11">
        <v>27</v>
      </c>
      <c r="E9" s="11">
        <v>3</v>
      </c>
      <c r="F9" s="11">
        <v>49</v>
      </c>
    </row>
    <row r="10" spans="1:6" ht="15.75">
      <c r="A10" s="20" t="s">
        <v>37</v>
      </c>
      <c r="B10" s="15">
        <f>SUM(B$9)</f>
        <v>98</v>
      </c>
      <c r="C10" s="15">
        <f>SUM(C$9)</f>
        <v>19</v>
      </c>
      <c r="D10" s="15">
        <f>SUM(D$9)</f>
        <v>27</v>
      </c>
      <c r="E10" s="15">
        <f>SUM(E$9)</f>
        <v>3</v>
      </c>
      <c r="F10" s="15">
        <f>SUM(F$9)</f>
        <v>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4" t="s">
        <v>0</v>
      </c>
      <c r="B1" s="54"/>
      <c r="C1" s="54"/>
      <c r="D1" s="54"/>
      <c r="E1" s="54"/>
      <c r="F1" s="5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" customHeight="1">
      <c r="A6" s="49"/>
      <c r="B6" s="51" t="s">
        <v>2</v>
      </c>
      <c r="C6" s="51" t="s">
        <v>3</v>
      </c>
      <c r="D6" s="51"/>
      <c r="E6" s="51"/>
      <c r="F6" s="51"/>
    </row>
    <row r="7" spans="1:6" ht="31.5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>
      <c r="A9" s="19" t="s">
        <v>8</v>
      </c>
      <c r="B9" s="11">
        <f t="shared" ref="B9:B37" si="0">SUM(C9:F9)</f>
        <v>8833</v>
      </c>
      <c r="C9" s="11">
        <v>1822</v>
      </c>
      <c r="D9" s="11">
        <v>2127</v>
      </c>
      <c r="E9" s="11">
        <v>2019</v>
      </c>
      <c r="F9" s="11">
        <v>2865</v>
      </c>
    </row>
    <row r="10" spans="1:6" ht="15.75">
      <c r="A10" s="19" t="s">
        <v>9</v>
      </c>
      <c r="B10" s="11">
        <f t="shared" si="0"/>
        <v>890</v>
      </c>
      <c r="C10" s="11">
        <v>102</v>
      </c>
      <c r="D10" s="11">
        <v>290</v>
      </c>
      <c r="E10" s="11">
        <v>112</v>
      </c>
      <c r="F10" s="11">
        <v>386</v>
      </c>
    </row>
    <row r="11" spans="1:6" ht="15.75">
      <c r="A11" s="19" t="s">
        <v>10</v>
      </c>
      <c r="B11" s="11">
        <f t="shared" si="0"/>
        <v>482</v>
      </c>
      <c r="C11" s="11">
        <v>78</v>
      </c>
      <c r="D11" s="11">
        <v>109</v>
      </c>
      <c r="E11" s="11">
        <v>139</v>
      </c>
      <c r="F11" s="11">
        <v>156</v>
      </c>
    </row>
    <row r="12" spans="1:6" ht="15.75">
      <c r="A12" s="19" t="s">
        <v>11</v>
      </c>
      <c r="B12" s="11">
        <f t="shared" si="0"/>
        <v>512</v>
      </c>
      <c r="C12" s="11">
        <v>50</v>
      </c>
      <c r="D12" s="11">
        <v>165</v>
      </c>
      <c r="E12" s="11">
        <v>121</v>
      </c>
      <c r="F12" s="11">
        <v>176</v>
      </c>
    </row>
    <row r="13" spans="1:6" ht="15.75">
      <c r="A13" s="19" t="s">
        <v>12</v>
      </c>
      <c r="B13" s="11">
        <f t="shared" si="0"/>
        <v>4</v>
      </c>
      <c r="C13" s="11">
        <v>1</v>
      </c>
      <c r="D13" s="11">
        <v>1</v>
      </c>
      <c r="E13" s="11">
        <v>1</v>
      </c>
      <c r="F13" s="11">
        <v>1</v>
      </c>
    </row>
    <row r="14" spans="1:6" ht="15.75">
      <c r="A14" s="19" t="s">
        <v>13</v>
      </c>
      <c r="B14" s="11">
        <f t="shared" si="0"/>
        <v>134</v>
      </c>
      <c r="C14" s="11">
        <v>38</v>
      </c>
      <c r="D14" s="11">
        <v>36</v>
      </c>
      <c r="E14" s="11">
        <v>26</v>
      </c>
      <c r="F14" s="11">
        <v>34</v>
      </c>
    </row>
    <row r="15" spans="1:6" ht="15.75">
      <c r="A15" s="19" t="s">
        <v>14</v>
      </c>
      <c r="B15" s="11">
        <f t="shared" si="0"/>
        <v>18</v>
      </c>
      <c r="C15" s="11"/>
      <c r="D15" s="11">
        <v>4</v>
      </c>
      <c r="E15" s="11">
        <v>8</v>
      </c>
      <c r="F15" s="11">
        <v>6</v>
      </c>
    </row>
    <row r="16" spans="1:6" ht="15.75">
      <c r="A16" s="19" t="s">
        <v>15</v>
      </c>
      <c r="B16" s="11">
        <f t="shared" si="0"/>
        <v>173</v>
      </c>
      <c r="C16" s="11">
        <v>18</v>
      </c>
      <c r="D16" s="11">
        <v>50</v>
      </c>
      <c r="E16" s="11">
        <v>15</v>
      </c>
      <c r="F16" s="11">
        <v>90</v>
      </c>
    </row>
    <row r="17" spans="1:6" ht="15.75">
      <c r="A17" s="19" t="s">
        <v>16</v>
      </c>
      <c r="B17" s="11">
        <f t="shared" si="0"/>
        <v>273</v>
      </c>
      <c r="C17" s="11">
        <v>39</v>
      </c>
      <c r="D17" s="11">
        <v>83</v>
      </c>
      <c r="E17" s="11">
        <v>29</v>
      </c>
      <c r="F17" s="11">
        <v>122</v>
      </c>
    </row>
    <row r="18" spans="1:6" ht="15.75">
      <c r="A18" s="19" t="s">
        <v>17</v>
      </c>
      <c r="B18" s="11">
        <f t="shared" si="0"/>
        <v>144</v>
      </c>
      <c r="C18" s="11"/>
      <c r="D18" s="11">
        <v>15</v>
      </c>
      <c r="E18" s="11">
        <v>63</v>
      </c>
      <c r="F18" s="11">
        <v>66</v>
      </c>
    </row>
    <row r="19" spans="1:6" ht="15.75">
      <c r="A19" s="19" t="s">
        <v>18</v>
      </c>
      <c r="B19" s="11">
        <f t="shared" si="0"/>
        <v>1770</v>
      </c>
      <c r="C19" s="11">
        <v>178</v>
      </c>
      <c r="D19" s="11">
        <v>344</v>
      </c>
      <c r="E19" s="11">
        <v>120</v>
      </c>
      <c r="F19" s="11">
        <v>1128</v>
      </c>
    </row>
    <row r="20" spans="1:6" ht="15.75">
      <c r="A20" s="19" t="s">
        <v>19</v>
      </c>
      <c r="B20" s="11">
        <f t="shared" si="0"/>
        <v>6132</v>
      </c>
      <c r="C20" s="11">
        <v>1151</v>
      </c>
      <c r="D20" s="11">
        <v>1610</v>
      </c>
      <c r="E20" s="11">
        <v>1571</v>
      </c>
      <c r="F20" s="11">
        <v>1800</v>
      </c>
    </row>
    <row r="21" spans="1:6" ht="15.75">
      <c r="A21" s="19" t="s">
        <v>20</v>
      </c>
      <c r="B21" s="11">
        <f t="shared" si="0"/>
        <v>10645</v>
      </c>
      <c r="C21" s="11">
        <v>1771</v>
      </c>
      <c r="D21" s="11">
        <v>2902</v>
      </c>
      <c r="E21" s="11">
        <v>2065</v>
      </c>
      <c r="F21" s="11">
        <v>3907</v>
      </c>
    </row>
    <row r="22" spans="1:6" ht="15.75">
      <c r="A22" s="19" t="s">
        <v>21</v>
      </c>
      <c r="B22" s="11">
        <f t="shared" si="0"/>
        <v>0</v>
      </c>
      <c r="C22" s="11"/>
      <c r="D22" s="11"/>
      <c r="E22" s="11"/>
      <c r="F22" s="11"/>
    </row>
    <row r="23" spans="1:6" ht="15.75">
      <c r="A23" s="19" t="s">
        <v>22</v>
      </c>
      <c r="B23" s="11">
        <f t="shared" si="0"/>
        <v>50</v>
      </c>
      <c r="C23" s="11">
        <v>10</v>
      </c>
      <c r="D23" s="11">
        <v>26</v>
      </c>
      <c r="E23" s="11">
        <v>3</v>
      </c>
      <c r="F23" s="11">
        <v>11</v>
      </c>
    </row>
    <row r="24" spans="1:6" ht="15.75">
      <c r="A24" s="19" t="s">
        <v>23</v>
      </c>
      <c r="B24" s="11">
        <f t="shared" si="0"/>
        <v>8722</v>
      </c>
      <c r="C24" s="11">
        <v>1988</v>
      </c>
      <c r="D24" s="11">
        <v>2389</v>
      </c>
      <c r="E24" s="11">
        <v>2242</v>
      </c>
      <c r="F24" s="11">
        <v>2103</v>
      </c>
    </row>
    <row r="25" spans="1:6" ht="15.75">
      <c r="A25" s="19" t="s">
        <v>24</v>
      </c>
      <c r="B25" s="11">
        <f t="shared" si="0"/>
        <v>583</v>
      </c>
      <c r="C25" s="11">
        <v>89</v>
      </c>
      <c r="D25" s="11">
        <v>124</v>
      </c>
      <c r="E25" s="11">
        <v>135</v>
      </c>
      <c r="F25" s="11">
        <v>235</v>
      </c>
    </row>
    <row r="26" spans="1:6" ht="15.75">
      <c r="A26" s="19" t="s">
        <v>25</v>
      </c>
      <c r="B26" s="11">
        <f t="shared" si="0"/>
        <v>2431</v>
      </c>
      <c r="C26" s="11">
        <v>409</v>
      </c>
      <c r="D26" s="11">
        <v>577</v>
      </c>
      <c r="E26" s="11">
        <v>701</v>
      </c>
      <c r="F26" s="11">
        <v>744</v>
      </c>
    </row>
    <row r="27" spans="1:6" ht="15.75">
      <c r="A27" s="19" t="s">
        <v>26</v>
      </c>
      <c r="B27" s="11">
        <f t="shared" si="0"/>
        <v>1532</v>
      </c>
      <c r="C27" s="11">
        <v>206</v>
      </c>
      <c r="D27" s="11">
        <v>347</v>
      </c>
      <c r="E27" s="11">
        <v>333</v>
      </c>
      <c r="F27" s="11">
        <v>646</v>
      </c>
    </row>
    <row r="28" spans="1:6" ht="15.75">
      <c r="A28" s="19" t="s">
        <v>27</v>
      </c>
      <c r="B28" s="11">
        <f t="shared" si="0"/>
        <v>411</v>
      </c>
      <c r="C28" s="11">
        <v>9</v>
      </c>
      <c r="D28" s="11">
        <v>16</v>
      </c>
      <c r="E28" s="11">
        <v>14</v>
      </c>
      <c r="F28" s="11">
        <v>372</v>
      </c>
    </row>
    <row r="29" spans="1:6" ht="15.75">
      <c r="A29" s="19" t="s">
        <v>28</v>
      </c>
      <c r="B29" s="11">
        <f t="shared" si="0"/>
        <v>607</v>
      </c>
      <c r="C29" s="11">
        <v>119</v>
      </c>
      <c r="D29" s="11">
        <v>170</v>
      </c>
      <c r="E29" s="11">
        <v>161</v>
      </c>
      <c r="F29" s="11">
        <v>157</v>
      </c>
    </row>
    <row r="30" spans="1:6" ht="15.75">
      <c r="A30" s="19" t="s">
        <v>29</v>
      </c>
      <c r="B30" s="11">
        <f t="shared" si="0"/>
        <v>1052</v>
      </c>
      <c r="C30" s="11">
        <v>191</v>
      </c>
      <c r="D30" s="11">
        <v>284</v>
      </c>
      <c r="E30" s="11">
        <v>280</v>
      </c>
      <c r="F30" s="11">
        <v>297</v>
      </c>
    </row>
    <row r="31" spans="1:6" ht="15.75">
      <c r="A31" s="19" t="s">
        <v>30</v>
      </c>
      <c r="B31" s="11">
        <f t="shared" si="0"/>
        <v>2012</v>
      </c>
      <c r="C31" s="11">
        <v>196</v>
      </c>
      <c r="D31" s="11">
        <v>562</v>
      </c>
      <c r="E31" s="11">
        <v>425</v>
      </c>
      <c r="F31" s="11">
        <v>829</v>
      </c>
    </row>
    <row r="32" spans="1:6" ht="15.75">
      <c r="A32" s="19" t="s">
        <v>31</v>
      </c>
      <c r="B32" s="11">
        <f t="shared" si="0"/>
        <v>20664</v>
      </c>
      <c r="C32" s="11">
        <v>3127</v>
      </c>
      <c r="D32" s="11">
        <v>5212</v>
      </c>
      <c r="E32" s="11">
        <v>5029</v>
      </c>
      <c r="F32" s="11">
        <v>7296</v>
      </c>
    </row>
    <row r="33" spans="1:6" ht="15.75">
      <c r="A33" s="19" t="s">
        <v>32</v>
      </c>
      <c r="B33" s="11">
        <f t="shared" si="0"/>
        <v>488</v>
      </c>
      <c r="C33" s="11">
        <v>39</v>
      </c>
      <c r="D33" s="11">
        <v>118</v>
      </c>
      <c r="E33" s="11">
        <v>138</v>
      </c>
      <c r="F33" s="11">
        <v>193</v>
      </c>
    </row>
    <row r="34" spans="1:6" ht="15.75">
      <c r="A34" s="19" t="s">
        <v>33</v>
      </c>
      <c r="B34" s="11">
        <f t="shared" si="0"/>
        <v>135</v>
      </c>
      <c r="C34" s="11">
        <v>20</v>
      </c>
      <c r="D34" s="11">
        <v>26</v>
      </c>
      <c r="E34" s="11">
        <v>43</v>
      </c>
      <c r="F34" s="11">
        <v>46</v>
      </c>
    </row>
    <row r="35" spans="1:6" ht="15.75">
      <c r="A35" s="19" t="s">
        <v>34</v>
      </c>
      <c r="B35" s="11">
        <f t="shared" si="0"/>
        <v>3161</v>
      </c>
      <c r="C35" s="11">
        <v>523</v>
      </c>
      <c r="D35" s="11">
        <v>771</v>
      </c>
      <c r="E35" s="11">
        <v>837</v>
      </c>
      <c r="F35" s="11">
        <v>1030</v>
      </c>
    </row>
    <row r="36" spans="1:6" ht="15.75">
      <c r="A36" s="19" t="s">
        <v>35</v>
      </c>
      <c r="B36" s="11">
        <f t="shared" si="0"/>
        <v>68</v>
      </c>
      <c r="C36" s="11">
        <v>7</v>
      </c>
      <c r="D36" s="11">
        <v>23</v>
      </c>
      <c r="E36" s="11">
        <v>15</v>
      </c>
      <c r="F36" s="11">
        <v>23</v>
      </c>
    </row>
    <row r="37" spans="1:6" ht="15.75">
      <c r="A37" s="19" t="s">
        <v>36</v>
      </c>
      <c r="B37" s="11">
        <f t="shared" si="0"/>
        <v>475</v>
      </c>
      <c r="C37" s="11">
        <v>65</v>
      </c>
      <c r="D37" s="11">
        <v>198</v>
      </c>
      <c r="E37" s="11">
        <v>48</v>
      </c>
      <c r="F37" s="11">
        <v>164</v>
      </c>
    </row>
    <row r="38" spans="1:6" ht="15.75">
      <c r="A38" s="20" t="s">
        <v>37</v>
      </c>
      <c r="B38" s="15">
        <f>SUM(B$9:B37)</f>
        <v>72401</v>
      </c>
      <c r="C38" s="15">
        <f>SUM(C$9:C37)</f>
        <v>12246</v>
      </c>
      <c r="D38" s="15">
        <f>SUM(D$9:D37)</f>
        <v>18579</v>
      </c>
      <c r="E38" s="15">
        <f>SUM(E$9:E37)</f>
        <v>16693</v>
      </c>
      <c r="F38" s="15">
        <f>SUM(F$9:F37)</f>
        <v>24883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30</v>
      </c>
      <c r="B9" s="11">
        <f>SUM(C9:F9)</f>
        <v>26</v>
      </c>
      <c r="C9" s="11">
        <v>4</v>
      </c>
      <c r="D9" s="11"/>
      <c r="E9" s="11">
        <v>22</v>
      </c>
      <c r="F9" s="11"/>
    </row>
    <row r="10" spans="1:6" ht="15.75">
      <c r="A10" s="19" t="s">
        <v>34</v>
      </c>
      <c r="B10" s="11">
        <f>SUM(C10:F10)</f>
        <v>13</v>
      </c>
      <c r="C10" s="11"/>
      <c r="D10" s="11"/>
      <c r="E10" s="11">
        <v>13</v>
      </c>
      <c r="F10" s="11"/>
    </row>
    <row r="11" spans="1:6" ht="15.75">
      <c r="A11" s="20" t="s">
        <v>37</v>
      </c>
      <c r="B11" s="15">
        <f>SUM(B$9:B10)</f>
        <v>39</v>
      </c>
      <c r="C11" s="15">
        <f>SUM(C$9:C10)</f>
        <v>4</v>
      </c>
      <c r="D11" s="15">
        <f>SUM(D$9:D10)</f>
        <v>0</v>
      </c>
      <c r="E11" s="15">
        <f>SUM(E$9:E10)</f>
        <v>35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1409</v>
      </c>
      <c r="C9" s="11">
        <v>239</v>
      </c>
      <c r="D9" s="11">
        <v>294</v>
      </c>
      <c r="E9" s="11">
        <v>276</v>
      </c>
      <c r="F9" s="11">
        <v>600</v>
      </c>
    </row>
    <row r="10" spans="1:6" ht="15.75">
      <c r="A10" s="20" t="s">
        <v>37</v>
      </c>
      <c r="B10" s="15">
        <f>SUM(B$9)</f>
        <v>1409</v>
      </c>
      <c r="C10" s="15">
        <f>SUM(C$9)</f>
        <v>239</v>
      </c>
      <c r="D10" s="15">
        <f>SUM(D$9)</f>
        <v>294</v>
      </c>
      <c r="E10" s="15">
        <f>SUM(E$9)</f>
        <v>276</v>
      </c>
      <c r="F10" s="15">
        <f>SUM(F$9)</f>
        <v>600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571</v>
      </c>
      <c r="C9" s="11">
        <v>179</v>
      </c>
      <c r="D9" s="11">
        <v>282</v>
      </c>
      <c r="E9" s="11">
        <v>110</v>
      </c>
      <c r="F9" s="11"/>
    </row>
    <row r="10" spans="1:6" ht="15.75">
      <c r="A10" s="20" t="s">
        <v>37</v>
      </c>
      <c r="B10" s="15">
        <f>SUM(B$9)</f>
        <v>571</v>
      </c>
      <c r="C10" s="15">
        <f>SUM(C$9)</f>
        <v>179</v>
      </c>
      <c r="D10" s="15">
        <f>SUM(D$9)</f>
        <v>282</v>
      </c>
      <c r="E10" s="15">
        <f>SUM(E$9)</f>
        <v>110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30</v>
      </c>
      <c r="C9" s="11">
        <v>8</v>
      </c>
      <c r="D9" s="11">
        <v>17</v>
      </c>
      <c r="E9" s="11">
        <v>5</v>
      </c>
      <c r="F9" s="11"/>
    </row>
    <row r="10" spans="1:6" ht="15.75">
      <c r="A10" s="20" t="s">
        <v>37</v>
      </c>
      <c r="B10" s="15">
        <f>SUM(B$9)</f>
        <v>30</v>
      </c>
      <c r="C10" s="15">
        <f>SUM(C$9)</f>
        <v>8</v>
      </c>
      <c r="D10" s="15">
        <f>SUM(D$9)</f>
        <v>17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</v>
      </c>
      <c r="C9" s="11">
        <v>1</v>
      </c>
      <c r="D9" s="11">
        <v>1</v>
      </c>
      <c r="E9" s="11">
        <v>1</v>
      </c>
      <c r="F9" s="11">
        <v>2</v>
      </c>
    </row>
    <row r="10" spans="1:6" ht="15.75">
      <c r="A10" s="19" t="s">
        <v>34</v>
      </c>
      <c r="B10" s="11">
        <f>SUM(C10:F10)</f>
        <v>5</v>
      </c>
      <c r="C10" s="11">
        <v>1</v>
      </c>
      <c r="D10" s="11">
        <v>1</v>
      </c>
      <c r="E10" s="11">
        <v>1</v>
      </c>
      <c r="F10" s="11">
        <v>2</v>
      </c>
    </row>
    <row r="11" spans="1:6" ht="15.75">
      <c r="A11" s="20" t="s">
        <v>37</v>
      </c>
      <c r="B11" s="15">
        <f>SUM(B$9:B10)</f>
        <v>10</v>
      </c>
      <c r="C11" s="15">
        <f>SUM(C$9:C10)</f>
        <v>2</v>
      </c>
      <c r="D11" s="15">
        <f>SUM(D$9:D10)</f>
        <v>2</v>
      </c>
      <c r="E11" s="15">
        <f>SUM(E$9:E10)</f>
        <v>2</v>
      </c>
      <c r="F11" s="15">
        <f>SUM(F$9:F10)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25</v>
      </c>
      <c r="C9" s="11">
        <v>5</v>
      </c>
      <c r="D9" s="11">
        <v>19</v>
      </c>
      <c r="E9" s="11">
        <v>1</v>
      </c>
      <c r="F9" s="11"/>
    </row>
    <row r="10" spans="1:6" ht="15.75">
      <c r="A10" s="20" t="s">
        <v>37</v>
      </c>
      <c r="B10" s="15">
        <f>SUM(B$9)</f>
        <v>25</v>
      </c>
      <c r="C10" s="15">
        <f>SUM(C$9)</f>
        <v>5</v>
      </c>
      <c r="D10" s="15">
        <f>SUM(D$9)</f>
        <v>19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7" si="0">SUM(C9:F9)</f>
        <v>1085</v>
      </c>
      <c r="C9" s="11">
        <v>229</v>
      </c>
      <c r="D9" s="11">
        <v>238</v>
      </c>
      <c r="E9" s="11">
        <v>100</v>
      </c>
      <c r="F9" s="11">
        <v>518</v>
      </c>
    </row>
    <row r="10" spans="1:6" ht="15.75">
      <c r="A10" s="19" t="s">
        <v>9</v>
      </c>
      <c r="B10" s="11">
        <f t="shared" si="0"/>
        <v>876</v>
      </c>
      <c r="C10" s="11">
        <v>102</v>
      </c>
      <c r="D10" s="11">
        <v>284</v>
      </c>
      <c r="E10" s="11">
        <v>112</v>
      </c>
      <c r="F10" s="11">
        <v>378</v>
      </c>
    </row>
    <row r="11" spans="1:6" ht="15.75">
      <c r="A11" s="19" t="s">
        <v>18</v>
      </c>
      <c r="B11" s="11">
        <f t="shared" si="0"/>
        <v>1504</v>
      </c>
      <c r="C11" s="11">
        <v>151</v>
      </c>
      <c r="D11" s="11">
        <v>284</v>
      </c>
      <c r="E11" s="11">
        <v>69</v>
      </c>
      <c r="F11" s="11">
        <v>1000</v>
      </c>
    </row>
    <row r="12" spans="1:6" ht="15.75">
      <c r="A12" s="19" t="s">
        <v>20</v>
      </c>
      <c r="B12" s="11">
        <f t="shared" si="0"/>
        <v>2947</v>
      </c>
      <c r="C12" s="11">
        <v>424</v>
      </c>
      <c r="D12" s="11">
        <v>775</v>
      </c>
      <c r="E12" s="11">
        <v>243</v>
      </c>
      <c r="F12" s="11">
        <v>1505</v>
      </c>
    </row>
    <row r="13" spans="1:6" ht="15.75">
      <c r="A13" s="19" t="s">
        <v>25</v>
      </c>
      <c r="B13" s="11">
        <f t="shared" si="0"/>
        <v>6</v>
      </c>
      <c r="C13" s="11"/>
      <c r="D13" s="11"/>
      <c r="E13" s="11"/>
      <c r="F13" s="11">
        <v>6</v>
      </c>
    </row>
    <row r="14" spans="1:6" ht="15.75">
      <c r="A14" s="19" t="s">
        <v>27</v>
      </c>
      <c r="B14" s="11">
        <f t="shared" si="0"/>
        <v>360</v>
      </c>
      <c r="C14" s="11"/>
      <c r="D14" s="11"/>
      <c r="E14" s="11"/>
      <c r="F14" s="11">
        <v>360</v>
      </c>
    </row>
    <row r="15" spans="1:6" ht="15.75">
      <c r="A15" s="19" t="s">
        <v>31</v>
      </c>
      <c r="B15" s="11">
        <f t="shared" si="0"/>
        <v>1631</v>
      </c>
      <c r="C15" s="11">
        <v>219</v>
      </c>
      <c r="D15" s="11">
        <v>504</v>
      </c>
      <c r="E15" s="11">
        <v>100</v>
      </c>
      <c r="F15" s="11">
        <v>808</v>
      </c>
    </row>
    <row r="16" spans="1:6" ht="15.75">
      <c r="A16" s="19" t="s">
        <v>34</v>
      </c>
      <c r="B16" s="11">
        <f t="shared" si="0"/>
        <v>331</v>
      </c>
      <c r="C16" s="11">
        <v>79</v>
      </c>
      <c r="D16" s="11">
        <v>47</v>
      </c>
      <c r="E16" s="11">
        <v>79</v>
      </c>
      <c r="F16" s="11">
        <v>126</v>
      </c>
    </row>
    <row r="17" spans="1:6" ht="15.75">
      <c r="A17" s="19" t="s">
        <v>36</v>
      </c>
      <c r="B17" s="11">
        <f t="shared" si="0"/>
        <v>267</v>
      </c>
      <c r="C17" s="11">
        <v>21</v>
      </c>
      <c r="D17" s="11">
        <v>115</v>
      </c>
      <c r="E17" s="11">
        <v>23</v>
      </c>
      <c r="F17" s="11">
        <v>108</v>
      </c>
    </row>
    <row r="18" spans="1:6" ht="15.75">
      <c r="A18" s="20" t="s">
        <v>37</v>
      </c>
      <c r="B18" s="15">
        <f>SUM(B$9:B17)</f>
        <v>9007</v>
      </c>
      <c r="C18" s="15">
        <f>SUM(C$9:C17)</f>
        <v>1225</v>
      </c>
      <c r="D18" s="15">
        <f>SUM(D$9:D17)</f>
        <v>2247</v>
      </c>
      <c r="E18" s="15">
        <f>SUM(E$9:E17)</f>
        <v>726</v>
      </c>
      <c r="F18" s="15">
        <f>SUM(F$9:F17)</f>
        <v>4809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207</v>
      </c>
      <c r="C9" s="11">
        <v>33</v>
      </c>
      <c r="D9" s="11">
        <v>54</v>
      </c>
      <c r="E9" s="11">
        <v>30</v>
      </c>
      <c r="F9" s="11">
        <v>90</v>
      </c>
    </row>
    <row r="10" spans="1:6" ht="15.75">
      <c r="A10" s="19" t="s">
        <v>31</v>
      </c>
      <c r="B10" s="11">
        <f>SUM(C10:F10)</f>
        <v>703</v>
      </c>
      <c r="C10" s="11">
        <v>181</v>
      </c>
      <c r="D10" s="11">
        <v>231</v>
      </c>
      <c r="E10" s="11">
        <v>121</v>
      </c>
      <c r="F10" s="11">
        <v>170</v>
      </c>
    </row>
    <row r="11" spans="1:6" ht="15.75">
      <c r="A11" s="20" t="s">
        <v>37</v>
      </c>
      <c r="B11" s="15">
        <f>SUM(B$9:B10)</f>
        <v>910</v>
      </c>
      <c r="C11" s="15">
        <f>SUM(C$9:C10)</f>
        <v>214</v>
      </c>
      <c r="D11" s="15">
        <f>SUM(D$9:D10)</f>
        <v>285</v>
      </c>
      <c r="E11" s="15">
        <f>SUM(E$9:E10)</f>
        <v>151</v>
      </c>
      <c r="F11" s="15">
        <f>SUM(F$9:F10)</f>
        <v>260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131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641</v>
      </c>
      <c r="C9" s="11">
        <v>181</v>
      </c>
      <c r="D9" s="11">
        <v>204</v>
      </c>
      <c r="E9" s="11">
        <v>140</v>
      </c>
      <c r="F9" s="11">
        <v>116</v>
      </c>
    </row>
    <row r="10" spans="1:6" ht="15.75">
      <c r="A10" s="19" t="s">
        <v>9</v>
      </c>
      <c r="B10" s="11">
        <f>SUM(C10:F10)</f>
        <v>6</v>
      </c>
      <c r="C10" s="11"/>
      <c r="D10" s="11"/>
      <c r="E10" s="11"/>
      <c r="F10" s="11">
        <v>6</v>
      </c>
    </row>
    <row r="11" spans="1:6" ht="15.75">
      <c r="A11" s="19" t="s">
        <v>10</v>
      </c>
      <c r="B11" s="11">
        <f>SUM(C11:F11)</f>
        <v>322</v>
      </c>
      <c r="C11" s="11">
        <v>55</v>
      </c>
      <c r="D11" s="11">
        <v>84</v>
      </c>
      <c r="E11" s="11">
        <v>109</v>
      </c>
      <c r="F11" s="11">
        <v>74</v>
      </c>
    </row>
    <row r="12" spans="1:6" ht="15.75">
      <c r="A12" s="19" t="s">
        <v>27</v>
      </c>
      <c r="B12" s="11">
        <f>SUM(C12:F12)</f>
        <v>51</v>
      </c>
      <c r="C12" s="11">
        <v>9</v>
      </c>
      <c r="D12" s="11">
        <v>16</v>
      </c>
      <c r="E12" s="11">
        <v>14</v>
      </c>
      <c r="F12" s="11">
        <v>12</v>
      </c>
    </row>
    <row r="13" spans="1:6" ht="15.75">
      <c r="A13" s="19" t="s">
        <v>29</v>
      </c>
      <c r="B13" s="11">
        <f>SUM(C13:F13)</f>
        <v>383</v>
      </c>
      <c r="C13" s="11">
        <v>121</v>
      </c>
      <c r="D13" s="11">
        <v>86</v>
      </c>
      <c r="E13" s="11">
        <v>111</v>
      </c>
      <c r="F13" s="11">
        <v>65</v>
      </c>
    </row>
    <row r="14" spans="1:6" ht="15.75">
      <c r="A14" s="20" t="s">
        <v>37</v>
      </c>
      <c r="B14" s="15">
        <f>SUM(B$9:B13)</f>
        <v>1403</v>
      </c>
      <c r="C14" s="15">
        <f>SUM(C$9:C13)</f>
        <v>366</v>
      </c>
      <c r="D14" s="15">
        <f>SUM(D$9:D13)</f>
        <v>390</v>
      </c>
      <c r="E14" s="15">
        <f>SUM(E$9:E13)</f>
        <v>374</v>
      </c>
      <c r="F14" s="15">
        <f>SUM(F$9:F13)</f>
        <v>273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5" si="0">SUM(C9:F9)</f>
        <v>559</v>
      </c>
      <c r="C9" s="11">
        <v>87</v>
      </c>
      <c r="D9" s="11">
        <v>139</v>
      </c>
      <c r="E9" s="11">
        <v>80</v>
      </c>
      <c r="F9" s="11">
        <v>253</v>
      </c>
    </row>
    <row r="10" spans="1:6" ht="15.75">
      <c r="A10" s="19" t="s">
        <v>9</v>
      </c>
      <c r="B10" s="11">
        <f t="shared" si="0"/>
        <v>8</v>
      </c>
      <c r="C10" s="11"/>
      <c r="D10" s="11">
        <v>6</v>
      </c>
      <c r="E10" s="11"/>
      <c r="F10" s="11">
        <v>2</v>
      </c>
    </row>
    <row r="11" spans="1:6" ht="15.75">
      <c r="A11" s="19" t="s">
        <v>18</v>
      </c>
      <c r="B11" s="11">
        <f t="shared" si="0"/>
        <v>121</v>
      </c>
      <c r="C11" s="11">
        <v>2</v>
      </c>
      <c r="D11" s="11">
        <v>10</v>
      </c>
      <c r="E11" s="11">
        <v>13</v>
      </c>
      <c r="F11" s="11">
        <v>96</v>
      </c>
    </row>
    <row r="12" spans="1:6" ht="15.75">
      <c r="A12" s="19" t="s">
        <v>20</v>
      </c>
      <c r="B12" s="11">
        <f t="shared" si="0"/>
        <v>816</v>
      </c>
      <c r="C12" s="11">
        <v>124</v>
      </c>
      <c r="D12" s="11">
        <v>208</v>
      </c>
      <c r="E12" s="11">
        <v>160</v>
      </c>
      <c r="F12" s="11">
        <v>324</v>
      </c>
    </row>
    <row r="13" spans="1:6" ht="15.75">
      <c r="A13" s="19" t="s">
        <v>25</v>
      </c>
      <c r="B13" s="11">
        <f t="shared" si="0"/>
        <v>454</v>
      </c>
      <c r="C13" s="11">
        <v>52</v>
      </c>
      <c r="D13" s="11">
        <v>143</v>
      </c>
      <c r="E13" s="11">
        <v>105</v>
      </c>
      <c r="F13" s="11">
        <v>154</v>
      </c>
    </row>
    <row r="14" spans="1:6" ht="15.75">
      <c r="A14" s="19" t="s">
        <v>31</v>
      </c>
      <c r="B14" s="11">
        <f t="shared" si="0"/>
        <v>740</v>
      </c>
      <c r="C14" s="11">
        <v>154</v>
      </c>
      <c r="D14" s="11">
        <v>210</v>
      </c>
      <c r="E14" s="11">
        <v>185</v>
      </c>
      <c r="F14" s="11">
        <v>191</v>
      </c>
    </row>
    <row r="15" spans="1:6" ht="15.75">
      <c r="A15" s="19" t="s">
        <v>32</v>
      </c>
      <c r="B15" s="11">
        <f t="shared" si="0"/>
        <v>83</v>
      </c>
      <c r="C15" s="11">
        <v>14</v>
      </c>
      <c r="D15" s="11">
        <v>11</v>
      </c>
      <c r="E15" s="11">
        <v>15</v>
      </c>
      <c r="F15" s="11">
        <v>43</v>
      </c>
    </row>
    <row r="16" spans="1:6" ht="15.75">
      <c r="A16" s="20" t="s">
        <v>37</v>
      </c>
      <c r="B16" s="15">
        <f>SUM(B$9:B15)</f>
        <v>2781</v>
      </c>
      <c r="C16" s="15">
        <f>SUM(C$9:C15)</f>
        <v>433</v>
      </c>
      <c r="D16" s="15">
        <f>SUM(D$9:D15)</f>
        <v>727</v>
      </c>
      <c r="E16" s="15">
        <f>SUM(E$9:E15)</f>
        <v>558</v>
      </c>
      <c r="F16" s="15">
        <f>SUM(F$9:F15)</f>
        <v>1063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16</v>
      </c>
      <c r="B9" s="11">
        <f>SUM(C9:F9)</f>
        <v>78</v>
      </c>
      <c r="C9" s="11">
        <v>23</v>
      </c>
      <c r="D9" s="11">
        <v>32</v>
      </c>
      <c r="E9" s="11">
        <v>7</v>
      </c>
      <c r="F9" s="11">
        <v>16</v>
      </c>
    </row>
    <row r="10" spans="1:6" ht="15.75">
      <c r="A10" s="19" t="s">
        <v>20</v>
      </c>
      <c r="B10" s="11">
        <f>SUM(C10:F10)</f>
        <v>142</v>
      </c>
      <c r="C10" s="11">
        <v>39</v>
      </c>
      <c r="D10" s="11">
        <v>38</v>
      </c>
      <c r="E10" s="11">
        <v>20</v>
      </c>
      <c r="F10" s="11">
        <v>45</v>
      </c>
    </row>
    <row r="11" spans="1:6" ht="15.75">
      <c r="A11" s="20" t="s">
        <v>37</v>
      </c>
      <c r="B11" s="15">
        <f>SUM(B$9:B10)</f>
        <v>220</v>
      </c>
      <c r="C11" s="15">
        <f>SUM(C$9:C10)</f>
        <v>62</v>
      </c>
      <c r="D11" s="15">
        <f>SUM(D$9:D10)</f>
        <v>70</v>
      </c>
      <c r="E11" s="15">
        <f>SUM(E$9:E10)</f>
        <v>27</v>
      </c>
      <c r="F11" s="15">
        <f>SUM(F$9:F10)</f>
        <v>61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1905</v>
      </c>
      <c r="C9" s="11">
        <v>405</v>
      </c>
      <c r="D9" s="11">
        <v>480</v>
      </c>
      <c r="E9" s="11">
        <v>583</v>
      </c>
      <c r="F9" s="11">
        <v>437</v>
      </c>
    </row>
    <row r="10" spans="1:6" ht="15.75">
      <c r="A10" s="20" t="s">
        <v>37</v>
      </c>
      <c r="B10" s="15">
        <f>SUM(B$9)</f>
        <v>1905</v>
      </c>
      <c r="C10" s="15">
        <f>SUM(C$9)</f>
        <v>405</v>
      </c>
      <c r="D10" s="15">
        <f>SUM(D$9)</f>
        <v>480</v>
      </c>
      <c r="E10" s="15">
        <f>SUM(E$9)</f>
        <v>583</v>
      </c>
      <c r="F10" s="15">
        <f>SUM(F$9)</f>
        <v>437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356</v>
      </c>
      <c r="C9" s="11">
        <v>34</v>
      </c>
      <c r="D9" s="11">
        <v>104</v>
      </c>
      <c r="E9" s="11">
        <v>139</v>
      </c>
      <c r="F9" s="11">
        <v>79</v>
      </c>
    </row>
    <row r="10" spans="1:6" ht="15.75">
      <c r="A10" s="20" t="s">
        <v>37</v>
      </c>
      <c r="B10" s="15">
        <f>SUM(B$9)</f>
        <v>356</v>
      </c>
      <c r="C10" s="15">
        <f>SUM(C$9)</f>
        <v>34</v>
      </c>
      <c r="D10" s="15">
        <f>SUM(D$9)</f>
        <v>104</v>
      </c>
      <c r="E10" s="15">
        <f>SUM(E$9)</f>
        <v>139</v>
      </c>
      <c r="F10" s="15">
        <f>SUM(F$9)</f>
        <v>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452</v>
      </c>
      <c r="C9" s="11">
        <v>93</v>
      </c>
      <c r="D9" s="11">
        <v>119</v>
      </c>
      <c r="E9" s="11">
        <v>119</v>
      </c>
      <c r="F9" s="11">
        <v>121</v>
      </c>
    </row>
    <row r="10" spans="1:6" ht="15.75">
      <c r="A10" s="20" t="s">
        <v>37</v>
      </c>
      <c r="B10" s="15">
        <f>SUM(B$9)</f>
        <v>452</v>
      </c>
      <c r="C10" s="15">
        <f>SUM(C$9)</f>
        <v>93</v>
      </c>
      <c r="D10" s="15">
        <f>SUM(D$9)</f>
        <v>119</v>
      </c>
      <c r="E10" s="15">
        <f>SUM(E$9)</f>
        <v>119</v>
      </c>
      <c r="F10" s="15">
        <f>SUM(F$9)</f>
        <v>121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20" t="s">
        <v>37</v>
      </c>
      <c r="B10" s="15">
        <f>SUM(B$9)</f>
        <v>135</v>
      </c>
      <c r="C10" s="15">
        <f>SUM(C$9)</f>
        <v>30</v>
      </c>
      <c r="D10" s="15">
        <f>SUM(D$9)</f>
        <v>36</v>
      </c>
      <c r="E10" s="15">
        <f>SUM(E$9)</f>
        <v>32</v>
      </c>
      <c r="F10" s="15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30</v>
      </c>
      <c r="B9" s="11">
        <f>SUM(C9:F9)</f>
        <v>3</v>
      </c>
      <c r="C9" s="11">
        <v>1</v>
      </c>
      <c r="D9" s="11"/>
      <c r="E9" s="11">
        <v>1</v>
      </c>
      <c r="F9" s="11">
        <v>1</v>
      </c>
    </row>
    <row r="10" spans="1:6" ht="15.75">
      <c r="A10" s="20" t="s">
        <v>37</v>
      </c>
      <c r="B10" s="15">
        <f>SUM(B$9)</f>
        <v>3</v>
      </c>
      <c r="C10" s="15">
        <f>SUM(C$9)</f>
        <v>1</v>
      </c>
      <c r="D10" s="15">
        <f>SUM(D$9)</f>
        <v>0</v>
      </c>
      <c r="E10" s="15">
        <f>SUM(E$9)</f>
        <v>1</v>
      </c>
      <c r="F10" s="15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69</v>
      </c>
      <c r="C9" s="11">
        <v>13</v>
      </c>
      <c r="D9" s="11">
        <v>9</v>
      </c>
      <c r="E9" s="11">
        <v>20</v>
      </c>
      <c r="F9" s="11">
        <v>27</v>
      </c>
    </row>
    <row r="10" spans="1:6" ht="15.75">
      <c r="A10" s="19" t="s">
        <v>20</v>
      </c>
      <c r="B10" s="11">
        <f>SUM(C10:F10)</f>
        <v>169</v>
      </c>
      <c r="C10" s="11">
        <v>22</v>
      </c>
      <c r="D10" s="11">
        <v>43</v>
      </c>
      <c r="E10" s="11">
        <v>39</v>
      </c>
      <c r="F10" s="11">
        <v>65</v>
      </c>
    </row>
    <row r="11" spans="1:6" ht="15.75">
      <c r="A11" s="19" t="s">
        <v>26</v>
      </c>
      <c r="B11" s="11">
        <f>SUM(C11:F11)</f>
        <v>79</v>
      </c>
      <c r="C11" s="11">
        <v>16</v>
      </c>
      <c r="D11" s="11">
        <v>14</v>
      </c>
      <c r="E11" s="11">
        <v>25</v>
      </c>
      <c r="F11" s="11">
        <v>24</v>
      </c>
    </row>
    <row r="12" spans="1:6" ht="15.75">
      <c r="A12" s="19" t="s">
        <v>31</v>
      </c>
      <c r="B12" s="11">
        <f>SUM(C12:F12)</f>
        <v>815</v>
      </c>
      <c r="C12" s="11">
        <v>153</v>
      </c>
      <c r="D12" s="11">
        <v>207</v>
      </c>
      <c r="E12" s="11">
        <v>200</v>
      </c>
      <c r="F12" s="11">
        <v>255</v>
      </c>
    </row>
    <row r="13" spans="1:6" ht="15.75">
      <c r="A13" s="20" t="s">
        <v>37</v>
      </c>
      <c r="B13" s="15">
        <f>SUM(B$9:B12)</f>
        <v>1132</v>
      </c>
      <c r="C13" s="15">
        <f>SUM(C$9:C12)</f>
        <v>204</v>
      </c>
      <c r="D13" s="15">
        <f>SUM(D$9:D12)</f>
        <v>273</v>
      </c>
      <c r="E13" s="15">
        <f>SUM(E$9:E12)</f>
        <v>284</v>
      </c>
      <c r="F13" s="15">
        <f>SUM(F$9:F12)</f>
        <v>371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10</v>
      </c>
      <c r="C9" s="11"/>
      <c r="D9" s="11"/>
      <c r="E9" s="11">
        <v>4</v>
      </c>
      <c r="F9" s="11">
        <v>6</v>
      </c>
    </row>
    <row r="10" spans="1:6" ht="15.75">
      <c r="A10" s="19" t="s">
        <v>31</v>
      </c>
      <c r="B10" s="11">
        <f>SUM(C10:F10)</f>
        <v>22</v>
      </c>
      <c r="C10" s="11"/>
      <c r="D10" s="11"/>
      <c r="E10" s="11">
        <v>10</v>
      </c>
      <c r="F10" s="11">
        <v>12</v>
      </c>
    </row>
    <row r="11" spans="1:6" ht="15.75">
      <c r="A11" s="20" t="s">
        <v>37</v>
      </c>
      <c r="B11" s="15">
        <f>SUM(B$9:B10)</f>
        <v>32</v>
      </c>
      <c r="C11" s="15">
        <f>SUM(C$9:C10)</f>
        <v>0</v>
      </c>
      <c r="D11" s="15">
        <f>SUM(D$9:D10)</f>
        <v>0</v>
      </c>
      <c r="E11" s="15">
        <f>SUM(E$9:E10)</f>
        <v>14</v>
      </c>
      <c r="F11" s="15">
        <f>SUM(F$9:F10)</f>
        <v>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23</v>
      </c>
      <c r="C9" s="11">
        <v>5</v>
      </c>
      <c r="D9" s="11">
        <v>3</v>
      </c>
      <c r="E9" s="11">
        <v>7</v>
      </c>
      <c r="F9" s="11">
        <v>8</v>
      </c>
    </row>
    <row r="10" spans="1:6" ht="15.75">
      <c r="A10" s="19" t="s">
        <v>20</v>
      </c>
      <c r="B10" s="11">
        <f>SUM(C10:F10)</f>
        <v>49</v>
      </c>
      <c r="C10" s="11">
        <v>6</v>
      </c>
      <c r="D10" s="11">
        <v>15</v>
      </c>
      <c r="E10" s="11">
        <v>14</v>
      </c>
      <c r="F10" s="11">
        <v>14</v>
      </c>
    </row>
    <row r="11" spans="1:6" ht="15.75">
      <c r="A11" s="19" t="s">
        <v>31</v>
      </c>
      <c r="B11" s="11">
        <f>SUM(C11:F11)</f>
        <v>246</v>
      </c>
      <c r="C11" s="11">
        <v>16</v>
      </c>
      <c r="D11" s="11">
        <v>36</v>
      </c>
      <c r="E11" s="11">
        <v>77</v>
      </c>
      <c r="F11" s="11">
        <v>117</v>
      </c>
    </row>
    <row r="12" spans="1:6" ht="15.75">
      <c r="A12" s="20" t="s">
        <v>37</v>
      </c>
      <c r="B12" s="15">
        <f>SUM(B$9:B11)</f>
        <v>318</v>
      </c>
      <c r="C12" s="15">
        <f>SUM(C$9:C11)</f>
        <v>27</v>
      </c>
      <c r="D12" s="15">
        <f>SUM(D$9:D11)</f>
        <v>54</v>
      </c>
      <c r="E12" s="15">
        <f>SUM(E$9:E11)</f>
        <v>98</v>
      </c>
      <c r="F12" s="15">
        <f>SUM(F$9:F11)</f>
        <v>139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130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25</v>
      </c>
      <c r="B9" s="11">
        <f>SUM(C9:F9)</f>
        <v>1245</v>
      </c>
      <c r="C9" s="11">
        <v>330</v>
      </c>
      <c r="D9" s="11">
        <v>340</v>
      </c>
      <c r="E9" s="11">
        <v>171</v>
      </c>
      <c r="F9" s="11">
        <v>404</v>
      </c>
    </row>
    <row r="10" spans="1:6" ht="15.75">
      <c r="A10" s="20" t="s">
        <v>37</v>
      </c>
      <c r="B10" s="15">
        <f>SUM(B$9)</f>
        <v>1245</v>
      </c>
      <c r="C10" s="15">
        <f>SUM(C$9)</f>
        <v>330</v>
      </c>
      <c r="D10" s="15">
        <f>SUM(D$9)</f>
        <v>340</v>
      </c>
      <c r="E10" s="15">
        <f>SUM(E$9)</f>
        <v>171</v>
      </c>
      <c r="F10" s="15">
        <f>SUM(F$9)</f>
        <v>404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947</v>
      </c>
      <c r="C9" s="11">
        <v>148</v>
      </c>
      <c r="D9" s="11">
        <v>265</v>
      </c>
      <c r="E9" s="11">
        <v>305</v>
      </c>
      <c r="F9" s="11">
        <v>229</v>
      </c>
    </row>
    <row r="10" spans="1:6" ht="15.75">
      <c r="A10" s="19" t="s">
        <v>34</v>
      </c>
      <c r="B10" s="11">
        <f>SUM(C10:F10)</f>
        <v>238</v>
      </c>
      <c r="C10" s="11">
        <v>26</v>
      </c>
      <c r="D10" s="11">
        <v>62</v>
      </c>
      <c r="E10" s="11">
        <v>60</v>
      </c>
      <c r="F10" s="11">
        <v>90</v>
      </c>
    </row>
    <row r="11" spans="1:6" ht="15.75">
      <c r="A11" s="20" t="s">
        <v>37</v>
      </c>
      <c r="B11" s="15">
        <f>SUM(B$9:B10)</f>
        <v>1185</v>
      </c>
      <c r="C11" s="15">
        <f>SUM(C$9:C10)</f>
        <v>174</v>
      </c>
      <c r="D11" s="15">
        <f>SUM(D$9:D10)</f>
        <v>327</v>
      </c>
      <c r="E11" s="15">
        <f>SUM(E$9:E10)</f>
        <v>365</v>
      </c>
      <c r="F11" s="15">
        <f>SUM(F$9:F10)</f>
        <v>319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150</v>
      </c>
      <c r="C9" s="11"/>
      <c r="D9" s="11"/>
      <c r="E9" s="11">
        <v>75</v>
      </c>
      <c r="F9" s="11">
        <v>75</v>
      </c>
    </row>
    <row r="10" spans="1:6" ht="15.75">
      <c r="A10" s="19" t="s">
        <v>26</v>
      </c>
      <c r="B10" s="11">
        <f>SUM(C10:F10)</f>
        <v>40</v>
      </c>
      <c r="C10" s="11"/>
      <c r="D10" s="11"/>
      <c r="E10" s="11">
        <v>20</v>
      </c>
      <c r="F10" s="11">
        <v>20</v>
      </c>
    </row>
    <row r="11" spans="1:6" ht="15.75">
      <c r="A11" s="19" t="s">
        <v>31</v>
      </c>
      <c r="B11" s="11">
        <f>SUM(C11:F11)</f>
        <v>124</v>
      </c>
      <c r="C11" s="11"/>
      <c r="D11" s="11"/>
      <c r="E11" s="11">
        <v>62</v>
      </c>
      <c r="F11" s="11">
        <v>62</v>
      </c>
    </row>
    <row r="12" spans="1:6" ht="15.75">
      <c r="A12" s="20" t="s">
        <v>37</v>
      </c>
      <c r="B12" s="15">
        <f>SUM(B$9:B11)</f>
        <v>314</v>
      </c>
      <c r="C12" s="15">
        <f>SUM(C$9:C11)</f>
        <v>0</v>
      </c>
      <c r="D12" s="15">
        <f>SUM(D$9:D11)</f>
        <v>0</v>
      </c>
      <c r="E12" s="15">
        <f>SUM(E$9:E11)</f>
        <v>157</v>
      </c>
      <c r="F12" s="15">
        <f>SUM(F$9:F11)</f>
        <v>157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6" si="0">SUM(C9:F9)</f>
        <v>614</v>
      </c>
      <c r="C9" s="11">
        <v>17</v>
      </c>
      <c r="D9" s="11">
        <v>20</v>
      </c>
      <c r="E9" s="11">
        <v>235</v>
      </c>
      <c r="F9" s="11">
        <v>342</v>
      </c>
    </row>
    <row r="10" spans="1:6" ht="15.75">
      <c r="A10" s="19" t="s">
        <v>19</v>
      </c>
      <c r="B10" s="11">
        <f t="shared" si="0"/>
        <v>1279</v>
      </c>
      <c r="C10" s="11">
        <v>27</v>
      </c>
      <c r="D10" s="11">
        <v>150</v>
      </c>
      <c r="E10" s="11">
        <v>443</v>
      </c>
      <c r="F10" s="11">
        <v>659</v>
      </c>
    </row>
    <row r="11" spans="1:6" ht="15.75">
      <c r="A11" s="19" t="s">
        <v>20</v>
      </c>
      <c r="B11" s="11">
        <f t="shared" si="0"/>
        <v>243</v>
      </c>
      <c r="C11" s="11"/>
      <c r="D11" s="11"/>
      <c r="E11" s="11">
        <v>92</v>
      </c>
      <c r="F11" s="11">
        <v>151</v>
      </c>
    </row>
    <row r="12" spans="1:6" ht="15.75">
      <c r="A12" s="19" t="s">
        <v>25</v>
      </c>
      <c r="B12" s="11">
        <f t="shared" si="0"/>
        <v>280</v>
      </c>
      <c r="C12" s="11"/>
      <c r="D12" s="11"/>
      <c r="E12" s="11">
        <v>100</v>
      </c>
      <c r="F12" s="11">
        <v>180</v>
      </c>
    </row>
    <row r="13" spans="1:6" ht="15.75">
      <c r="A13" s="19" t="s">
        <v>26</v>
      </c>
      <c r="B13" s="11">
        <f t="shared" si="0"/>
        <v>118</v>
      </c>
      <c r="C13" s="11"/>
      <c r="D13" s="11"/>
      <c r="E13" s="11">
        <v>43</v>
      </c>
      <c r="F13" s="11">
        <v>75</v>
      </c>
    </row>
    <row r="14" spans="1:6" ht="15.75">
      <c r="A14" s="19" t="s">
        <v>31</v>
      </c>
      <c r="B14" s="11">
        <f t="shared" si="0"/>
        <v>1006</v>
      </c>
      <c r="C14" s="11">
        <v>28</v>
      </c>
      <c r="D14" s="11">
        <v>100</v>
      </c>
      <c r="E14" s="11">
        <v>382</v>
      </c>
      <c r="F14" s="11">
        <v>496</v>
      </c>
    </row>
    <row r="15" spans="1:6" ht="15.75">
      <c r="A15" s="19" t="s">
        <v>32</v>
      </c>
      <c r="B15" s="11">
        <f t="shared" si="0"/>
        <v>18</v>
      </c>
      <c r="C15" s="11"/>
      <c r="D15" s="11"/>
      <c r="E15" s="11">
        <v>6</v>
      </c>
      <c r="F15" s="11">
        <v>12</v>
      </c>
    </row>
    <row r="16" spans="1:6" ht="15.75">
      <c r="A16" s="19" t="s">
        <v>34</v>
      </c>
      <c r="B16" s="11">
        <f t="shared" si="0"/>
        <v>62</v>
      </c>
      <c r="C16" s="11"/>
      <c r="D16" s="11"/>
      <c r="E16" s="11">
        <v>59</v>
      </c>
      <c r="F16" s="11">
        <v>3</v>
      </c>
    </row>
    <row r="17" spans="1:6" ht="15.75">
      <c r="A17" s="20" t="s">
        <v>37</v>
      </c>
      <c r="B17" s="15">
        <f>SUM(B$9:B16)</f>
        <v>3620</v>
      </c>
      <c r="C17" s="15">
        <f>SUM(C$9:C16)</f>
        <v>72</v>
      </c>
      <c r="D17" s="15">
        <f>SUM(D$9:D16)</f>
        <v>270</v>
      </c>
      <c r="E17" s="15">
        <f>SUM(E$9:E16)</f>
        <v>1360</v>
      </c>
      <c r="F17" s="15">
        <f>SUM(F$9:F16)</f>
        <v>1918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52</v>
      </c>
      <c r="C9" s="11">
        <v>9</v>
      </c>
      <c r="D9" s="11">
        <v>14</v>
      </c>
      <c r="E9" s="11">
        <v>14</v>
      </c>
      <c r="F9" s="11">
        <v>15</v>
      </c>
    </row>
    <row r="10" spans="1:6" ht="15.75">
      <c r="A10" s="19" t="s">
        <v>20</v>
      </c>
      <c r="B10" s="11">
        <f>SUM(C10:F10)</f>
        <v>53</v>
      </c>
      <c r="C10" s="11">
        <v>7</v>
      </c>
      <c r="D10" s="11">
        <v>16</v>
      </c>
      <c r="E10" s="11">
        <v>15</v>
      </c>
      <c r="F10" s="11">
        <v>15</v>
      </c>
    </row>
    <row r="11" spans="1:6" ht="15.75">
      <c r="A11" s="19" t="s">
        <v>26</v>
      </c>
      <c r="B11" s="11">
        <f>SUM(C11:F11)</f>
        <v>24</v>
      </c>
      <c r="C11" s="11">
        <v>6</v>
      </c>
      <c r="D11" s="11">
        <v>3</v>
      </c>
      <c r="E11" s="11">
        <v>9</v>
      </c>
      <c r="F11" s="11">
        <v>6</v>
      </c>
    </row>
    <row r="12" spans="1:6" ht="15.75">
      <c r="A12" s="19" t="s">
        <v>31</v>
      </c>
      <c r="B12" s="11">
        <f>SUM(C12:F12)</f>
        <v>494</v>
      </c>
      <c r="C12" s="11">
        <v>81</v>
      </c>
      <c r="D12" s="11">
        <v>121</v>
      </c>
      <c r="E12" s="11">
        <v>127</v>
      </c>
      <c r="F12" s="11">
        <v>165</v>
      </c>
    </row>
    <row r="13" spans="1:6" ht="15.75">
      <c r="A13" s="19" t="s">
        <v>34</v>
      </c>
      <c r="B13" s="11">
        <f>SUM(C13:F13)</f>
        <v>26</v>
      </c>
      <c r="C13" s="11">
        <v>5</v>
      </c>
      <c r="D13" s="11">
        <v>8</v>
      </c>
      <c r="E13" s="11">
        <v>7</v>
      </c>
      <c r="F13" s="11">
        <v>6</v>
      </c>
    </row>
    <row r="14" spans="1:6" ht="15.75">
      <c r="A14" s="20" t="s">
        <v>37</v>
      </c>
      <c r="B14" s="15">
        <f>SUM(B$9:B13)</f>
        <v>649</v>
      </c>
      <c r="C14" s="15">
        <f>SUM(C$9:C13)</f>
        <v>108</v>
      </c>
      <c r="D14" s="15">
        <f>SUM(D$9:D13)</f>
        <v>162</v>
      </c>
      <c r="E14" s="15">
        <f>SUM(E$9:E13)</f>
        <v>172</v>
      </c>
      <c r="F14" s="15">
        <f>SUM(F$9:F13)</f>
        <v>207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26</v>
      </c>
      <c r="B9" s="11">
        <f>SUM(C9:F9)</f>
        <v>53</v>
      </c>
      <c r="C9" s="11">
        <v>11</v>
      </c>
      <c r="D9" s="11">
        <v>7</v>
      </c>
      <c r="E9" s="11">
        <v>14</v>
      </c>
      <c r="F9" s="11">
        <v>21</v>
      </c>
    </row>
    <row r="10" spans="1:6" ht="15.75">
      <c r="A10" s="19" t="s">
        <v>31</v>
      </c>
      <c r="B10" s="11">
        <f>SUM(C10:F10)</f>
        <v>559</v>
      </c>
      <c r="C10" s="11">
        <v>92</v>
      </c>
      <c r="D10" s="11">
        <v>172</v>
      </c>
      <c r="E10" s="11">
        <v>133</v>
      </c>
      <c r="F10" s="11">
        <v>162</v>
      </c>
    </row>
    <row r="11" spans="1:6" ht="15.75">
      <c r="A11" s="20" t="s">
        <v>37</v>
      </c>
      <c r="B11" s="15">
        <f>SUM(B$9:B10)</f>
        <v>612</v>
      </c>
      <c r="C11" s="15">
        <f>SUM(C$9:C10)</f>
        <v>103</v>
      </c>
      <c r="D11" s="15">
        <f>SUM(D$9:D10)</f>
        <v>179</v>
      </c>
      <c r="E11" s="15">
        <f>SUM(E$9:E10)</f>
        <v>147</v>
      </c>
      <c r="F11" s="15">
        <f>SUM(F$9:F10)</f>
        <v>183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1077</v>
      </c>
      <c r="C9" s="11">
        <v>191</v>
      </c>
      <c r="D9" s="11">
        <v>342</v>
      </c>
      <c r="E9" s="11">
        <v>216</v>
      </c>
      <c r="F9" s="11">
        <v>328</v>
      </c>
    </row>
    <row r="10" spans="1:6" ht="15.75">
      <c r="A10" s="20" t="s">
        <v>37</v>
      </c>
      <c r="B10" s="15">
        <f>SUM(B$9)</f>
        <v>1077</v>
      </c>
      <c r="C10" s="15">
        <f>SUM(C$9)</f>
        <v>191</v>
      </c>
      <c r="D10" s="15">
        <f>SUM(D$9)</f>
        <v>342</v>
      </c>
      <c r="E10" s="15">
        <f>SUM(E$9)</f>
        <v>216</v>
      </c>
      <c r="F10" s="15">
        <f>SUM(F$9)</f>
        <v>328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76</v>
      </c>
      <c r="C9" s="11">
        <v>11</v>
      </c>
      <c r="D9" s="11">
        <v>17</v>
      </c>
      <c r="E9" s="11">
        <v>24</v>
      </c>
      <c r="F9" s="11">
        <v>24</v>
      </c>
    </row>
    <row r="10" spans="1:6" ht="15.75">
      <c r="A10" s="19" t="s">
        <v>26</v>
      </c>
      <c r="B10" s="11">
        <f>SUM(C10:F10)</f>
        <v>74</v>
      </c>
      <c r="C10" s="11">
        <v>15</v>
      </c>
      <c r="D10" s="11">
        <v>12</v>
      </c>
      <c r="E10" s="11">
        <v>16</v>
      </c>
      <c r="F10" s="11">
        <v>31</v>
      </c>
    </row>
    <row r="11" spans="1:6" ht="15.75">
      <c r="A11" s="19" t="s">
        <v>31</v>
      </c>
      <c r="B11" s="11">
        <f>SUM(C11:F11)</f>
        <v>1530</v>
      </c>
      <c r="C11" s="11">
        <v>290</v>
      </c>
      <c r="D11" s="11">
        <v>391</v>
      </c>
      <c r="E11" s="11">
        <v>395</v>
      </c>
      <c r="F11" s="11">
        <v>454</v>
      </c>
    </row>
    <row r="12" spans="1:6" ht="15.75">
      <c r="A12" s="20" t="s">
        <v>37</v>
      </c>
      <c r="B12" s="15">
        <f>SUM(B$9:B11)</f>
        <v>1680</v>
      </c>
      <c r="C12" s="15">
        <f>SUM(C$9:C11)</f>
        <v>316</v>
      </c>
      <c r="D12" s="15">
        <f>SUM(D$9:D11)</f>
        <v>420</v>
      </c>
      <c r="E12" s="15">
        <f>SUM(E$9:E11)</f>
        <v>435</v>
      </c>
      <c r="F12" s="15">
        <f>SUM(F$9:F11)</f>
        <v>509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84</v>
      </c>
      <c r="C9" s="11">
        <v>15</v>
      </c>
      <c r="D9" s="11">
        <v>15</v>
      </c>
      <c r="E9" s="11">
        <v>25</v>
      </c>
      <c r="F9" s="11">
        <v>29</v>
      </c>
    </row>
    <row r="10" spans="1:6" ht="15.75">
      <c r="A10" s="19" t="s">
        <v>20</v>
      </c>
      <c r="B10" s="11">
        <f>SUM(C10:F10)</f>
        <v>359</v>
      </c>
      <c r="C10" s="11">
        <v>75</v>
      </c>
      <c r="D10" s="11">
        <v>121</v>
      </c>
      <c r="E10" s="11">
        <v>38</v>
      </c>
      <c r="F10" s="11">
        <v>125</v>
      </c>
    </row>
    <row r="11" spans="1:6" ht="15.75">
      <c r="A11" s="19" t="s">
        <v>26</v>
      </c>
      <c r="B11" s="11">
        <f>SUM(C11:F11)</f>
        <v>87</v>
      </c>
      <c r="C11" s="11">
        <v>19</v>
      </c>
      <c r="D11" s="11">
        <v>23</v>
      </c>
      <c r="E11" s="11">
        <v>20</v>
      </c>
      <c r="F11" s="11">
        <v>25</v>
      </c>
    </row>
    <row r="12" spans="1:6" ht="15.75">
      <c r="A12" s="19" t="s">
        <v>31</v>
      </c>
      <c r="B12" s="11">
        <f>SUM(C12:F12)</f>
        <v>978</v>
      </c>
      <c r="C12" s="11">
        <v>177</v>
      </c>
      <c r="D12" s="11">
        <v>305</v>
      </c>
      <c r="E12" s="11">
        <v>205</v>
      </c>
      <c r="F12" s="11">
        <v>291</v>
      </c>
    </row>
    <row r="13" spans="1:6" ht="15.75">
      <c r="A13" s="19" t="s">
        <v>34</v>
      </c>
      <c r="B13" s="11">
        <f>SUM(C13:F13)</f>
        <v>370</v>
      </c>
      <c r="C13" s="11">
        <v>57</v>
      </c>
      <c r="D13" s="11">
        <v>89</v>
      </c>
      <c r="E13" s="11">
        <v>84</v>
      </c>
      <c r="F13" s="11">
        <v>140</v>
      </c>
    </row>
    <row r="14" spans="1:6" ht="15.75">
      <c r="A14" s="20" t="s">
        <v>37</v>
      </c>
      <c r="B14" s="15">
        <f>SUM(B$9:B13)</f>
        <v>1878</v>
      </c>
      <c r="C14" s="15">
        <f>SUM(C$9:C13)</f>
        <v>343</v>
      </c>
      <c r="D14" s="15">
        <f>SUM(D$9:D13)</f>
        <v>553</v>
      </c>
      <c r="E14" s="15">
        <f>SUM(E$9:E13)</f>
        <v>372</v>
      </c>
      <c r="F14" s="15">
        <f>SUM(F$9:F13)</f>
        <v>610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332</v>
      </c>
      <c r="C9" s="11">
        <v>54</v>
      </c>
      <c r="D9" s="11">
        <v>80</v>
      </c>
      <c r="E9" s="11">
        <v>92</v>
      </c>
      <c r="F9" s="11">
        <v>106</v>
      </c>
    </row>
    <row r="10" spans="1:6" ht="15.75">
      <c r="A10" s="20" t="s">
        <v>37</v>
      </c>
      <c r="B10" s="15">
        <f>SUM(B$9)</f>
        <v>332</v>
      </c>
      <c r="C10" s="15">
        <f>SUM(C$9)</f>
        <v>54</v>
      </c>
      <c r="D10" s="15">
        <f>SUM(D$9)</f>
        <v>80</v>
      </c>
      <c r="E10" s="15">
        <f>SUM(E$9)</f>
        <v>92</v>
      </c>
      <c r="F10" s="15">
        <f>SUM(F$9)</f>
        <v>106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696</v>
      </c>
      <c r="C9" s="11">
        <v>168</v>
      </c>
      <c r="D9" s="11">
        <v>208</v>
      </c>
      <c r="E9" s="11">
        <v>132</v>
      </c>
      <c r="F9" s="11">
        <v>188</v>
      </c>
    </row>
    <row r="10" spans="1:6" ht="15.75">
      <c r="A10" s="20" t="s">
        <v>37</v>
      </c>
      <c r="B10" s="15">
        <f>SUM(B$9)</f>
        <v>696</v>
      </c>
      <c r="C10" s="15">
        <f>SUM(C$9)</f>
        <v>168</v>
      </c>
      <c r="D10" s="15">
        <f>SUM(D$9)</f>
        <v>208</v>
      </c>
      <c r="E10" s="15">
        <f>SUM(E$9)</f>
        <v>132</v>
      </c>
      <c r="F10" s="15">
        <f>SUM(F$9)</f>
        <v>188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10</v>
      </c>
      <c r="B9" s="11">
        <f t="shared" ref="B9:B19" si="0">SUM(C9:F9)</f>
        <v>92</v>
      </c>
      <c r="C9" s="11">
        <v>8</v>
      </c>
      <c r="D9" s="11">
        <v>7</v>
      </c>
      <c r="E9" s="11">
        <v>8</v>
      </c>
      <c r="F9" s="11">
        <v>69</v>
      </c>
    </row>
    <row r="10" spans="1:6" ht="15.75">
      <c r="A10" s="19" t="s">
        <v>11</v>
      </c>
      <c r="B10" s="11">
        <f t="shared" si="0"/>
        <v>2</v>
      </c>
      <c r="C10" s="11"/>
      <c r="D10" s="11"/>
      <c r="E10" s="11"/>
      <c r="F10" s="11">
        <v>2</v>
      </c>
    </row>
    <row r="11" spans="1:6" ht="15.75">
      <c r="A11" s="19" t="s">
        <v>13</v>
      </c>
      <c r="B11" s="11">
        <f t="shared" si="0"/>
        <v>134</v>
      </c>
      <c r="C11" s="11">
        <v>38</v>
      </c>
      <c r="D11" s="11">
        <v>36</v>
      </c>
      <c r="E11" s="11">
        <v>26</v>
      </c>
      <c r="F11" s="11">
        <v>34</v>
      </c>
    </row>
    <row r="12" spans="1:6" ht="15.75">
      <c r="A12" s="19" t="s">
        <v>14</v>
      </c>
      <c r="B12" s="11">
        <f t="shared" si="0"/>
        <v>18</v>
      </c>
      <c r="C12" s="11"/>
      <c r="D12" s="11">
        <v>4</v>
      </c>
      <c r="E12" s="11">
        <v>8</v>
      </c>
      <c r="F12" s="11">
        <v>6</v>
      </c>
    </row>
    <row r="13" spans="1:6" ht="15.75">
      <c r="A13" s="19" t="s">
        <v>15</v>
      </c>
      <c r="B13" s="11">
        <f t="shared" si="0"/>
        <v>84</v>
      </c>
      <c r="C13" s="11">
        <v>13</v>
      </c>
      <c r="D13" s="11">
        <v>30</v>
      </c>
      <c r="E13" s="11">
        <v>15</v>
      </c>
      <c r="F13" s="11">
        <v>26</v>
      </c>
    </row>
    <row r="14" spans="1:6" ht="15.75">
      <c r="A14" s="19" t="s">
        <v>16</v>
      </c>
      <c r="B14" s="11">
        <f t="shared" si="0"/>
        <v>48</v>
      </c>
      <c r="C14" s="11"/>
      <c r="D14" s="11">
        <v>8</v>
      </c>
      <c r="E14" s="11">
        <v>14</v>
      </c>
      <c r="F14" s="11">
        <v>26</v>
      </c>
    </row>
    <row r="15" spans="1:6" ht="15.75">
      <c r="A15" s="19" t="s">
        <v>19</v>
      </c>
      <c r="B15" s="11">
        <f t="shared" si="0"/>
        <v>132</v>
      </c>
      <c r="C15" s="11">
        <v>32</v>
      </c>
      <c r="D15" s="11">
        <v>41</v>
      </c>
      <c r="E15" s="11">
        <v>45</v>
      </c>
      <c r="F15" s="11">
        <v>14</v>
      </c>
    </row>
    <row r="16" spans="1:6" ht="15.75">
      <c r="A16" s="19" t="s">
        <v>20</v>
      </c>
      <c r="B16" s="11">
        <f t="shared" si="0"/>
        <v>270</v>
      </c>
      <c r="C16" s="11">
        <v>32</v>
      </c>
      <c r="D16" s="11">
        <v>80</v>
      </c>
      <c r="E16" s="11">
        <v>75</v>
      </c>
      <c r="F16" s="11">
        <v>83</v>
      </c>
    </row>
    <row r="17" spans="1:6" ht="15.75">
      <c r="A17" s="19" t="s">
        <v>24</v>
      </c>
      <c r="B17" s="11">
        <f t="shared" si="0"/>
        <v>4</v>
      </c>
      <c r="C17" s="11"/>
      <c r="D17" s="11"/>
      <c r="E17" s="11"/>
      <c r="F17" s="11">
        <v>4</v>
      </c>
    </row>
    <row r="18" spans="1:6" ht="15.75">
      <c r="A18" s="19" t="s">
        <v>32</v>
      </c>
      <c r="B18" s="11">
        <f t="shared" si="0"/>
        <v>15</v>
      </c>
      <c r="C18" s="11"/>
      <c r="D18" s="11"/>
      <c r="E18" s="11"/>
      <c r="F18" s="11">
        <v>15</v>
      </c>
    </row>
    <row r="19" spans="1:6" ht="15.75">
      <c r="A19" s="19" t="s">
        <v>35</v>
      </c>
      <c r="B19" s="11">
        <f t="shared" si="0"/>
        <v>68</v>
      </c>
      <c r="C19" s="11">
        <v>7</v>
      </c>
      <c r="D19" s="11">
        <v>23</v>
      </c>
      <c r="E19" s="11">
        <v>15</v>
      </c>
      <c r="F19" s="11">
        <v>23</v>
      </c>
    </row>
    <row r="20" spans="1:6" ht="15.75">
      <c r="A20" s="20" t="s">
        <v>37</v>
      </c>
      <c r="B20" s="15">
        <f>SUM(B$9:B19)</f>
        <v>867</v>
      </c>
      <c r="C20" s="15">
        <f>SUM(C$9:C19)</f>
        <v>130</v>
      </c>
      <c r="D20" s="15">
        <f>SUM(D$9:D19)</f>
        <v>229</v>
      </c>
      <c r="E20" s="15">
        <f>SUM(E$9:E19)</f>
        <v>206</v>
      </c>
      <c r="F20" s="15">
        <f>SUM(F$9:F19)</f>
        <v>302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52</v>
      </c>
      <c r="C9" s="11">
        <v>12</v>
      </c>
      <c r="D9" s="11">
        <v>11</v>
      </c>
      <c r="E9" s="11">
        <v>19</v>
      </c>
      <c r="F9" s="11">
        <v>10</v>
      </c>
    </row>
    <row r="10" spans="1:6" ht="15.75">
      <c r="A10" s="19" t="s">
        <v>20</v>
      </c>
      <c r="B10" s="11">
        <f>SUM(C10:F10)</f>
        <v>105</v>
      </c>
      <c r="C10" s="11"/>
      <c r="D10" s="11"/>
      <c r="E10" s="11">
        <v>35</v>
      </c>
      <c r="F10" s="11">
        <v>70</v>
      </c>
    </row>
    <row r="11" spans="1:6" ht="15.75">
      <c r="A11" s="19" t="s">
        <v>26</v>
      </c>
      <c r="B11" s="11">
        <f>SUM(C11:F11)</f>
        <v>119</v>
      </c>
      <c r="C11" s="11">
        <v>12</v>
      </c>
      <c r="D11" s="11">
        <v>38</v>
      </c>
      <c r="E11" s="11">
        <v>36</v>
      </c>
      <c r="F11" s="11">
        <v>33</v>
      </c>
    </row>
    <row r="12" spans="1:6" ht="15.75">
      <c r="A12" s="19" t="s">
        <v>31</v>
      </c>
      <c r="B12" s="11">
        <f>SUM(C12:F12)</f>
        <v>830</v>
      </c>
      <c r="C12" s="11">
        <v>108</v>
      </c>
      <c r="D12" s="11">
        <v>176</v>
      </c>
      <c r="E12" s="11">
        <v>228</v>
      </c>
      <c r="F12" s="11">
        <v>318</v>
      </c>
    </row>
    <row r="13" spans="1:6" ht="15.75">
      <c r="A13" s="19" t="s">
        <v>34</v>
      </c>
      <c r="B13" s="11">
        <f>SUM(C13:F13)</f>
        <v>148</v>
      </c>
      <c r="C13" s="11">
        <v>14</v>
      </c>
      <c r="D13" s="11">
        <v>48</v>
      </c>
      <c r="E13" s="11">
        <v>40</v>
      </c>
      <c r="F13" s="11">
        <v>46</v>
      </c>
    </row>
    <row r="14" spans="1:6" ht="15.75">
      <c r="A14" s="20" t="s">
        <v>37</v>
      </c>
      <c r="B14" s="15">
        <f>SUM(B$9:B13)</f>
        <v>1254</v>
      </c>
      <c r="C14" s="15">
        <f>SUM(C$9:C13)</f>
        <v>146</v>
      </c>
      <c r="D14" s="15">
        <f>SUM(D$9:D13)</f>
        <v>273</v>
      </c>
      <c r="E14" s="15">
        <f>SUM(E$9:E13)</f>
        <v>358</v>
      </c>
      <c r="F14" s="15">
        <f>SUM(F$9:F13)</f>
        <v>477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323</v>
      </c>
      <c r="C9" s="11">
        <v>100</v>
      </c>
      <c r="D9" s="11">
        <v>102</v>
      </c>
      <c r="E9" s="11">
        <v>16</v>
      </c>
      <c r="F9" s="11">
        <v>105</v>
      </c>
    </row>
    <row r="10" spans="1:6" ht="15.75">
      <c r="A10" s="20" t="s">
        <v>37</v>
      </c>
      <c r="B10" s="15">
        <f>SUM(B$9)</f>
        <v>323</v>
      </c>
      <c r="C10" s="15">
        <f>SUM(C$9)</f>
        <v>100</v>
      </c>
      <c r="D10" s="15">
        <f>SUM(D$9)</f>
        <v>102</v>
      </c>
      <c r="E10" s="15">
        <f>SUM(E$9)</f>
        <v>16</v>
      </c>
      <c r="F10" s="15">
        <f>SUM(F$9)</f>
        <v>105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4" si="0">SUM(C9:F9)</f>
        <v>143</v>
      </c>
      <c r="C9" s="11">
        <v>30</v>
      </c>
      <c r="D9" s="11">
        <v>38</v>
      </c>
      <c r="E9" s="11">
        <v>39</v>
      </c>
      <c r="F9" s="11">
        <v>36</v>
      </c>
    </row>
    <row r="10" spans="1:6" ht="15.75">
      <c r="A10" s="19" t="s">
        <v>20</v>
      </c>
      <c r="B10" s="11">
        <f t="shared" si="0"/>
        <v>258</v>
      </c>
      <c r="C10" s="11">
        <v>23</v>
      </c>
      <c r="D10" s="11">
        <v>72</v>
      </c>
      <c r="E10" s="11">
        <v>73</v>
      </c>
      <c r="F10" s="11">
        <v>90</v>
      </c>
    </row>
    <row r="11" spans="1:6" ht="15.75">
      <c r="A11" s="19" t="s">
        <v>26</v>
      </c>
      <c r="B11" s="11">
        <f t="shared" si="0"/>
        <v>35</v>
      </c>
      <c r="C11" s="11"/>
      <c r="D11" s="11">
        <v>11</v>
      </c>
      <c r="E11" s="11">
        <v>10</v>
      </c>
      <c r="F11" s="11">
        <v>14</v>
      </c>
    </row>
    <row r="12" spans="1:6" ht="15.75">
      <c r="A12" s="19" t="s">
        <v>31</v>
      </c>
      <c r="B12" s="11">
        <f t="shared" si="0"/>
        <v>476</v>
      </c>
      <c r="C12" s="11">
        <v>74</v>
      </c>
      <c r="D12" s="11">
        <v>137</v>
      </c>
      <c r="E12" s="11">
        <v>130</v>
      </c>
      <c r="F12" s="11">
        <v>135</v>
      </c>
    </row>
    <row r="13" spans="1:6" ht="15.75">
      <c r="A13" s="19" t="s">
        <v>33</v>
      </c>
      <c r="B13" s="11">
        <f t="shared" si="0"/>
        <v>131</v>
      </c>
      <c r="C13" s="11">
        <v>19</v>
      </c>
      <c r="D13" s="11">
        <v>26</v>
      </c>
      <c r="E13" s="11">
        <v>41</v>
      </c>
      <c r="F13" s="11">
        <v>45</v>
      </c>
    </row>
    <row r="14" spans="1:6" ht="15.75">
      <c r="A14" s="19" t="s">
        <v>34</v>
      </c>
      <c r="B14" s="11">
        <f t="shared" si="0"/>
        <v>263</v>
      </c>
      <c r="C14" s="11">
        <v>47</v>
      </c>
      <c r="D14" s="11">
        <v>64</v>
      </c>
      <c r="E14" s="11">
        <v>71</v>
      </c>
      <c r="F14" s="11">
        <v>81</v>
      </c>
    </row>
    <row r="15" spans="1:6" ht="15.75">
      <c r="A15" s="20" t="s">
        <v>37</v>
      </c>
      <c r="B15" s="15">
        <f>SUM(B$9:B14)</f>
        <v>1306</v>
      </c>
      <c r="C15" s="15">
        <f>SUM(C$9:C14)</f>
        <v>193</v>
      </c>
      <c r="D15" s="15">
        <f>SUM(D$9:D14)</f>
        <v>348</v>
      </c>
      <c r="E15" s="15">
        <f>SUM(E$9:E14)</f>
        <v>364</v>
      </c>
      <c r="F15" s="15">
        <f>SUM(F$9:F14)</f>
        <v>401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12</v>
      </c>
      <c r="C9" s="11">
        <v>1</v>
      </c>
      <c r="D9" s="11">
        <v>3</v>
      </c>
      <c r="E9" s="11">
        <v>5</v>
      </c>
      <c r="F9" s="11">
        <v>3</v>
      </c>
    </row>
    <row r="10" spans="1:6" ht="15.75">
      <c r="A10" s="19" t="s">
        <v>20</v>
      </c>
      <c r="B10" s="11">
        <f>SUM(C10:F10)</f>
        <v>62</v>
      </c>
      <c r="C10" s="11">
        <v>12</v>
      </c>
      <c r="D10" s="11">
        <v>20</v>
      </c>
      <c r="E10" s="11">
        <v>14</v>
      </c>
      <c r="F10" s="11">
        <v>16</v>
      </c>
    </row>
    <row r="11" spans="1:6" ht="15.75">
      <c r="A11" s="19" t="s">
        <v>31</v>
      </c>
      <c r="B11" s="11">
        <f>SUM(C11:F11)</f>
        <v>326</v>
      </c>
      <c r="C11" s="11">
        <v>68</v>
      </c>
      <c r="D11" s="11">
        <v>80</v>
      </c>
      <c r="E11" s="11">
        <v>90</v>
      </c>
      <c r="F11" s="11">
        <v>88</v>
      </c>
    </row>
    <row r="12" spans="1:6" ht="15.75">
      <c r="A12" s="20" t="s">
        <v>37</v>
      </c>
      <c r="B12" s="15">
        <f>SUM(B$9:B11)</f>
        <v>400</v>
      </c>
      <c r="C12" s="15">
        <f>SUM(C$9:C11)</f>
        <v>81</v>
      </c>
      <c r="D12" s="15">
        <f>SUM(D$9:D11)</f>
        <v>103</v>
      </c>
      <c r="E12" s="15">
        <f>SUM(E$9:E11)</f>
        <v>109</v>
      </c>
      <c r="F12" s="15">
        <f>SUM(F$9:F11)</f>
        <v>107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229</v>
      </c>
      <c r="C9" s="11">
        <v>47</v>
      </c>
      <c r="D9" s="11">
        <v>34</v>
      </c>
      <c r="E9" s="11">
        <v>64</v>
      </c>
      <c r="F9" s="11">
        <v>84</v>
      </c>
    </row>
    <row r="10" spans="1:6" ht="15.75">
      <c r="A10" s="19" t="s">
        <v>26</v>
      </c>
      <c r="B10" s="11">
        <f>SUM(C10:F10)</f>
        <v>344</v>
      </c>
      <c r="C10" s="11">
        <v>13</v>
      </c>
      <c r="D10" s="11">
        <v>106</v>
      </c>
      <c r="E10" s="11">
        <v>90</v>
      </c>
      <c r="F10" s="11">
        <v>135</v>
      </c>
    </row>
    <row r="11" spans="1:6" ht="15.75">
      <c r="A11" s="19" t="s">
        <v>31</v>
      </c>
      <c r="B11" s="11">
        <f>SUM(C11:F11)</f>
        <v>1472</v>
      </c>
      <c r="C11" s="11">
        <v>44</v>
      </c>
      <c r="D11" s="11">
        <v>100</v>
      </c>
      <c r="E11" s="11">
        <v>515</v>
      </c>
      <c r="F11" s="11">
        <v>813</v>
      </c>
    </row>
    <row r="12" spans="1:6" ht="15.75">
      <c r="A12" s="19" t="s">
        <v>34</v>
      </c>
      <c r="B12" s="11">
        <f>SUM(C12:F12)</f>
        <v>368</v>
      </c>
      <c r="C12" s="11">
        <v>45</v>
      </c>
      <c r="D12" s="11">
        <v>96</v>
      </c>
      <c r="E12" s="11">
        <v>107</v>
      </c>
      <c r="F12" s="11">
        <v>120</v>
      </c>
    </row>
    <row r="13" spans="1:6" ht="15.75">
      <c r="A13" s="20" t="s">
        <v>37</v>
      </c>
      <c r="B13" s="15">
        <f>SUM(B$9:B12)</f>
        <v>2413</v>
      </c>
      <c r="C13" s="15">
        <f>SUM(C$9:C12)</f>
        <v>149</v>
      </c>
      <c r="D13" s="15">
        <f>SUM(D$9:D12)</f>
        <v>336</v>
      </c>
      <c r="E13" s="15">
        <f>SUM(E$9:E12)</f>
        <v>776</v>
      </c>
      <c r="F13" s="15">
        <f>SUM(F$9:F12)</f>
        <v>1152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188</v>
      </c>
      <c r="C9" s="11">
        <v>30</v>
      </c>
      <c r="D9" s="11">
        <v>54</v>
      </c>
      <c r="E9" s="11">
        <v>50</v>
      </c>
      <c r="F9" s="11">
        <v>54</v>
      </c>
    </row>
    <row r="10" spans="1:6" ht="15.75">
      <c r="A10" s="19" t="s">
        <v>34</v>
      </c>
      <c r="B10" s="11">
        <f>SUM(C10:F10)</f>
        <v>169</v>
      </c>
      <c r="C10" s="11">
        <v>27</v>
      </c>
      <c r="D10" s="11">
        <v>60</v>
      </c>
      <c r="E10" s="11">
        <v>43</v>
      </c>
      <c r="F10" s="11">
        <v>39</v>
      </c>
    </row>
    <row r="11" spans="1:6" ht="15.75">
      <c r="A11" s="20" t="s">
        <v>37</v>
      </c>
      <c r="B11" s="15">
        <f>SUM(B$9:B10)</f>
        <v>357</v>
      </c>
      <c r="C11" s="15">
        <f>SUM(C$9:C10)</f>
        <v>57</v>
      </c>
      <c r="D11" s="15">
        <f>SUM(D$9:D10)</f>
        <v>114</v>
      </c>
      <c r="E11" s="15">
        <f>SUM(E$9:E10)</f>
        <v>93</v>
      </c>
      <c r="F11" s="15">
        <f>SUM(F$9:F10)</f>
        <v>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50</v>
      </c>
      <c r="C9" s="11">
        <v>10</v>
      </c>
      <c r="D9" s="11">
        <v>7</v>
      </c>
      <c r="E9" s="11">
        <v>14</v>
      </c>
      <c r="F9" s="11">
        <v>19</v>
      </c>
    </row>
    <row r="10" spans="1:6" ht="15.75">
      <c r="A10" s="19" t="s">
        <v>31</v>
      </c>
      <c r="B10" s="11">
        <f>SUM(C10:F10)</f>
        <v>501</v>
      </c>
      <c r="C10" s="11">
        <v>77</v>
      </c>
      <c r="D10" s="11">
        <v>122</v>
      </c>
      <c r="E10" s="11">
        <v>126</v>
      </c>
      <c r="F10" s="11">
        <v>176</v>
      </c>
    </row>
    <row r="11" spans="1:6" ht="15.75">
      <c r="A11" s="19" t="s">
        <v>34</v>
      </c>
      <c r="B11" s="11">
        <f>SUM(C11:F11)</f>
        <v>11</v>
      </c>
      <c r="C11" s="11"/>
      <c r="D11" s="11"/>
      <c r="E11" s="11">
        <v>4</v>
      </c>
      <c r="F11" s="11">
        <v>7</v>
      </c>
    </row>
    <row r="12" spans="1:6" ht="15.75">
      <c r="A12" s="20" t="s">
        <v>37</v>
      </c>
      <c r="B12" s="15">
        <f>SUM(B$9:B11)</f>
        <v>562</v>
      </c>
      <c r="C12" s="15">
        <f>SUM(C$9:C11)</f>
        <v>87</v>
      </c>
      <c r="D12" s="15">
        <f>SUM(D$9:D11)</f>
        <v>129</v>
      </c>
      <c r="E12" s="15">
        <f>SUM(E$9:E11)</f>
        <v>144</v>
      </c>
      <c r="F12" s="15">
        <f>SUM(F$9:F11)</f>
        <v>202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75</v>
      </c>
      <c r="C9" s="11">
        <v>11</v>
      </c>
      <c r="D9" s="11">
        <v>20</v>
      </c>
      <c r="E9" s="11">
        <v>21</v>
      </c>
      <c r="F9" s="11">
        <v>23</v>
      </c>
    </row>
    <row r="10" spans="1:6" ht="15.75">
      <c r="A10" s="19" t="s">
        <v>20</v>
      </c>
      <c r="B10" s="11">
        <f>SUM(C10:F10)</f>
        <v>240</v>
      </c>
      <c r="C10" s="11">
        <v>25</v>
      </c>
      <c r="D10" s="11">
        <v>61</v>
      </c>
      <c r="E10" s="11">
        <v>75</v>
      </c>
      <c r="F10" s="11">
        <v>79</v>
      </c>
    </row>
    <row r="11" spans="1:6" ht="15.75">
      <c r="A11" s="19" t="s">
        <v>31</v>
      </c>
      <c r="B11" s="11">
        <f>SUM(C11:F11)</f>
        <v>415</v>
      </c>
      <c r="C11" s="11">
        <v>69</v>
      </c>
      <c r="D11" s="11">
        <v>107</v>
      </c>
      <c r="E11" s="11">
        <v>126</v>
      </c>
      <c r="F11" s="11">
        <v>113</v>
      </c>
    </row>
    <row r="12" spans="1:6" ht="15.75">
      <c r="A12" s="19" t="s">
        <v>32</v>
      </c>
      <c r="B12" s="11">
        <f>SUM(C12:F12)</f>
        <v>165</v>
      </c>
      <c r="C12" s="11">
        <v>14</v>
      </c>
      <c r="D12" s="11">
        <v>44</v>
      </c>
      <c r="E12" s="11">
        <v>53</v>
      </c>
      <c r="F12" s="11">
        <v>54</v>
      </c>
    </row>
    <row r="13" spans="1:6" ht="15.75">
      <c r="A13" s="19" t="s">
        <v>34</v>
      </c>
      <c r="B13" s="11">
        <f>SUM(C13:F13)</f>
        <v>128</v>
      </c>
      <c r="C13" s="11">
        <v>8</v>
      </c>
      <c r="D13" s="11">
        <v>35</v>
      </c>
      <c r="E13" s="11">
        <v>37</v>
      </c>
      <c r="F13" s="11">
        <v>48</v>
      </c>
    </row>
    <row r="14" spans="1:6" ht="15.75">
      <c r="A14" s="20" t="s">
        <v>37</v>
      </c>
      <c r="B14" s="15">
        <f>SUM(B$9:B13)</f>
        <v>1023</v>
      </c>
      <c r="C14" s="15">
        <f>SUM(C$9:C13)</f>
        <v>127</v>
      </c>
      <c r="D14" s="15">
        <f>SUM(D$9:D13)</f>
        <v>267</v>
      </c>
      <c r="E14" s="15">
        <f>SUM(E$9:E13)</f>
        <v>312</v>
      </c>
      <c r="F14" s="15">
        <f>SUM(F$9:F13)</f>
        <v>317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355</v>
      </c>
      <c r="C9" s="11">
        <v>62</v>
      </c>
      <c r="D9" s="11">
        <v>82</v>
      </c>
      <c r="E9" s="11">
        <v>111</v>
      </c>
      <c r="F9" s="11">
        <v>100</v>
      </c>
    </row>
    <row r="10" spans="1:6" ht="15.75">
      <c r="A10" s="19" t="s">
        <v>34</v>
      </c>
      <c r="B10" s="11">
        <f>SUM(C10:F10)</f>
        <v>36</v>
      </c>
      <c r="C10" s="11">
        <v>8</v>
      </c>
      <c r="D10" s="11">
        <v>3</v>
      </c>
      <c r="E10" s="11">
        <v>5</v>
      </c>
      <c r="F10" s="11">
        <v>20</v>
      </c>
    </row>
    <row r="11" spans="1:6" ht="15.75">
      <c r="A11" s="20" t="s">
        <v>37</v>
      </c>
      <c r="B11" s="15">
        <f>SUM(B$9:B10)</f>
        <v>391</v>
      </c>
      <c r="C11" s="15">
        <f>SUM(C$9:C10)</f>
        <v>70</v>
      </c>
      <c r="D11" s="15">
        <f>SUM(D$9:D10)</f>
        <v>85</v>
      </c>
      <c r="E11" s="15">
        <f>SUM(E$9:E10)</f>
        <v>116</v>
      </c>
      <c r="F11" s="15">
        <f>SUM(F$9:F10)</f>
        <v>120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45</v>
      </c>
      <c r="C9" s="11">
        <v>10</v>
      </c>
      <c r="D9" s="11">
        <v>10</v>
      </c>
      <c r="E9" s="11">
        <v>9</v>
      </c>
      <c r="F9" s="11">
        <v>16</v>
      </c>
    </row>
    <row r="10" spans="1:6" ht="15.75">
      <c r="A10" s="19" t="s">
        <v>20</v>
      </c>
      <c r="B10" s="11">
        <f>SUM(C10:F10)</f>
        <v>135</v>
      </c>
      <c r="C10" s="11">
        <v>38</v>
      </c>
      <c r="D10" s="11">
        <v>2</v>
      </c>
      <c r="E10" s="11">
        <v>20</v>
      </c>
      <c r="F10" s="11">
        <v>75</v>
      </c>
    </row>
    <row r="11" spans="1:6" ht="15.75">
      <c r="A11" s="19" t="s">
        <v>31</v>
      </c>
      <c r="B11" s="11">
        <f>SUM(C11:F11)</f>
        <v>381</v>
      </c>
      <c r="C11" s="11">
        <v>63</v>
      </c>
      <c r="D11" s="11">
        <v>134</v>
      </c>
      <c r="E11" s="11">
        <v>108</v>
      </c>
      <c r="F11" s="11">
        <v>76</v>
      </c>
    </row>
    <row r="12" spans="1:6" ht="15.75">
      <c r="A12" s="19" t="s">
        <v>34</v>
      </c>
      <c r="B12" s="11">
        <f>SUM(C12:F12)</f>
        <v>82</v>
      </c>
      <c r="C12" s="11">
        <v>6</v>
      </c>
      <c r="D12" s="11">
        <v>4</v>
      </c>
      <c r="E12" s="11">
        <v>20</v>
      </c>
      <c r="F12" s="11">
        <v>52</v>
      </c>
    </row>
    <row r="13" spans="1:6" ht="15.75">
      <c r="A13" s="20" t="s">
        <v>37</v>
      </c>
      <c r="B13" s="15">
        <f>SUM(B$9:B12)</f>
        <v>643</v>
      </c>
      <c r="C13" s="15">
        <f>SUM(C$9:C12)</f>
        <v>117</v>
      </c>
      <c r="D13" s="15">
        <f>SUM(D$9:D12)</f>
        <v>150</v>
      </c>
      <c r="E13" s="15">
        <f>SUM(E$9:E12)</f>
        <v>157</v>
      </c>
      <c r="F13" s="15">
        <f>SUM(F$9:F12)</f>
        <v>219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17</v>
      </c>
      <c r="B9" s="11">
        <f>SUM(C9:F9)</f>
        <v>144</v>
      </c>
      <c r="C9" s="11"/>
      <c r="D9" s="11">
        <v>15</v>
      </c>
      <c r="E9" s="11">
        <v>63</v>
      </c>
      <c r="F9" s="11">
        <v>66</v>
      </c>
    </row>
    <row r="10" spans="1:6" ht="15.75">
      <c r="A10" s="20" t="s">
        <v>37</v>
      </c>
      <c r="B10" s="15">
        <f>SUM(B$9)</f>
        <v>144</v>
      </c>
      <c r="C10" s="15">
        <f>SUM(C$9)</f>
        <v>0</v>
      </c>
      <c r="D10" s="15">
        <f>SUM(D$9)</f>
        <v>15</v>
      </c>
      <c r="E10" s="15">
        <f>SUM(E$9)</f>
        <v>63</v>
      </c>
      <c r="F10" s="15">
        <f>SUM(F$9)</f>
        <v>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56</v>
      </c>
      <c r="C9" s="11">
        <v>9</v>
      </c>
      <c r="D9" s="11">
        <v>13</v>
      </c>
      <c r="E9" s="11">
        <v>14</v>
      </c>
      <c r="F9" s="11">
        <v>20</v>
      </c>
    </row>
    <row r="10" spans="1:6" ht="15.75">
      <c r="A10" s="19" t="s">
        <v>20</v>
      </c>
      <c r="B10" s="11">
        <f>SUM(C10:F10)</f>
        <v>137</v>
      </c>
      <c r="C10" s="11">
        <v>55</v>
      </c>
      <c r="D10" s="11">
        <v>32</v>
      </c>
      <c r="E10" s="11">
        <v>20</v>
      </c>
      <c r="F10" s="11">
        <v>30</v>
      </c>
    </row>
    <row r="11" spans="1:6" ht="15.75">
      <c r="A11" s="19" t="s">
        <v>31</v>
      </c>
      <c r="B11" s="11">
        <f>SUM(C11:F11)</f>
        <v>384</v>
      </c>
      <c r="C11" s="11">
        <v>32</v>
      </c>
      <c r="D11" s="11">
        <v>134</v>
      </c>
      <c r="E11" s="11">
        <v>62</v>
      </c>
      <c r="F11" s="11">
        <v>156</v>
      </c>
    </row>
    <row r="12" spans="1:6" ht="15.75">
      <c r="A12" s="19" t="s">
        <v>34</v>
      </c>
      <c r="B12" s="11">
        <f>SUM(C12:F12)</f>
        <v>53</v>
      </c>
      <c r="C12" s="11">
        <v>18</v>
      </c>
      <c r="D12" s="11">
        <v>12</v>
      </c>
      <c r="E12" s="11">
        <v>9</v>
      </c>
      <c r="F12" s="11">
        <v>14</v>
      </c>
    </row>
    <row r="13" spans="1:6" ht="15.75">
      <c r="A13" s="20" t="s">
        <v>37</v>
      </c>
      <c r="B13" s="15">
        <f>SUM(B$9:B12)</f>
        <v>630</v>
      </c>
      <c r="C13" s="15">
        <f>SUM(C$9:C12)</f>
        <v>114</v>
      </c>
      <c r="D13" s="15">
        <f>SUM(D$9:D12)</f>
        <v>191</v>
      </c>
      <c r="E13" s="15">
        <f>SUM(E$9:E12)</f>
        <v>105</v>
      </c>
      <c r="F13" s="15">
        <f>SUM(F$9:F12)</f>
        <v>220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187</v>
      </c>
      <c r="C9" s="11">
        <v>21</v>
      </c>
      <c r="D9" s="11">
        <v>54</v>
      </c>
      <c r="E9" s="11">
        <v>52</v>
      </c>
      <c r="F9" s="11">
        <v>60</v>
      </c>
    </row>
    <row r="10" spans="1:6" ht="15.75">
      <c r="A10" s="19" t="s">
        <v>20</v>
      </c>
      <c r="B10" s="11">
        <f>SUM(C10:F10)</f>
        <v>179</v>
      </c>
      <c r="C10" s="11">
        <v>18</v>
      </c>
      <c r="D10" s="11">
        <v>67</v>
      </c>
      <c r="E10" s="11">
        <v>42</v>
      </c>
      <c r="F10" s="11">
        <v>52</v>
      </c>
    </row>
    <row r="11" spans="1:6" ht="15.75">
      <c r="A11" s="19" t="s">
        <v>26</v>
      </c>
      <c r="B11" s="11">
        <f>SUM(C11:F11)</f>
        <v>29</v>
      </c>
      <c r="C11" s="11"/>
      <c r="D11" s="11"/>
      <c r="E11" s="11">
        <v>7</v>
      </c>
      <c r="F11" s="11">
        <v>22</v>
      </c>
    </row>
    <row r="12" spans="1:6" ht="15.75">
      <c r="A12" s="19" t="s">
        <v>31</v>
      </c>
      <c r="B12" s="11">
        <f>SUM(C12:F12)</f>
        <v>331</v>
      </c>
      <c r="C12" s="11">
        <v>24</v>
      </c>
      <c r="D12" s="11">
        <v>70</v>
      </c>
      <c r="E12" s="11">
        <v>133</v>
      </c>
      <c r="F12" s="11">
        <v>104</v>
      </c>
    </row>
    <row r="13" spans="1:6" ht="15.75">
      <c r="A13" s="19" t="s">
        <v>34</v>
      </c>
      <c r="B13" s="11">
        <f>SUM(C13:F13)</f>
        <v>70</v>
      </c>
      <c r="C13" s="11">
        <v>6</v>
      </c>
      <c r="D13" s="11">
        <v>19</v>
      </c>
      <c r="E13" s="11">
        <v>18</v>
      </c>
      <c r="F13" s="11">
        <v>27</v>
      </c>
    </row>
    <row r="14" spans="1:6" ht="15.75">
      <c r="A14" s="20" t="s">
        <v>37</v>
      </c>
      <c r="B14" s="15">
        <f>SUM(B$9:B13)</f>
        <v>796</v>
      </c>
      <c r="C14" s="15">
        <f>SUM(C$9:C13)</f>
        <v>69</v>
      </c>
      <c r="D14" s="15">
        <f>SUM(D$9:D13)</f>
        <v>210</v>
      </c>
      <c r="E14" s="15">
        <f>SUM(E$9:E13)</f>
        <v>252</v>
      </c>
      <c r="F14" s="15">
        <f>SUM(F$9:F13)</f>
        <v>265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320</v>
      </c>
      <c r="C9" s="11">
        <v>78</v>
      </c>
      <c r="D9" s="11">
        <v>91</v>
      </c>
      <c r="E9" s="11">
        <v>85</v>
      </c>
      <c r="F9" s="11">
        <v>66</v>
      </c>
    </row>
    <row r="10" spans="1:6" ht="15.75">
      <c r="A10" s="19" t="s">
        <v>20</v>
      </c>
      <c r="B10" s="11">
        <f>SUM(C10:F10)</f>
        <v>721</v>
      </c>
      <c r="C10" s="11">
        <v>103</v>
      </c>
      <c r="D10" s="11">
        <v>170</v>
      </c>
      <c r="E10" s="11">
        <v>223</v>
      </c>
      <c r="F10" s="11">
        <v>225</v>
      </c>
    </row>
    <row r="11" spans="1:6" ht="15.75">
      <c r="A11" s="19" t="s">
        <v>31</v>
      </c>
      <c r="B11" s="11">
        <f>SUM(C11:F11)</f>
        <v>719</v>
      </c>
      <c r="C11" s="11">
        <v>111</v>
      </c>
      <c r="D11" s="11">
        <v>178</v>
      </c>
      <c r="E11" s="11">
        <v>207</v>
      </c>
      <c r="F11" s="11">
        <v>223</v>
      </c>
    </row>
    <row r="12" spans="1:6" ht="15.75">
      <c r="A12" s="19" t="s">
        <v>32</v>
      </c>
      <c r="B12" s="11">
        <f>SUM(C12:F12)</f>
        <v>81</v>
      </c>
      <c r="C12" s="11"/>
      <c r="D12" s="11">
        <v>25</v>
      </c>
      <c r="E12" s="11">
        <v>27</v>
      </c>
      <c r="F12" s="11">
        <v>29</v>
      </c>
    </row>
    <row r="13" spans="1:6" ht="15.75">
      <c r="A13" s="19" t="s">
        <v>34</v>
      </c>
      <c r="B13" s="11">
        <f>SUM(C13:F13)</f>
        <v>79</v>
      </c>
      <c r="C13" s="11"/>
      <c r="D13" s="11">
        <v>14</v>
      </c>
      <c r="E13" s="11">
        <v>35</v>
      </c>
      <c r="F13" s="11">
        <v>30</v>
      </c>
    </row>
    <row r="14" spans="1:6" ht="15.75">
      <c r="A14" s="20" t="s">
        <v>37</v>
      </c>
      <c r="B14" s="15">
        <f>SUM(B$9:B13)</f>
        <v>1920</v>
      </c>
      <c r="C14" s="15">
        <f>SUM(C$9:C13)</f>
        <v>292</v>
      </c>
      <c r="D14" s="15">
        <f>SUM(D$9:D13)</f>
        <v>478</v>
      </c>
      <c r="E14" s="15">
        <f>SUM(E$9:E13)</f>
        <v>577</v>
      </c>
      <c r="F14" s="15">
        <f>SUM(F$9:F13)</f>
        <v>573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330</v>
      </c>
      <c r="C9" s="11">
        <v>147</v>
      </c>
      <c r="D9" s="11">
        <v>156</v>
      </c>
      <c r="E9" s="11">
        <v>26</v>
      </c>
      <c r="F9" s="11">
        <v>1</v>
      </c>
    </row>
    <row r="10" spans="1:6" ht="15.75">
      <c r="A10" s="19" t="s">
        <v>33</v>
      </c>
      <c r="B10" s="11">
        <f>SUM(C10:F10)</f>
        <v>3</v>
      </c>
      <c r="C10" s="11">
        <v>1</v>
      </c>
      <c r="D10" s="11"/>
      <c r="E10" s="11">
        <v>2</v>
      </c>
      <c r="F10" s="11"/>
    </row>
    <row r="11" spans="1:6" ht="15.75">
      <c r="A11" s="20" t="s">
        <v>37</v>
      </c>
      <c r="B11" s="15">
        <f>SUM(B$9:B10)</f>
        <v>333</v>
      </c>
      <c r="C11" s="15">
        <f>SUM(C$9:C10)</f>
        <v>148</v>
      </c>
      <c r="D11" s="15">
        <f>SUM(D$9:D10)</f>
        <v>156</v>
      </c>
      <c r="E11" s="15">
        <f>SUM(E$9:E10)</f>
        <v>28</v>
      </c>
      <c r="F11" s="15">
        <f>SUM(F$9:F10)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60</v>
      </c>
      <c r="C9" s="11">
        <v>36</v>
      </c>
      <c r="D9" s="11">
        <v>5</v>
      </c>
      <c r="E9" s="11">
        <v>19</v>
      </c>
      <c r="F9" s="11"/>
    </row>
    <row r="10" spans="1:6" ht="15.75">
      <c r="A10" s="20" t="s">
        <v>37</v>
      </c>
      <c r="B10" s="15">
        <f>SUM(B$9)</f>
        <v>60</v>
      </c>
      <c r="C10" s="15">
        <f>SUM(C$9)</f>
        <v>36</v>
      </c>
      <c r="D10" s="15">
        <f>SUM(D$9)</f>
        <v>5</v>
      </c>
      <c r="E10" s="15">
        <f>SUM(E$9)</f>
        <v>19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</v>
      </c>
      <c r="C9" s="11"/>
      <c r="D9" s="11"/>
      <c r="E9" s="11">
        <v>1</v>
      </c>
      <c r="F9" s="11"/>
    </row>
    <row r="10" spans="1:6" ht="15.75">
      <c r="A10" s="20" t="s">
        <v>37</v>
      </c>
      <c r="B10" s="15">
        <f>SUM(B$9)</f>
        <v>1</v>
      </c>
      <c r="C10" s="15">
        <f>SUM(C$9)</f>
        <v>0</v>
      </c>
      <c r="D10" s="15">
        <f>SUM(D$9)</f>
        <v>0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9</v>
      </c>
      <c r="C9" s="11">
        <v>1</v>
      </c>
      <c r="D9" s="11">
        <v>3</v>
      </c>
      <c r="E9" s="11">
        <v>1</v>
      </c>
      <c r="F9" s="11">
        <v>4</v>
      </c>
    </row>
    <row r="10" spans="1:6" ht="15.75">
      <c r="A10" s="20" t="s">
        <v>37</v>
      </c>
      <c r="B10" s="15">
        <f>SUM(B$9)</f>
        <v>9</v>
      </c>
      <c r="C10" s="15">
        <f>SUM(C$9)</f>
        <v>1</v>
      </c>
      <c r="D10" s="15">
        <f>SUM(D$9)</f>
        <v>3</v>
      </c>
      <c r="E10" s="15">
        <f>SUM(E$9)</f>
        <v>1</v>
      </c>
      <c r="F10" s="15">
        <f>SUM(F$9)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913</v>
      </c>
      <c r="C9" s="11">
        <v>156</v>
      </c>
      <c r="D9" s="11">
        <v>266</v>
      </c>
      <c r="E9" s="11">
        <v>172</v>
      </c>
      <c r="F9" s="11">
        <v>319</v>
      </c>
    </row>
    <row r="10" spans="1:6" ht="15.75">
      <c r="A10" s="20" t="s">
        <v>37</v>
      </c>
      <c r="B10" s="15">
        <f>SUM(B$9)</f>
        <v>913</v>
      </c>
      <c r="C10" s="15">
        <f>SUM(C$9)</f>
        <v>156</v>
      </c>
      <c r="D10" s="15">
        <f>SUM(D$9)</f>
        <v>266</v>
      </c>
      <c r="E10" s="15">
        <f>SUM(E$9)</f>
        <v>172</v>
      </c>
      <c r="F10" s="15">
        <f>SUM(F$9)</f>
        <v>319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G35" sqref="G35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28</v>
      </c>
      <c r="C9" s="11">
        <v>3</v>
      </c>
      <c r="D9" s="11">
        <v>4</v>
      </c>
      <c r="E9" s="11">
        <v>21</v>
      </c>
      <c r="F9" s="11"/>
    </row>
    <row r="10" spans="1:6" ht="15.75">
      <c r="A10" s="20" t="s">
        <v>37</v>
      </c>
      <c r="B10" s="15">
        <f>SUM(B$9)</f>
        <v>28</v>
      </c>
      <c r="C10" s="15">
        <f>SUM(C$9)</f>
        <v>3</v>
      </c>
      <c r="D10" s="15">
        <f>SUM(D$9)</f>
        <v>4</v>
      </c>
      <c r="E10" s="15">
        <f>SUM(E$9)</f>
        <v>21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25</v>
      </c>
      <c r="B9" s="11">
        <f>SUM(C9:F9)</f>
        <v>446</v>
      </c>
      <c r="C9" s="11">
        <v>27</v>
      </c>
      <c r="D9" s="11">
        <v>94</v>
      </c>
      <c r="E9" s="11">
        <v>325</v>
      </c>
      <c r="F9" s="11"/>
    </row>
    <row r="10" spans="1:6" ht="15.75">
      <c r="A10" s="20" t="s">
        <v>37</v>
      </c>
      <c r="B10" s="15">
        <f>SUM(B$9)</f>
        <v>446</v>
      </c>
      <c r="C10" s="15">
        <f>SUM(C$9)</f>
        <v>27</v>
      </c>
      <c r="D10" s="15">
        <f>SUM(D$9)</f>
        <v>94</v>
      </c>
      <c r="E10" s="15">
        <f>SUM(E$9)</f>
        <v>325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12</v>
      </c>
      <c r="B9" s="11">
        <f>SUM(C9:F9)</f>
        <v>4</v>
      </c>
      <c r="C9" s="11">
        <v>1</v>
      </c>
      <c r="D9" s="11">
        <v>1</v>
      </c>
      <c r="E9" s="11">
        <v>1</v>
      </c>
      <c r="F9" s="11">
        <v>1</v>
      </c>
    </row>
    <row r="10" spans="1:6" ht="15.75">
      <c r="A10" s="20" t="s">
        <v>37</v>
      </c>
      <c r="B10" s="15">
        <f>SUM(B$9)</f>
        <v>4</v>
      </c>
      <c r="C10" s="15">
        <f>SUM(C$9)</f>
        <v>1</v>
      </c>
      <c r="D10" s="15">
        <f>SUM(D$9)</f>
        <v>1</v>
      </c>
      <c r="E10" s="15">
        <f>SUM(E$9)</f>
        <v>1</v>
      </c>
      <c r="F10" s="15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10</v>
      </c>
      <c r="C9" s="11">
        <v>5</v>
      </c>
      <c r="D9" s="11">
        <v>3</v>
      </c>
      <c r="E9" s="11">
        <v>2</v>
      </c>
      <c r="F9" s="11"/>
    </row>
    <row r="10" spans="1:6" ht="15.75">
      <c r="A10" s="20" t="s">
        <v>37</v>
      </c>
      <c r="B10" s="15">
        <f>SUM(B$9)</f>
        <v>10</v>
      </c>
      <c r="C10" s="15">
        <f>SUM(C$9)</f>
        <v>5</v>
      </c>
      <c r="D10" s="15">
        <f>SUM(D$9)</f>
        <v>3</v>
      </c>
      <c r="E10" s="15">
        <f>SUM(E$9)</f>
        <v>2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10" sqref="F10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0</v>
      </c>
      <c r="C9" s="11"/>
      <c r="D9" s="11"/>
      <c r="E9" s="11"/>
      <c r="F9" s="11">
        <v>0</v>
      </c>
    </row>
    <row r="10" spans="1:6" ht="15.75">
      <c r="A10" s="20" t="s">
        <v>37</v>
      </c>
      <c r="B10" s="15">
        <f>SUM(B$9)</f>
        <v>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220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11</v>
      </c>
      <c r="B9" s="11">
        <f>SUM(C9:F9)</f>
        <v>269</v>
      </c>
      <c r="C9" s="11">
        <v>23</v>
      </c>
      <c r="D9" s="11">
        <v>99</v>
      </c>
      <c r="E9" s="11">
        <v>65</v>
      </c>
      <c r="F9" s="11">
        <v>82</v>
      </c>
    </row>
    <row r="10" spans="1:6" ht="15.75">
      <c r="A10" s="20" t="s">
        <v>37</v>
      </c>
      <c r="B10" s="15">
        <f>SUM(B$9)</f>
        <v>269</v>
      </c>
      <c r="C10" s="15">
        <f>SUM(C$9)</f>
        <v>23</v>
      </c>
      <c r="D10" s="15">
        <f>SUM(D$9)</f>
        <v>99</v>
      </c>
      <c r="E10" s="15">
        <f>SUM(E$9)</f>
        <v>65</v>
      </c>
      <c r="F10" s="15">
        <f>SUM(F$9)</f>
        <v>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83</vt:i4>
      </vt:variant>
    </vt:vector>
  </HeadingPairs>
  <TitlesOfParts>
    <vt:vector size="16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Медэко</vt:lpstr>
      <vt:lpstr>Юнона</vt:lpstr>
      <vt:lpstr>Юнона (бюджет)</vt:lpstr>
      <vt:lpstr>Ай-Клиник</vt:lpstr>
      <vt:lpstr>Ай-Клиник (бюджет)</vt:lpstr>
      <vt:lpstr>Офтальмологический центр</vt:lpstr>
      <vt:lpstr>ОстМедКонсалт</vt:lpstr>
      <vt:lpstr>Мать и дитя</vt:lpstr>
      <vt:lpstr>Мать и дитя (бюджет)</vt:lpstr>
      <vt:lpstr>'Свод по МО'!mo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'Мать и дитя (бюджет)'!OrgName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  <vt:lpstr>Юнона!OrgName</vt:lpstr>
      <vt:lpstr>'Юнона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2021-11-09T11:32:25Z</dcterms:modified>
</cp:coreProperties>
</file>