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90" windowWidth="19095" windowHeight="11655" tabRatio="876" firstSheet="1" activeTab="1"/>
  </bookViews>
  <sheets>
    <sheet name="System" sheetId="5" state="veryHidden" r:id="rId1"/>
    <sheet name="Свод" sheetId="7" r:id="rId2"/>
    <sheet name="ВГБ №1" sheetId="49" r:id="rId3"/>
    <sheet name="ВГБ №2" sheetId="48" r:id="rId4"/>
    <sheet name="ВГП №4" sheetId="47" r:id="rId5"/>
    <sheet name="ВГП №5" sheetId="46" r:id="rId6"/>
    <sheet name="ВГСтП" sheetId="45" r:id="rId7"/>
    <sheet name="ЧУЗ РЖД (Вологда)" sheetId="44" r:id="rId8"/>
    <sheet name="ЧУЗ РЖД (Череповец) " sheetId="43" r:id="rId9"/>
    <sheet name="МСЧ МВД" sheetId="42" r:id="rId10"/>
    <sheet name="Дента-Нель" sheetId="41" r:id="rId11"/>
    <sheet name="ЧГБ(Череповец)" sheetId="40" r:id="rId12"/>
    <sheet name="ЧГБ(районы)" sheetId="39" r:id="rId13"/>
    <sheet name="МСЧ &quot;Северсталь&quot;" sheetId="38" r:id="rId14"/>
    <sheet name="ЧСтП №1" sheetId="37" r:id="rId15"/>
    <sheet name="ЧСтП №2" sheetId="36" r:id="rId16"/>
    <sheet name="ЧДСтП" sheetId="35" r:id="rId17"/>
    <sheet name="Северная стоматология+" sheetId="34" r:id="rId18"/>
    <sheet name="Бабаевская ЦРБ" sheetId="33" r:id="rId19"/>
    <sheet name="РЖД Бабаево" sheetId="32" r:id="rId20"/>
    <sheet name="Бабушкинская ЦРБ" sheetId="31" r:id="rId21"/>
    <sheet name="Белозерская ЦРБ" sheetId="30" r:id="rId22"/>
    <sheet name="Вашкинская ЦРБ" sheetId="29" r:id="rId23"/>
    <sheet name="Великоустюгская ЦРБ" sheetId="28" r:id="rId24"/>
    <sheet name="Верховажская ЦРБ" sheetId="27" r:id="rId25"/>
    <sheet name="Вожегодская ЦРБ" sheetId="26" r:id="rId26"/>
    <sheet name="Вологодская ЦРБ" sheetId="25" r:id="rId27"/>
    <sheet name="Вытегорская ЦРБ" sheetId="24" r:id="rId28"/>
    <sheet name="Грязовецкая ЦРБ" sheetId="23" r:id="rId29"/>
    <sheet name="Кадуйская ЦРБ" sheetId="22" r:id="rId30"/>
    <sheet name="Кирилловская ЦРБ" sheetId="21" r:id="rId31"/>
    <sheet name="К-Городецкая ЦРБ" sheetId="20" r:id="rId32"/>
    <sheet name="Междуреченская ЦРБ" sheetId="19" r:id="rId33"/>
    <sheet name="Никольская ЦРБ" sheetId="18" r:id="rId34"/>
    <sheet name="Нюксенская ЦРБ" sheetId="17" r:id="rId35"/>
    <sheet name="Сокольская ЦРБ" sheetId="16" r:id="rId36"/>
    <sheet name="Сямженская ЦРБ" sheetId="15" r:id="rId37"/>
    <sheet name="Тарногская ЦРБ" sheetId="14" r:id="rId38"/>
    <sheet name="Тотемская ЦРБ" sheetId="13" r:id="rId39"/>
    <sheet name="У-Кубинская ЦРБ" sheetId="12" r:id="rId40"/>
    <sheet name="Устюженская ЦРБ" sheetId="11" r:id="rId41"/>
    <sheet name="Харовская ЦРБ" sheetId="10" r:id="rId42"/>
    <sheet name="Чагодощенская ЦРБ" sheetId="9" r:id="rId43"/>
    <sheet name="Шекснинская ЦРБ" sheetId="8" r:id="rId44"/>
  </sheets>
  <definedNames>
    <definedName name="_xlnm._FilterDatabase" localSheetId="18">'Бабаевская ЦРБ'!#REF!</definedName>
    <definedName name="_xlnm._FilterDatabase" localSheetId="20">'Бабушкинская ЦРБ'!#REF!</definedName>
    <definedName name="_xlnm._FilterDatabase" localSheetId="21">'Белозерская ЦРБ'!#REF!</definedName>
    <definedName name="_xlnm._FilterDatabase" localSheetId="22">'Вашкинская ЦРБ'!#REF!</definedName>
    <definedName name="_xlnm._FilterDatabase" localSheetId="2">'ВГБ №1'!#REF!</definedName>
    <definedName name="_xlnm._FilterDatabase" localSheetId="3">'ВГБ №2'!#REF!</definedName>
    <definedName name="_xlnm._FilterDatabase" localSheetId="4">'ВГП №4'!#REF!</definedName>
    <definedName name="_xlnm._FilterDatabase" localSheetId="5">'ВГП №5'!#REF!</definedName>
    <definedName name="_xlnm._FilterDatabase" localSheetId="6">ВГСтП!#REF!</definedName>
    <definedName name="_xlnm._FilterDatabase" localSheetId="23">'Великоустюгская ЦРБ'!#REF!</definedName>
    <definedName name="_xlnm._FilterDatabase" localSheetId="24">'Верховажская ЦРБ'!#REF!</definedName>
    <definedName name="_xlnm._FilterDatabase" localSheetId="25">'Вожегодская ЦРБ'!#REF!</definedName>
    <definedName name="_xlnm._FilterDatabase" localSheetId="26">'Вологодская ЦРБ'!#REF!</definedName>
    <definedName name="_xlnm._FilterDatabase" localSheetId="27">'Вытегорская ЦРБ'!#REF!</definedName>
    <definedName name="_xlnm._FilterDatabase" localSheetId="28">'Грязовецкая ЦРБ'!#REF!</definedName>
    <definedName name="_xlnm._FilterDatabase" localSheetId="10">'Дента-Нель'!#REF!</definedName>
    <definedName name="_xlnm._FilterDatabase" localSheetId="29">'Кадуйская ЦРБ'!#REF!</definedName>
    <definedName name="_xlnm._FilterDatabase" localSheetId="31">'К-Городецкая ЦРБ'!#REF!</definedName>
    <definedName name="_xlnm._FilterDatabase" localSheetId="30">'Кирилловская ЦРБ'!#REF!</definedName>
    <definedName name="_xlnm._FilterDatabase" localSheetId="32">'Междуреченская ЦРБ'!#REF!</definedName>
    <definedName name="_xlnm._FilterDatabase" localSheetId="13">'МСЧ "Северсталь"'!#REF!</definedName>
    <definedName name="_xlnm._FilterDatabase" localSheetId="9">'МСЧ МВД'!#REF!</definedName>
    <definedName name="_xlnm._FilterDatabase" localSheetId="33">'Никольская ЦРБ'!#REF!</definedName>
    <definedName name="_xlnm._FilterDatabase" localSheetId="34">'Нюксенская ЦРБ'!#REF!</definedName>
    <definedName name="_xlnm._FilterDatabase" localSheetId="19">'РЖД Бабаево'!#REF!</definedName>
    <definedName name="_xlnm._FilterDatabase" localSheetId="1" hidden="1">Свод!#REF!</definedName>
    <definedName name="_xlnm._FilterDatabase" localSheetId="17">'Северная стоматология+'!#REF!</definedName>
    <definedName name="_xlnm._FilterDatabase" localSheetId="35">'Сокольская ЦРБ'!#REF!</definedName>
    <definedName name="_xlnm._FilterDatabase" localSheetId="36">'Сямженская ЦРБ'!#REF!</definedName>
    <definedName name="_xlnm._FilterDatabase" localSheetId="37">'Тарногская ЦРБ'!#REF!</definedName>
    <definedName name="_xlnm._FilterDatabase" localSheetId="38">'Тотемская ЦРБ'!#REF!</definedName>
    <definedName name="_xlnm._FilterDatabase" localSheetId="39">'У-Кубинская ЦРБ'!#REF!</definedName>
    <definedName name="_xlnm._FilterDatabase" localSheetId="40">'Устюженская ЦРБ'!#REF!</definedName>
    <definedName name="_xlnm._FilterDatabase" localSheetId="41">'Харовская ЦРБ'!#REF!</definedName>
    <definedName name="_xlnm._FilterDatabase" localSheetId="42">'Чагодощенская ЦРБ'!#REF!</definedName>
    <definedName name="_xlnm._FilterDatabase" localSheetId="12">'ЧГБ(районы)'!#REF!</definedName>
    <definedName name="_xlnm._FilterDatabase" localSheetId="11">'ЧГБ(Череповец)'!#REF!</definedName>
    <definedName name="_xlnm._FilterDatabase" localSheetId="16">ЧДСтП!#REF!</definedName>
    <definedName name="_xlnm._FilterDatabase" localSheetId="14">'ЧСтП №1'!#REF!</definedName>
    <definedName name="_xlnm._FilterDatabase" localSheetId="15">'ЧСтП №2'!#REF!</definedName>
    <definedName name="_xlnm._FilterDatabase" localSheetId="7">'ЧУЗ РЖД (Вологда)'!#REF!</definedName>
    <definedName name="_xlnm._FilterDatabase" localSheetId="8">'ЧУЗ РЖД (Череповец) '!#REF!</definedName>
    <definedName name="_xlnm._FilterDatabase" localSheetId="43">'Шекснинская ЦРБ'!#REF!</definedName>
    <definedName name="MCode" localSheetId="0">System!$A$1</definedName>
    <definedName name="OrgName" localSheetId="18">'Бабаевская ЦРБ'!$A$3</definedName>
    <definedName name="OrgName" localSheetId="20">'Бабушкинская ЦРБ'!$A$3</definedName>
    <definedName name="OrgName" localSheetId="21">'Белозерская ЦРБ'!$A$3</definedName>
    <definedName name="OrgName" localSheetId="22">'Вашкинская ЦРБ'!$A$3</definedName>
    <definedName name="OrgName" localSheetId="2">'ВГБ №1'!$A$3</definedName>
    <definedName name="OrgName" localSheetId="3">'ВГБ №2'!$A$3</definedName>
    <definedName name="OrgName" localSheetId="4">'ВГП №4'!$A$3</definedName>
    <definedName name="OrgName" localSheetId="5">'ВГП №5'!$A$3</definedName>
    <definedName name="OrgName" localSheetId="6">ВГСтП!$A$3</definedName>
    <definedName name="OrgName" localSheetId="23">'Великоустюгская ЦРБ'!$A$3</definedName>
    <definedName name="OrgName" localSheetId="24">'Верховажская ЦРБ'!$A$3</definedName>
    <definedName name="OrgName" localSheetId="25">'Вожегодская ЦРБ'!$A$3</definedName>
    <definedName name="OrgName" localSheetId="26">'Вологодская ЦРБ'!$A$3</definedName>
    <definedName name="OrgName" localSheetId="27">'Вытегорская ЦРБ'!$A$3</definedName>
    <definedName name="OrgName" localSheetId="28">'Грязовецкая ЦРБ'!$A$3</definedName>
    <definedName name="OrgName" localSheetId="10">'Дента-Нель'!$A$3</definedName>
    <definedName name="OrgName" localSheetId="29">'Кадуйская ЦРБ'!$A$3</definedName>
    <definedName name="OrgName" localSheetId="31">'К-Городецкая ЦРБ'!$A$3</definedName>
    <definedName name="OrgName" localSheetId="30">'Кирилловская ЦРБ'!$A$3</definedName>
    <definedName name="OrgName" localSheetId="32">'Междуреченская ЦРБ'!$A$3</definedName>
    <definedName name="OrgName" localSheetId="13">'МСЧ "Северсталь"'!$A$3</definedName>
    <definedName name="OrgName" localSheetId="9">'МСЧ МВД'!$A$3</definedName>
    <definedName name="OrgName" localSheetId="33">'Никольская ЦРБ'!$A$3</definedName>
    <definedName name="OrgName" localSheetId="34">'Нюксенская ЦРБ'!$A$3</definedName>
    <definedName name="OrgName" localSheetId="19">'РЖД Бабаево'!$A$3</definedName>
    <definedName name="OrgName" localSheetId="1">Свод!#REF!</definedName>
    <definedName name="OrgName" localSheetId="17">'Северная стоматология+'!$A$3</definedName>
    <definedName name="OrgName" localSheetId="35">'Сокольская ЦРБ'!$A$3</definedName>
    <definedName name="OrgName" localSheetId="36">'Сямженская ЦРБ'!$A$3</definedName>
    <definedName name="OrgName" localSheetId="37">'Тарногская ЦРБ'!$A$3</definedName>
    <definedName name="OrgName" localSheetId="38">'Тотемская ЦРБ'!$A$3</definedName>
    <definedName name="OrgName" localSheetId="39">'У-Кубинская ЦРБ'!$A$3</definedName>
    <definedName name="OrgName" localSheetId="40">'Устюженская ЦРБ'!$A$3</definedName>
    <definedName name="OrgName" localSheetId="41">'Харовская ЦРБ'!$A$3</definedName>
    <definedName name="OrgName" localSheetId="42">'Чагодощенская ЦРБ'!$A$3</definedName>
    <definedName name="OrgName" localSheetId="12">'ЧГБ(районы)'!$A$3</definedName>
    <definedName name="OrgName" localSheetId="11">'ЧГБ(Череповец)'!$A$3</definedName>
    <definedName name="OrgName" localSheetId="16">ЧДСтП!$A$3</definedName>
    <definedName name="OrgName" localSheetId="14">'ЧСтП №1'!$A$3</definedName>
    <definedName name="OrgName" localSheetId="15">'ЧСтП №2'!$A$3</definedName>
    <definedName name="OrgName" localSheetId="7">'ЧУЗ РЖД (Вологда)'!$A$3</definedName>
    <definedName name="OrgName" localSheetId="8">'ЧУЗ РЖД (Череповец) '!$A$3</definedName>
    <definedName name="OrgName" localSheetId="43">'Шекснинская ЦРБ'!$A$3</definedName>
  </definedNames>
  <calcPr calcId="124519"/>
</workbook>
</file>

<file path=xl/calcChain.xml><?xml version="1.0" encoding="utf-8"?>
<calcChain xmlns="http://schemas.openxmlformats.org/spreadsheetml/2006/main">
  <c r="L12" i="28"/>
  <c r="L14"/>
  <c r="L13" i="29" l="1"/>
  <c r="L12"/>
  <c r="V28" i="7" l="1"/>
  <c r="V27"/>
  <c r="R27" s="1"/>
  <c r="U49"/>
  <c r="T49"/>
  <c r="S49"/>
  <c r="Q49"/>
  <c r="P49"/>
  <c r="O49"/>
  <c r="N49"/>
  <c r="R48"/>
  <c r="M48"/>
  <c r="R47"/>
  <c r="M47"/>
  <c r="R46"/>
  <c r="M46"/>
  <c r="R45"/>
  <c r="M45"/>
  <c r="R44"/>
  <c r="M44"/>
  <c r="R43"/>
  <c r="M43"/>
  <c r="R42"/>
  <c r="M42"/>
  <c r="R41"/>
  <c r="M41"/>
  <c r="R40"/>
  <c r="M40"/>
  <c r="R39"/>
  <c r="M39"/>
  <c r="R38"/>
  <c r="M38"/>
  <c r="R37"/>
  <c r="M37"/>
  <c r="R36"/>
  <c r="M36"/>
  <c r="R35"/>
  <c r="M35"/>
  <c r="R34"/>
  <c r="M34"/>
  <c r="R33"/>
  <c r="M33"/>
  <c r="R32"/>
  <c r="M32"/>
  <c r="R31"/>
  <c r="M31"/>
  <c r="R30"/>
  <c r="M30"/>
  <c r="R29"/>
  <c r="M29"/>
  <c r="R28"/>
  <c r="M28"/>
  <c r="M27"/>
  <c r="R26"/>
  <c r="M26"/>
  <c r="R25"/>
  <c r="M25"/>
  <c r="R24"/>
  <c r="M24"/>
  <c r="R23"/>
  <c r="M23"/>
  <c r="R22"/>
  <c r="M22"/>
  <c r="R21"/>
  <c r="M21"/>
  <c r="R20"/>
  <c r="M20"/>
  <c r="R19"/>
  <c r="M19"/>
  <c r="R18"/>
  <c r="M18"/>
  <c r="R17"/>
  <c r="M17"/>
  <c r="R16"/>
  <c r="M16"/>
  <c r="R15"/>
  <c r="M15"/>
  <c r="R14"/>
  <c r="M14"/>
  <c r="R13"/>
  <c r="M13"/>
  <c r="R12"/>
  <c r="M12"/>
  <c r="R11"/>
  <c r="M11"/>
  <c r="R10"/>
  <c r="M10"/>
  <c r="R9"/>
  <c r="M9"/>
  <c r="R8"/>
  <c r="M8"/>
  <c r="R7"/>
  <c r="M7"/>
  <c r="M49" s="1"/>
  <c r="V49" l="1"/>
  <c r="R49"/>
  <c r="L21" i="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C12"/>
  <c r="L21" i="3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49" i="7"/>
  <c r="K49"/>
  <c r="J49"/>
  <c r="I49"/>
  <c r="G49"/>
  <c r="F49"/>
  <c r="E49"/>
  <c r="D49"/>
  <c r="H48"/>
  <c r="C48"/>
  <c r="H47"/>
  <c r="C47"/>
  <c r="H46"/>
  <c r="C46"/>
  <c r="H45"/>
  <c r="C45"/>
  <c r="H44"/>
  <c r="C44"/>
  <c r="H43"/>
  <c r="C43"/>
  <c r="H42"/>
  <c r="C42"/>
  <c r="H41"/>
  <c r="C41"/>
  <c r="H40"/>
  <c r="C40"/>
  <c r="H39"/>
  <c r="C39"/>
  <c r="H38"/>
  <c r="C38"/>
  <c r="H37"/>
  <c r="C37"/>
  <c r="H36"/>
  <c r="C36"/>
  <c r="H35"/>
  <c r="C35"/>
  <c r="H34"/>
  <c r="C34"/>
  <c r="H33"/>
  <c r="C33"/>
  <c r="H32"/>
  <c r="C32"/>
  <c r="H31"/>
  <c r="C31"/>
  <c r="H30"/>
  <c r="C30"/>
  <c r="H29"/>
  <c r="C29"/>
  <c r="H28"/>
  <c r="C28"/>
  <c r="H27"/>
  <c r="C27"/>
  <c r="H26"/>
  <c r="C26"/>
  <c r="H25"/>
  <c r="C25"/>
  <c r="H24"/>
  <c r="C24"/>
  <c r="H23"/>
  <c r="C23"/>
  <c r="H22"/>
  <c r="C22"/>
  <c r="H21"/>
  <c r="C21"/>
  <c r="H20"/>
  <c r="C20"/>
  <c r="H19"/>
  <c r="C19"/>
  <c r="H18"/>
  <c r="C18"/>
  <c r="H17"/>
  <c r="C17"/>
  <c r="H16"/>
  <c r="C16"/>
  <c r="H15"/>
  <c r="C15"/>
  <c r="H14"/>
  <c r="C14"/>
  <c r="H13"/>
  <c r="C13"/>
  <c r="H12"/>
  <c r="C12"/>
  <c r="H11"/>
  <c r="C11"/>
  <c r="H10"/>
  <c r="C10"/>
  <c r="H9"/>
  <c r="C9"/>
  <c r="H8"/>
  <c r="C8"/>
  <c r="H7"/>
  <c r="C7"/>
  <c r="H21" i="29" l="1"/>
  <c r="C49" i="7"/>
  <c r="H49"/>
</calcChain>
</file>

<file path=xl/sharedStrings.xml><?xml version="1.0" encoding="utf-8"?>
<sst xmlns="http://schemas.openxmlformats.org/spreadsheetml/2006/main" count="1314" uniqueCount="89">
  <si>
    <t>Название МО</t>
  </si>
  <si>
    <t xml:space="preserve"> План объемов, утвержденных комиссией</t>
  </si>
  <si>
    <t>Посещения с профилактической и иной целью</t>
  </si>
  <si>
    <t>Обращения по заболеваниям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</si>
  <si>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</si>
  <si>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</si>
  <si>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</si>
  <si>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</si>
  <si>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</si>
  <si>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</si>
  <si>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БУЗ ВО "ВОЛОГОДСКАЯ ГОРОДСКАЯ БОЛЬНИЦА №1"</t>
  </si>
  <si>
    <t>БУЗ ВО "ВОЛОГОДСКАЯ ГОРОДСКАЯ БОЛЬНИЦА №2"</t>
  </si>
  <si>
    <t>БУЗ ВО "ВОЛОГОДСКАЯ ГОРОДСКАЯ ПОЛИКЛИНИКА № 4"</t>
  </si>
  <si>
    <t>БУЗ ВО "ВОЛОГОДСКАЯ ГОРОДСКАЯ ПОЛИКЛИНИКА № 5"</t>
  </si>
  <si>
    <t>БУЗ ВО "ВГСП"</t>
  </si>
  <si>
    <t>ЧУЗ "РЖД-МЕДИЦИНА" Г.ВОЛОГДА</t>
  </si>
  <si>
    <t>ЧУЗ "РЖД-МЕДИЦИНА" Г.Череповец</t>
  </si>
  <si>
    <t>ФКУЗ "МСЧ МВД РОССИИ ПО ВОЛОГОДСКОЙ ОБЛАСТИ"</t>
  </si>
  <si>
    <t>ООО "ДЕНТА-НЕЛЬ"</t>
  </si>
  <si>
    <t>БУЗ ВО "ЧЕРЕПОВЕЦКАЯ ГОРОДСКАЯ БОЛЬНИЦА"</t>
  </si>
  <si>
    <t>БУЗ ВО "ЧЕРЕПОВЕЦКАЯ ГОРОДСКАЯ БОЛЬНИЦА" (Районы)</t>
  </si>
  <si>
    <t>БУЗ ВО "МЕДСАНЧАСТЬ "СЕВЕРСТАЛЬ"</t>
  </si>
  <si>
    <t>БУЗ ВО "ЧЕРЕПОВЕЦКАЯ СТОМАТОЛОГИЧЕСКАЯ ПОЛИКЛИНИКА №1"</t>
  </si>
  <si>
    <t>БУЗ ВО "ЧЕРЕПОВЕЦКАЯ СТОМАТОЛОГИЧЕСКАЯ ПОЛИКЛИНИКА №2"</t>
  </si>
  <si>
    <t>БУЗ ВО "ЧЕРЕПОВЕЦКАЯ ДЕТСКАЯ СТОМАТОЛОГИЧЕСКАЯ ПОЛИКЛИНИКА "</t>
  </si>
  <si>
    <t>ООО "СЕВЕРНАЯ СТОМАТОЛОГИЯ+"</t>
  </si>
  <si>
    <t>БУЗ ВО "БАБАЕВСКАЯ ЦРБ"</t>
  </si>
  <si>
    <t>ЧУЗ "РЖД-МЕДИЦИНА" Г. БАБАЕВО"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</si>
  <si>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</si>
  <si>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</si>
  <si>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</si>
  <si>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</si>
  <si>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</si>
  <si>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</si>
  <si>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</si>
  <si>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</si>
  <si>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</si>
  <si>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</si>
  <si>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</si>
  <si>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</si>
  <si>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</si>
  <si>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</si>
  <si>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</si>
  <si>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</si>
  <si>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</si>
  <si>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</si>
  <si>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</si>
  <si>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</si>
  <si>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</si>
  <si>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</si>
  <si>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</si>
  <si>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</si>
  <si>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Итого:</t>
  </si>
  <si>
    <t>#MCode</t>
  </si>
  <si>
    <t>#MOName</t>
  </si>
  <si>
    <t>#CasesP.Quarter1</t>
  </si>
  <si>
    <t>#CasesP.Quarter2</t>
  </si>
  <si>
    <t>#CasesP.Quarter3</t>
  </si>
  <si>
    <t>#CasesP.Quarter4</t>
  </si>
  <si>
    <t>#CasesD.Quarter1</t>
  </si>
  <si>
    <t>#CasesD.Quarter2</t>
  </si>
  <si>
    <t>#CasesD.Quarter3</t>
  </si>
  <si>
    <t>#CasesD.Quarter4</t>
  </si>
  <si>
    <t>SpecialityCode</t>
  </si>
  <si>
    <t>SpecialityName</t>
  </si>
  <si>
    <t>CasesP.Quarter1</t>
  </si>
  <si>
    <t>CasesP.Quarter2</t>
  </si>
  <si>
    <t>CasesP.Quarter3</t>
  </si>
  <si>
    <t>CasesP.Quarter4</t>
  </si>
  <si>
    <t>CasesD.Quarter1</t>
  </si>
  <si>
    <t>CasesD.Quarter2</t>
  </si>
  <si>
    <t>CasesD.Quarter3</t>
  </si>
  <si>
    <t>CasesD.Quarter4</t>
  </si>
  <si>
    <t>План объёмов стоматологической медицинской помощи</t>
  </si>
  <si>
    <t>Код профиля</t>
  </si>
  <si>
    <t>Название профиля специалиста</t>
  </si>
  <si>
    <t>Стоматология общей практики (взр.приём)</t>
  </si>
  <si>
    <t>Стоматология общей практики (дет.приём)</t>
  </si>
  <si>
    <t>Стоматология терапевтическая</t>
  </si>
  <si>
    <t>Стоматология детская</t>
  </si>
  <si>
    <t>Стоматология хирургическая (взр.приём)</t>
  </si>
  <si>
    <t>Стоматология хирургическая (дет.приём)</t>
  </si>
  <si>
    <t>Зубной врач (взр.приём)</t>
  </si>
  <si>
    <t>Зубной врач (дет.приём)</t>
  </si>
  <si>
    <t>Ортодонтия</t>
  </si>
  <si>
    <t>№ п/п</t>
  </si>
  <si>
    <t xml:space="preserve"> План объемов, утвержденных комиссией от 29.11.2021</t>
  </si>
  <si>
    <t xml:space="preserve"> План объемов, утвержденных комиссией от 28.10.2021</t>
  </si>
  <si>
    <t xml:space="preserve">План   стоматологической  медицинской  помощи для медицинских организаций 
и  Вологодского филиала АО "Страховая компания "СОГАЗ-Мед" на 2021 год 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</si>
</sst>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1" fillId="0" borderId="0"/>
    <xf numFmtId="0" fontId="6" fillId="0" borderId="0"/>
  </cellStyleXfs>
  <cellXfs count="58">
    <xf numFmtId="0" fontId="0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vertical="center" wrapText="1"/>
    </xf>
    <xf numFmtId="3" fontId="10" fillId="4" borderId="1" xfId="0" applyNumberFormat="1" applyFont="1" applyFill="1" applyBorder="1" applyAlignment="1" applyProtection="1">
      <alignment vertical="center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Protection="1"/>
    <xf numFmtId="1" fontId="11" fillId="2" borderId="7" xfId="1" applyNumberFormat="1" applyFont="1" applyFill="1" applyBorder="1" applyAlignment="1" applyProtection="1">
      <alignment horizontal="center" vertical="center" wrapText="1"/>
    </xf>
    <xf numFmtId="1" fontId="11" fillId="2" borderId="8" xfId="1" applyNumberFormat="1" applyFont="1" applyFill="1" applyBorder="1" applyAlignment="1" applyProtection="1">
      <alignment horizontal="center" vertical="center" wrapText="1"/>
    </xf>
    <xf numFmtId="1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0" fillId="0" borderId="12" xfId="0" applyNumberFormat="1" applyFont="1" applyFill="1" applyBorder="1" applyAlignment="1" applyProtection="1">
      <alignment horizontal="left" vertical="center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vertical="center" wrapText="1"/>
    </xf>
    <xf numFmtId="3" fontId="12" fillId="4" borderId="8" xfId="0" applyNumberFormat="1" applyFont="1" applyFill="1" applyBorder="1" applyAlignment="1" applyProtection="1">
      <alignment vertical="center" wrapText="1"/>
    </xf>
    <xf numFmtId="3" fontId="10" fillId="0" borderId="11" xfId="0" applyNumberFormat="1" applyFont="1" applyFill="1" applyBorder="1" applyAlignment="1" applyProtection="1">
      <alignment vertical="center"/>
    </xf>
    <xf numFmtId="3" fontId="10" fillId="0" borderId="16" xfId="0" applyNumberFormat="1" applyFont="1" applyFill="1" applyBorder="1" applyAlignment="1" applyProtection="1">
      <alignment vertical="center"/>
    </xf>
    <xf numFmtId="3" fontId="10" fillId="4" borderId="16" xfId="0" applyNumberFormat="1" applyFont="1" applyFill="1" applyBorder="1" applyAlignment="1" applyProtection="1">
      <alignment vertical="center"/>
    </xf>
    <xf numFmtId="3" fontId="10" fillId="4" borderId="12" xfId="0" applyNumberFormat="1" applyFont="1" applyFill="1" applyBorder="1" applyAlignment="1" applyProtection="1">
      <alignment vertical="center"/>
    </xf>
    <xf numFmtId="1" fontId="12" fillId="0" borderId="9" xfId="0" applyNumberFormat="1" applyFont="1" applyFill="1" applyBorder="1" applyAlignment="1" applyProtection="1">
      <alignment horizontal="center" vertical="center" wrapText="1"/>
    </xf>
    <xf numFmtId="1" fontId="12" fillId="0" borderId="10" xfId="0" applyNumberFormat="1" applyFont="1" applyFill="1" applyBorder="1" applyAlignment="1" applyProtection="1">
      <alignment horizontal="center" vertical="center" wrapText="1"/>
    </xf>
    <xf numFmtId="3" fontId="10" fillId="3" borderId="13" xfId="0" applyNumberFormat="1" applyFont="1" applyFill="1" applyBorder="1" applyAlignment="1" applyProtection="1">
      <alignment horizontal="center" vertical="center" wrapText="1"/>
    </xf>
    <xf numFmtId="3" fontId="10" fillId="3" borderId="14" xfId="0" applyNumberFormat="1" applyFont="1" applyFill="1" applyBorder="1" applyAlignment="1" applyProtection="1">
      <alignment horizontal="center" vertical="center" wrapText="1"/>
    </xf>
    <xf numFmtId="3" fontId="10" fillId="3" borderId="15" xfId="0" applyNumberFormat="1" applyFont="1" applyFill="1" applyBorder="1" applyAlignment="1" applyProtection="1">
      <alignment horizontal="center" vertical="center" wrapText="1"/>
    </xf>
    <xf numFmtId="3" fontId="10" fillId="3" borderId="7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164" fontId="10" fillId="3" borderId="5" xfId="0" applyNumberFormat="1" applyFont="1" applyFill="1" applyBorder="1" applyAlignment="1" applyProtection="1">
      <alignment horizontal="center" vertical="center" wrapText="1"/>
    </xf>
    <xf numFmtId="164" fontId="10" fillId="3" borderId="7" xfId="0" applyNumberFormat="1" applyFont="1" applyFill="1" applyBorder="1" applyAlignment="1" applyProtection="1">
      <alignment horizontal="center" vertical="center" wrapText="1"/>
    </xf>
    <xf numFmtId="164" fontId="10" fillId="3" borderId="6" xfId="0" applyNumberFormat="1" applyFont="1" applyFill="1" applyBorder="1" applyAlignment="1" applyProtection="1">
      <alignment horizontal="center" vertical="center" wrapText="1"/>
    </xf>
    <xf numFmtId="164" fontId="10" fillId="3" borderId="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22"/>
  <sheetViews>
    <sheetView workbookViewId="0">
      <selection activeCell="A23" sqref="A2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12</v>
      </c>
    </row>
    <row r="3" spans="1:2">
      <c r="A3" t="s">
        <v>53</v>
      </c>
      <c r="B3">
        <v>1</v>
      </c>
    </row>
    <row r="4" spans="1:2">
      <c r="A4" t="s">
        <v>54</v>
      </c>
      <c r="B4">
        <v>2</v>
      </c>
    </row>
    <row r="5" spans="1:2">
      <c r="A5" t="s">
        <v>55</v>
      </c>
      <c r="B5">
        <v>4</v>
      </c>
    </row>
    <row r="6" spans="1:2">
      <c r="A6" t="s">
        <v>56</v>
      </c>
      <c r="B6">
        <v>5</v>
      </c>
    </row>
    <row r="7" spans="1:2">
      <c r="A7" t="s">
        <v>57</v>
      </c>
      <c r="B7">
        <v>6</v>
      </c>
    </row>
    <row r="8" spans="1:2">
      <c r="A8" t="s">
        <v>58</v>
      </c>
      <c r="B8">
        <v>7</v>
      </c>
    </row>
    <row r="9" spans="1:2">
      <c r="A9" t="s">
        <v>59</v>
      </c>
      <c r="B9">
        <v>9</v>
      </c>
    </row>
    <row r="10" spans="1:2">
      <c r="A10" t="s">
        <v>60</v>
      </c>
      <c r="B10">
        <v>10</v>
      </c>
    </row>
    <row r="11" spans="1:2">
      <c r="A11" t="s">
        <v>61</v>
      </c>
      <c r="B11">
        <v>11</v>
      </c>
    </row>
    <row r="12" spans="1:2">
      <c r="A12" t="s">
        <v>62</v>
      </c>
      <c r="B12">
        <v>12</v>
      </c>
    </row>
    <row r="13" spans="1:2">
      <c r="A13" t="s">
        <v>63</v>
      </c>
      <c r="B13">
        <v>1</v>
      </c>
    </row>
    <row r="14" spans="1:2">
      <c r="A14" t="s">
        <v>64</v>
      </c>
      <c r="B14">
        <v>2</v>
      </c>
    </row>
    <row r="15" spans="1:2">
      <c r="A15" t="s">
        <v>65</v>
      </c>
      <c r="B15">
        <v>4</v>
      </c>
    </row>
    <row r="16" spans="1:2">
      <c r="A16" t="s">
        <v>66</v>
      </c>
      <c r="B16">
        <v>5</v>
      </c>
    </row>
    <row r="17" spans="1:2">
      <c r="A17" t="s">
        <v>67</v>
      </c>
      <c r="B17">
        <v>6</v>
      </c>
    </row>
    <row r="18" spans="1:2">
      <c r="A18" t="s">
        <v>68</v>
      </c>
      <c r="B18">
        <v>7</v>
      </c>
    </row>
    <row r="19" spans="1:2">
      <c r="A19" t="s">
        <v>69</v>
      </c>
      <c r="B19">
        <v>9</v>
      </c>
    </row>
    <row r="20" spans="1:2">
      <c r="A20" t="s">
        <v>70</v>
      </c>
      <c r="B20">
        <v>10</v>
      </c>
    </row>
    <row r="21" spans="1:2">
      <c r="A21" t="s">
        <v>71</v>
      </c>
      <c r="B21">
        <v>11</v>
      </c>
    </row>
    <row r="22" spans="1:2">
      <c r="A22" t="s">
        <v>72</v>
      </c>
      <c r="B22">
        <v>12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17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1875</v>
      </c>
      <c r="D14" s="16">
        <v>467</v>
      </c>
      <c r="E14" s="16">
        <v>473</v>
      </c>
      <c r="F14" s="16">
        <v>402</v>
      </c>
      <c r="G14" s="16">
        <v>533</v>
      </c>
      <c r="H14" s="21">
        <f t="shared" si="1"/>
        <v>240</v>
      </c>
      <c r="I14" s="21">
        <v>81</v>
      </c>
      <c r="J14" s="21">
        <v>63</v>
      </c>
      <c r="K14" s="21">
        <v>50</v>
      </c>
      <c r="L14" s="21">
        <v>46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599</v>
      </c>
      <c r="D16" s="16">
        <v>208</v>
      </c>
      <c r="E16" s="16">
        <v>132</v>
      </c>
      <c r="F16" s="16">
        <v>117</v>
      </c>
      <c r="G16" s="16">
        <v>142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328</v>
      </c>
      <c r="D18" s="16">
        <v>83</v>
      </c>
      <c r="E18" s="16">
        <v>84</v>
      </c>
      <c r="F18" s="16">
        <v>64</v>
      </c>
      <c r="G18" s="16">
        <v>97</v>
      </c>
      <c r="H18" s="21">
        <f t="shared" si="1"/>
        <v>60</v>
      </c>
      <c r="I18" s="21">
        <v>12</v>
      </c>
      <c r="J18" s="21">
        <v>11</v>
      </c>
      <c r="K18" s="21">
        <v>11</v>
      </c>
      <c r="L18" s="21">
        <v>26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2802</v>
      </c>
      <c r="D21" s="19">
        <f>SUM(D$12:D20)</f>
        <v>758</v>
      </c>
      <c r="E21" s="19">
        <f>SUM(E$12:E20)</f>
        <v>689</v>
      </c>
      <c r="F21" s="19">
        <f>SUM(F$12:F20)</f>
        <v>583</v>
      </c>
      <c r="G21" s="19">
        <f>SUM(G$12:G20)</f>
        <v>772</v>
      </c>
      <c r="H21" s="22">
        <f>SUM(H$12:H20)</f>
        <v>300</v>
      </c>
      <c r="I21" s="22">
        <f>SUM(I$12:I20)</f>
        <v>93</v>
      </c>
      <c r="J21" s="22">
        <f>SUM(J$12:J20)</f>
        <v>74</v>
      </c>
      <c r="K21" s="22">
        <f>SUM(K$12:K20)</f>
        <v>61</v>
      </c>
      <c r="L21" s="22">
        <f>SUM(L$12:L20)</f>
        <v>72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18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412</v>
      </c>
      <c r="D12" s="16">
        <v>118</v>
      </c>
      <c r="E12" s="16">
        <v>41</v>
      </c>
      <c r="F12" s="16">
        <v>44</v>
      </c>
      <c r="G12" s="16">
        <v>209</v>
      </c>
      <c r="H12" s="21">
        <f t="shared" ref="H12:H20" si="1">SUM(I12:L12)</f>
        <v>376</v>
      </c>
      <c r="I12" s="21">
        <v>76</v>
      </c>
      <c r="J12" s="21">
        <v>84</v>
      </c>
      <c r="K12" s="21">
        <v>58</v>
      </c>
      <c r="L12" s="21">
        <v>158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388</v>
      </c>
      <c r="D16" s="16">
        <v>88</v>
      </c>
      <c r="E16" s="16">
        <v>55</v>
      </c>
      <c r="F16" s="16">
        <v>110</v>
      </c>
      <c r="G16" s="16">
        <v>135</v>
      </c>
      <c r="H16" s="21">
        <f t="shared" si="1"/>
        <v>424</v>
      </c>
      <c r="I16" s="21">
        <v>124</v>
      </c>
      <c r="J16" s="21">
        <v>129</v>
      </c>
      <c r="K16" s="21">
        <v>88</v>
      </c>
      <c r="L16" s="21">
        <v>83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800</v>
      </c>
      <c r="D21" s="19">
        <f>SUM(D$12:D20)</f>
        <v>206</v>
      </c>
      <c r="E21" s="19">
        <f>SUM(E$12:E20)</f>
        <v>96</v>
      </c>
      <c r="F21" s="19">
        <f>SUM(F$12:F20)</f>
        <v>154</v>
      </c>
      <c r="G21" s="19">
        <f>SUM(G$12:G20)</f>
        <v>344</v>
      </c>
      <c r="H21" s="22">
        <f>SUM(H$12:H20)</f>
        <v>800</v>
      </c>
      <c r="I21" s="22">
        <f>SUM(I$12:I20)</f>
        <v>200</v>
      </c>
      <c r="J21" s="22">
        <f>SUM(J$12:J20)</f>
        <v>213</v>
      </c>
      <c r="K21" s="22">
        <f>SUM(K$12:K20)</f>
        <v>146</v>
      </c>
      <c r="L21" s="22">
        <f>SUM(L$12:L20)</f>
        <v>241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19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176</v>
      </c>
      <c r="D12" s="16"/>
      <c r="E12" s="16"/>
      <c r="F12" s="16"/>
      <c r="G12" s="16">
        <v>176</v>
      </c>
      <c r="H12" s="21">
        <f t="shared" ref="H12:H20" si="1">SUM(I12:L12)</f>
        <v>188</v>
      </c>
      <c r="I12" s="21"/>
      <c r="J12" s="21"/>
      <c r="K12" s="21"/>
      <c r="L12" s="21">
        <v>188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646</v>
      </c>
      <c r="D14" s="16">
        <v>50</v>
      </c>
      <c r="E14" s="16">
        <v>103</v>
      </c>
      <c r="F14" s="16">
        <v>85</v>
      </c>
      <c r="G14" s="16">
        <v>408</v>
      </c>
      <c r="H14" s="21">
        <f t="shared" si="1"/>
        <v>64</v>
      </c>
      <c r="I14" s="21">
        <v>9</v>
      </c>
      <c r="J14" s="21">
        <v>8</v>
      </c>
      <c r="K14" s="21">
        <v>2</v>
      </c>
      <c r="L14" s="21">
        <v>45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80</v>
      </c>
      <c r="D16" s="16"/>
      <c r="E16" s="16"/>
      <c r="F16" s="16"/>
      <c r="G16" s="16">
        <v>80</v>
      </c>
      <c r="H16" s="21">
        <f t="shared" si="1"/>
        <v>30</v>
      </c>
      <c r="I16" s="21"/>
      <c r="J16" s="21"/>
      <c r="K16" s="21"/>
      <c r="L16" s="21">
        <v>30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295</v>
      </c>
      <c r="D18" s="16"/>
      <c r="E18" s="16">
        <v>81</v>
      </c>
      <c r="F18" s="16"/>
      <c r="G18" s="16">
        <v>214</v>
      </c>
      <c r="H18" s="21">
        <f t="shared" si="1"/>
        <v>36</v>
      </c>
      <c r="I18" s="21"/>
      <c r="J18" s="21">
        <v>6</v>
      </c>
      <c r="K18" s="21"/>
      <c r="L18" s="21">
        <v>30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1197</v>
      </c>
      <c r="D21" s="19">
        <f>SUM(D$12:D20)</f>
        <v>50</v>
      </c>
      <c r="E21" s="19">
        <f>SUM(E$12:E20)</f>
        <v>184</v>
      </c>
      <c r="F21" s="19">
        <f>SUM(F$12:F20)</f>
        <v>85</v>
      </c>
      <c r="G21" s="19">
        <f>SUM(G$12:G20)</f>
        <v>878</v>
      </c>
      <c r="H21" s="22">
        <f>SUM(H$12:H20)</f>
        <v>318</v>
      </c>
      <c r="I21" s="22">
        <f>SUM(I$12:I20)</f>
        <v>9</v>
      </c>
      <c r="J21" s="22">
        <f>SUM(J$12:J20)</f>
        <v>14</v>
      </c>
      <c r="K21" s="22">
        <f>SUM(K$12:K20)</f>
        <v>2</v>
      </c>
      <c r="L21" s="22">
        <f>SUM(L$12:L20)</f>
        <v>293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20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3404</v>
      </c>
      <c r="D12" s="16">
        <v>869</v>
      </c>
      <c r="E12" s="16">
        <v>974</v>
      </c>
      <c r="F12" s="16">
        <v>624</v>
      </c>
      <c r="G12" s="16">
        <v>937</v>
      </c>
      <c r="H12" s="21">
        <f t="shared" ref="H12:H20" si="1">SUM(I12:L12)</f>
        <v>641</v>
      </c>
      <c r="I12" s="21">
        <v>156</v>
      </c>
      <c r="J12" s="21">
        <v>221</v>
      </c>
      <c r="K12" s="21">
        <v>114</v>
      </c>
      <c r="L12" s="21">
        <v>150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250</v>
      </c>
      <c r="D14" s="16">
        <v>198</v>
      </c>
      <c r="E14" s="16">
        <v>32</v>
      </c>
      <c r="F14" s="16"/>
      <c r="G14" s="16">
        <v>20</v>
      </c>
      <c r="H14" s="21">
        <f t="shared" si="1"/>
        <v>24</v>
      </c>
      <c r="I14" s="21">
        <v>22</v>
      </c>
      <c r="J14" s="21">
        <v>2</v>
      </c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156</v>
      </c>
      <c r="D16" s="16">
        <v>110</v>
      </c>
      <c r="E16" s="16">
        <v>26</v>
      </c>
      <c r="F16" s="16"/>
      <c r="G16" s="16">
        <v>20</v>
      </c>
      <c r="H16" s="21">
        <f t="shared" si="1"/>
        <v>13</v>
      </c>
      <c r="I16" s="21"/>
      <c r="J16" s="21"/>
      <c r="K16" s="21"/>
      <c r="L16" s="21">
        <v>13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1139</v>
      </c>
      <c r="D18" s="16">
        <v>250</v>
      </c>
      <c r="E18" s="16">
        <v>259</v>
      </c>
      <c r="F18" s="16">
        <v>236</v>
      </c>
      <c r="G18" s="16">
        <v>394</v>
      </c>
      <c r="H18" s="21">
        <f t="shared" si="1"/>
        <v>487</v>
      </c>
      <c r="I18" s="21">
        <v>108</v>
      </c>
      <c r="J18" s="21">
        <v>107</v>
      </c>
      <c r="K18" s="21">
        <v>122</v>
      </c>
      <c r="L18" s="21">
        <v>150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4949</v>
      </c>
      <c r="D21" s="19">
        <f>SUM(D$12:D20)</f>
        <v>1427</v>
      </c>
      <c r="E21" s="19">
        <f>SUM(E$12:E20)</f>
        <v>1291</v>
      </c>
      <c r="F21" s="19">
        <f>SUM(F$12:F20)</f>
        <v>860</v>
      </c>
      <c r="G21" s="19">
        <f>SUM(G$12:G20)</f>
        <v>1371</v>
      </c>
      <c r="H21" s="22">
        <f>SUM(H$12:H20)</f>
        <v>1165</v>
      </c>
      <c r="I21" s="22">
        <f>SUM(I$12:I20)</f>
        <v>286</v>
      </c>
      <c r="J21" s="22">
        <f>SUM(J$12:J20)</f>
        <v>330</v>
      </c>
      <c r="K21" s="22">
        <f>SUM(K$12:K20)</f>
        <v>236</v>
      </c>
      <c r="L21" s="22">
        <f>SUM(L$12:L20)</f>
        <v>313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21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21226</v>
      </c>
      <c r="D14" s="16">
        <v>5522</v>
      </c>
      <c r="E14" s="16">
        <v>5843</v>
      </c>
      <c r="F14" s="16">
        <v>4461</v>
      </c>
      <c r="G14" s="16">
        <v>5400</v>
      </c>
      <c r="H14" s="21">
        <f t="shared" si="1"/>
        <v>5059</v>
      </c>
      <c r="I14" s="21">
        <v>1337</v>
      </c>
      <c r="J14" s="21">
        <v>1509</v>
      </c>
      <c r="K14" s="21">
        <v>969</v>
      </c>
      <c r="L14" s="21">
        <v>1244</v>
      </c>
    </row>
    <row r="15" spans="1:12" ht="15.75">
      <c r="A15" s="14">
        <v>680</v>
      </c>
      <c r="B15" s="15" t="s">
        <v>79</v>
      </c>
      <c r="C15" s="16">
        <f t="shared" si="0"/>
        <v>1380</v>
      </c>
      <c r="D15" s="16">
        <v>131</v>
      </c>
      <c r="E15" s="16">
        <v>730</v>
      </c>
      <c r="F15" s="16">
        <v>279</v>
      </c>
      <c r="G15" s="16">
        <v>240</v>
      </c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6414</v>
      </c>
      <c r="D16" s="16">
        <v>1742</v>
      </c>
      <c r="E16" s="16">
        <v>1796</v>
      </c>
      <c r="F16" s="16">
        <v>1376</v>
      </c>
      <c r="G16" s="16">
        <v>1500</v>
      </c>
      <c r="H16" s="21">
        <f t="shared" si="1"/>
        <v>4528</v>
      </c>
      <c r="I16" s="21">
        <v>1251</v>
      </c>
      <c r="J16" s="21">
        <v>1191</v>
      </c>
      <c r="K16" s="21">
        <v>879</v>
      </c>
      <c r="L16" s="21">
        <v>1207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29020</v>
      </c>
      <c r="D21" s="19">
        <f>SUM(D$12:D20)</f>
        <v>7395</v>
      </c>
      <c r="E21" s="19">
        <f>SUM(E$12:E20)</f>
        <v>8369</v>
      </c>
      <c r="F21" s="19">
        <f>SUM(F$12:F20)</f>
        <v>6116</v>
      </c>
      <c r="G21" s="19">
        <f>SUM(G$12:G20)</f>
        <v>7140</v>
      </c>
      <c r="H21" s="22">
        <f>SUM(H$12:H20)</f>
        <v>9587</v>
      </c>
      <c r="I21" s="22">
        <f>SUM(I$12:I20)</f>
        <v>2588</v>
      </c>
      <c r="J21" s="22">
        <f>SUM(J$12:J20)</f>
        <v>2700</v>
      </c>
      <c r="K21" s="22">
        <f>SUM(K$12:K20)</f>
        <v>1848</v>
      </c>
      <c r="L21" s="22">
        <f>SUM(L$12:L20)</f>
        <v>2451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22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15895</v>
      </c>
      <c r="D14" s="16">
        <v>3955</v>
      </c>
      <c r="E14" s="16">
        <v>3950</v>
      </c>
      <c r="F14" s="16">
        <v>3190</v>
      </c>
      <c r="G14" s="16">
        <v>4800</v>
      </c>
      <c r="H14" s="21">
        <f t="shared" si="1"/>
        <v>3140</v>
      </c>
      <c r="I14" s="21">
        <v>855</v>
      </c>
      <c r="J14" s="21">
        <v>833</v>
      </c>
      <c r="K14" s="21">
        <v>687</v>
      </c>
      <c r="L14" s="21">
        <v>765</v>
      </c>
    </row>
    <row r="15" spans="1:12" ht="15.75">
      <c r="A15" s="14">
        <v>680</v>
      </c>
      <c r="B15" s="15" t="s">
        <v>79</v>
      </c>
      <c r="C15" s="16">
        <f t="shared" si="0"/>
        <v>2024</v>
      </c>
      <c r="D15" s="16">
        <v>298</v>
      </c>
      <c r="E15" s="16">
        <v>268</v>
      </c>
      <c r="F15" s="16">
        <v>183</v>
      </c>
      <c r="G15" s="16">
        <v>1275</v>
      </c>
      <c r="H15" s="21">
        <f t="shared" si="1"/>
        <v>210</v>
      </c>
      <c r="I15" s="21">
        <v>69</v>
      </c>
      <c r="J15" s="21">
        <v>84</v>
      </c>
      <c r="K15" s="21">
        <v>26</v>
      </c>
      <c r="L15" s="21">
        <v>31</v>
      </c>
    </row>
    <row r="16" spans="1:12" ht="15.75">
      <c r="A16" s="14">
        <v>720</v>
      </c>
      <c r="B16" s="15" t="s">
        <v>80</v>
      </c>
      <c r="C16" s="16">
        <f t="shared" si="0"/>
        <v>9997</v>
      </c>
      <c r="D16" s="16">
        <v>2718</v>
      </c>
      <c r="E16" s="16">
        <v>2402</v>
      </c>
      <c r="F16" s="16">
        <v>2251</v>
      </c>
      <c r="G16" s="16">
        <v>2626</v>
      </c>
      <c r="H16" s="21">
        <f t="shared" si="1"/>
        <v>807</v>
      </c>
      <c r="I16" s="21">
        <v>233</v>
      </c>
      <c r="J16" s="21">
        <v>193</v>
      </c>
      <c r="K16" s="21">
        <v>171</v>
      </c>
      <c r="L16" s="21">
        <v>210</v>
      </c>
    </row>
    <row r="17" spans="1:12" ht="15.75">
      <c r="A17" s="14">
        <v>721</v>
      </c>
      <c r="B17" s="15" t="s">
        <v>81</v>
      </c>
      <c r="C17" s="16">
        <f t="shared" si="0"/>
        <v>69</v>
      </c>
      <c r="D17" s="16">
        <v>13</v>
      </c>
      <c r="E17" s="16">
        <v>12</v>
      </c>
      <c r="F17" s="16">
        <v>13</v>
      </c>
      <c r="G17" s="16">
        <v>31</v>
      </c>
      <c r="H17" s="21">
        <f t="shared" si="1"/>
        <v>5</v>
      </c>
      <c r="I17" s="21">
        <v>1</v>
      </c>
      <c r="J17" s="21"/>
      <c r="K17" s="21">
        <v>1</v>
      </c>
      <c r="L17" s="21">
        <v>3</v>
      </c>
    </row>
    <row r="18" spans="1:12" ht="15.75">
      <c r="A18" s="14">
        <v>2080</v>
      </c>
      <c r="B18" s="15" t="s">
        <v>82</v>
      </c>
      <c r="C18" s="16">
        <f t="shared" si="0"/>
        <v>5611</v>
      </c>
      <c r="D18" s="16">
        <v>1370</v>
      </c>
      <c r="E18" s="16">
        <v>1387</v>
      </c>
      <c r="F18" s="16">
        <v>1180</v>
      </c>
      <c r="G18" s="16">
        <v>1674</v>
      </c>
      <c r="H18" s="21">
        <f t="shared" si="1"/>
        <v>1600</v>
      </c>
      <c r="I18" s="21">
        <v>415</v>
      </c>
      <c r="J18" s="21">
        <v>408</v>
      </c>
      <c r="K18" s="21">
        <v>357</v>
      </c>
      <c r="L18" s="21">
        <v>420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33596</v>
      </c>
      <c r="D21" s="19">
        <f>SUM(D$12:D20)</f>
        <v>8354</v>
      </c>
      <c r="E21" s="19">
        <f>SUM(E$12:E20)</f>
        <v>8019</v>
      </c>
      <c r="F21" s="19">
        <f>SUM(F$12:F20)</f>
        <v>6817</v>
      </c>
      <c r="G21" s="19">
        <f>SUM(G$12:G20)</f>
        <v>10406</v>
      </c>
      <c r="H21" s="22">
        <f>SUM(H$12:H20)</f>
        <v>5762</v>
      </c>
      <c r="I21" s="22">
        <f>SUM(I$12:I20)</f>
        <v>1573</v>
      </c>
      <c r="J21" s="22">
        <f>SUM(J$12:J20)</f>
        <v>1518</v>
      </c>
      <c r="K21" s="22">
        <f>SUM(K$12:K20)</f>
        <v>1242</v>
      </c>
      <c r="L21" s="22">
        <f>SUM(L$12:L20)</f>
        <v>1429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23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8223</v>
      </c>
      <c r="D12" s="16">
        <v>1865</v>
      </c>
      <c r="E12" s="16">
        <v>2130</v>
      </c>
      <c r="F12" s="16">
        <v>2128</v>
      </c>
      <c r="G12" s="16">
        <v>2100</v>
      </c>
      <c r="H12" s="21">
        <f t="shared" ref="H12:H20" si="1">SUM(I12:L12)</f>
        <v>1097</v>
      </c>
      <c r="I12" s="21">
        <v>258</v>
      </c>
      <c r="J12" s="21">
        <v>297</v>
      </c>
      <c r="K12" s="21">
        <v>258</v>
      </c>
      <c r="L12" s="21">
        <v>284</v>
      </c>
    </row>
    <row r="13" spans="1:12" ht="31.5">
      <c r="A13" s="14">
        <v>691</v>
      </c>
      <c r="B13" s="15" t="s">
        <v>77</v>
      </c>
      <c r="C13" s="16">
        <f t="shared" si="0"/>
        <v>557</v>
      </c>
      <c r="D13" s="16">
        <v>86</v>
      </c>
      <c r="E13" s="16">
        <v>137</v>
      </c>
      <c r="F13" s="16">
        <v>154</v>
      </c>
      <c r="G13" s="16">
        <v>180</v>
      </c>
      <c r="H13" s="21">
        <f t="shared" si="1"/>
        <v>48</v>
      </c>
      <c r="I13" s="21">
        <v>10</v>
      </c>
      <c r="J13" s="21">
        <v>11</v>
      </c>
      <c r="K13" s="21">
        <v>13</v>
      </c>
      <c r="L13" s="21">
        <v>14</v>
      </c>
    </row>
    <row r="14" spans="1:12" ht="15.75">
      <c r="A14" s="14">
        <v>710</v>
      </c>
      <c r="B14" s="15" t="s">
        <v>78</v>
      </c>
      <c r="C14" s="16">
        <f t="shared" si="0"/>
        <v>1469</v>
      </c>
      <c r="D14" s="16">
        <v>90</v>
      </c>
      <c r="E14" s="16">
        <v>127</v>
      </c>
      <c r="F14" s="16">
        <v>448</v>
      </c>
      <c r="G14" s="16">
        <v>804</v>
      </c>
      <c r="H14" s="21">
        <f t="shared" si="1"/>
        <v>263</v>
      </c>
      <c r="I14" s="21">
        <v>10</v>
      </c>
      <c r="J14" s="21">
        <v>8</v>
      </c>
      <c r="K14" s="21">
        <v>80</v>
      </c>
      <c r="L14" s="21">
        <v>165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8000</v>
      </c>
      <c r="D16" s="16">
        <v>1935</v>
      </c>
      <c r="E16" s="16">
        <v>2062</v>
      </c>
      <c r="F16" s="16">
        <v>1753</v>
      </c>
      <c r="G16" s="16">
        <v>2250</v>
      </c>
      <c r="H16" s="21">
        <f t="shared" si="1"/>
        <v>818</v>
      </c>
      <c r="I16" s="21">
        <v>217</v>
      </c>
      <c r="J16" s="21">
        <v>213</v>
      </c>
      <c r="K16" s="21">
        <v>138</v>
      </c>
      <c r="L16" s="21">
        <v>250</v>
      </c>
    </row>
    <row r="17" spans="1:12" ht="15.75">
      <c r="A17" s="14">
        <v>721</v>
      </c>
      <c r="B17" s="15" t="s">
        <v>81</v>
      </c>
      <c r="C17" s="16">
        <f t="shared" si="0"/>
        <v>101</v>
      </c>
      <c r="D17" s="16">
        <v>16</v>
      </c>
      <c r="E17" s="16">
        <v>14</v>
      </c>
      <c r="F17" s="16">
        <v>21</v>
      </c>
      <c r="G17" s="16">
        <v>50</v>
      </c>
      <c r="H17" s="21">
        <f t="shared" si="1"/>
        <v>24</v>
      </c>
      <c r="I17" s="21">
        <v>5</v>
      </c>
      <c r="J17" s="21">
        <v>4</v>
      </c>
      <c r="K17" s="21">
        <v>5</v>
      </c>
      <c r="L17" s="21">
        <v>10</v>
      </c>
    </row>
    <row r="18" spans="1:12" ht="15.75">
      <c r="A18" s="14">
        <v>2080</v>
      </c>
      <c r="B18" s="15" t="s">
        <v>82</v>
      </c>
      <c r="C18" s="16">
        <f t="shared" si="0"/>
        <v>4506</v>
      </c>
      <c r="D18" s="16">
        <v>1133</v>
      </c>
      <c r="E18" s="16">
        <v>1069</v>
      </c>
      <c r="F18" s="16">
        <v>1041</v>
      </c>
      <c r="G18" s="16">
        <v>1263</v>
      </c>
      <c r="H18" s="21">
        <f t="shared" si="1"/>
        <v>521</v>
      </c>
      <c r="I18" s="21">
        <v>157</v>
      </c>
      <c r="J18" s="21">
        <v>128</v>
      </c>
      <c r="K18" s="21">
        <v>126</v>
      </c>
      <c r="L18" s="21">
        <v>110</v>
      </c>
    </row>
    <row r="19" spans="1:12" ht="15.75">
      <c r="A19" s="14">
        <v>2081</v>
      </c>
      <c r="B19" s="15" t="s">
        <v>83</v>
      </c>
      <c r="C19" s="16">
        <f t="shared" si="0"/>
        <v>251</v>
      </c>
      <c r="D19" s="16">
        <v>52</v>
      </c>
      <c r="E19" s="16">
        <v>49</v>
      </c>
      <c r="F19" s="16">
        <v>73</v>
      </c>
      <c r="G19" s="16">
        <v>77</v>
      </c>
      <c r="H19" s="21">
        <f t="shared" si="1"/>
        <v>29</v>
      </c>
      <c r="I19" s="21">
        <v>12</v>
      </c>
      <c r="J19" s="21">
        <v>4</v>
      </c>
      <c r="K19" s="21">
        <v>4</v>
      </c>
      <c r="L19" s="21">
        <v>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23107</v>
      </c>
      <c r="D21" s="19">
        <f>SUM(D$12:D20)</f>
        <v>5177</v>
      </c>
      <c r="E21" s="19">
        <f>SUM(E$12:E20)</f>
        <v>5588</v>
      </c>
      <c r="F21" s="19">
        <f>SUM(F$12:F20)</f>
        <v>5618</v>
      </c>
      <c r="G21" s="19">
        <f>SUM(G$12:G20)</f>
        <v>6724</v>
      </c>
      <c r="H21" s="22">
        <f>SUM(H$12:H20)</f>
        <v>2800</v>
      </c>
      <c r="I21" s="22">
        <f>SUM(I$12:I20)</f>
        <v>669</v>
      </c>
      <c r="J21" s="22">
        <f>SUM(J$12:J20)</f>
        <v>665</v>
      </c>
      <c r="K21" s="22">
        <f>SUM(K$12:K20)</f>
        <v>624</v>
      </c>
      <c r="L21" s="22">
        <f>SUM(L$12:L20)</f>
        <v>842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24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25490</v>
      </c>
      <c r="D15" s="16">
        <v>6139</v>
      </c>
      <c r="E15" s="16">
        <v>6422</v>
      </c>
      <c r="F15" s="16">
        <v>5956</v>
      </c>
      <c r="G15" s="16">
        <v>6973</v>
      </c>
      <c r="H15" s="21">
        <f t="shared" si="1"/>
        <v>3468</v>
      </c>
      <c r="I15" s="21">
        <v>946</v>
      </c>
      <c r="J15" s="21">
        <v>929</v>
      </c>
      <c r="K15" s="21">
        <v>673</v>
      </c>
      <c r="L15" s="21">
        <v>920</v>
      </c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9439</v>
      </c>
      <c r="D17" s="16">
        <v>2478</v>
      </c>
      <c r="E17" s="16">
        <v>2557</v>
      </c>
      <c r="F17" s="16">
        <v>2428</v>
      </c>
      <c r="G17" s="16">
        <v>1976</v>
      </c>
      <c r="H17" s="21">
        <f t="shared" si="1"/>
        <v>220</v>
      </c>
      <c r="I17" s="21">
        <v>49</v>
      </c>
      <c r="J17" s="21">
        <v>51</v>
      </c>
      <c r="K17" s="21">
        <v>51</v>
      </c>
      <c r="L17" s="21">
        <v>69</v>
      </c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2698</v>
      </c>
      <c r="D19" s="16">
        <v>425</v>
      </c>
      <c r="E19" s="16">
        <v>625</v>
      </c>
      <c r="F19" s="16">
        <v>930</v>
      </c>
      <c r="G19" s="16">
        <v>718</v>
      </c>
      <c r="H19" s="21">
        <f t="shared" si="1"/>
        <v>411</v>
      </c>
      <c r="I19" s="21">
        <v>61</v>
      </c>
      <c r="J19" s="21">
        <v>106</v>
      </c>
      <c r="K19" s="21">
        <v>134</v>
      </c>
      <c r="L19" s="21">
        <v>110</v>
      </c>
    </row>
    <row r="20" spans="1:12" ht="15.75">
      <c r="A20" s="14">
        <v>430</v>
      </c>
      <c r="B20" s="15" t="s">
        <v>84</v>
      </c>
      <c r="C20" s="16">
        <f t="shared" si="0"/>
        <v>8110</v>
      </c>
      <c r="D20" s="16">
        <v>2027</v>
      </c>
      <c r="E20" s="16">
        <v>2509</v>
      </c>
      <c r="F20" s="16">
        <v>1944</v>
      </c>
      <c r="G20" s="16">
        <v>1630</v>
      </c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45737</v>
      </c>
      <c r="D21" s="19">
        <f>SUM(D$12:D20)</f>
        <v>11069</v>
      </c>
      <c r="E21" s="19">
        <f>SUM(E$12:E20)</f>
        <v>12113</v>
      </c>
      <c r="F21" s="19">
        <f>SUM(F$12:F20)</f>
        <v>11258</v>
      </c>
      <c r="G21" s="19">
        <f>SUM(G$12:G20)</f>
        <v>11297</v>
      </c>
      <c r="H21" s="22">
        <f>SUM(H$12:H20)</f>
        <v>4099</v>
      </c>
      <c r="I21" s="22">
        <f>SUM(I$12:I20)</f>
        <v>1056</v>
      </c>
      <c r="J21" s="22">
        <f>SUM(J$12:J20)</f>
        <v>1086</v>
      </c>
      <c r="K21" s="22">
        <f>SUM(K$12:K20)</f>
        <v>858</v>
      </c>
      <c r="L21" s="22">
        <f>SUM(L$12:L20)</f>
        <v>1099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25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3478</v>
      </c>
      <c r="D14" s="16">
        <v>894</v>
      </c>
      <c r="E14" s="16">
        <v>1122</v>
      </c>
      <c r="F14" s="16">
        <v>715</v>
      </c>
      <c r="G14" s="16">
        <v>747</v>
      </c>
      <c r="H14" s="21">
        <f t="shared" si="1"/>
        <v>2638</v>
      </c>
      <c r="I14" s="21">
        <v>609</v>
      </c>
      <c r="J14" s="21">
        <v>625</v>
      </c>
      <c r="K14" s="21">
        <v>618</v>
      </c>
      <c r="L14" s="21">
        <v>786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379</v>
      </c>
      <c r="D16" s="16">
        <v>108</v>
      </c>
      <c r="E16" s="16">
        <v>89</v>
      </c>
      <c r="F16" s="16">
        <v>98</v>
      </c>
      <c r="G16" s="16">
        <v>84</v>
      </c>
      <c r="H16" s="21">
        <f t="shared" si="1"/>
        <v>269</v>
      </c>
      <c r="I16" s="21">
        <v>75</v>
      </c>
      <c r="J16" s="21">
        <v>88</v>
      </c>
      <c r="K16" s="21">
        <v>46</v>
      </c>
      <c r="L16" s="21">
        <v>60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3857</v>
      </c>
      <c r="D21" s="19">
        <f>SUM(D$12:D20)</f>
        <v>1002</v>
      </c>
      <c r="E21" s="19">
        <f>SUM(E$12:E20)</f>
        <v>1211</v>
      </c>
      <c r="F21" s="19">
        <f>SUM(F$12:F20)</f>
        <v>813</v>
      </c>
      <c r="G21" s="19">
        <f>SUM(G$12:G20)</f>
        <v>831</v>
      </c>
      <c r="H21" s="22">
        <f>SUM(H$12:H20)</f>
        <v>2907</v>
      </c>
      <c r="I21" s="22">
        <f>SUM(I$12:I20)</f>
        <v>684</v>
      </c>
      <c r="J21" s="22">
        <f>SUM(J$12:J20)</f>
        <v>713</v>
      </c>
      <c r="K21" s="22">
        <f>SUM(K$12:K20)</f>
        <v>664</v>
      </c>
      <c r="L21" s="22">
        <f>SUM(L$12:L20)</f>
        <v>846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26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308</v>
      </c>
      <c r="D12" s="16">
        <v>1</v>
      </c>
      <c r="E12" s="16">
        <v>20</v>
      </c>
      <c r="F12" s="16">
        <v>124</v>
      </c>
      <c r="G12" s="16">
        <v>163</v>
      </c>
      <c r="H12" s="21">
        <f t="shared" ref="H12:H20" si="1">SUM(I12:L12)</f>
        <v>391</v>
      </c>
      <c r="I12" s="21">
        <v>7</v>
      </c>
      <c r="J12" s="21">
        <v>83</v>
      </c>
      <c r="K12" s="21">
        <v>87</v>
      </c>
      <c r="L12" s="21">
        <v>214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411</v>
      </c>
      <c r="D14" s="16">
        <v>38</v>
      </c>
      <c r="E14" s="16">
        <v>34</v>
      </c>
      <c r="F14" s="16">
        <v>127</v>
      </c>
      <c r="G14" s="16">
        <v>212</v>
      </c>
      <c r="H14" s="21">
        <f t="shared" si="1"/>
        <v>459</v>
      </c>
      <c r="I14" s="21">
        <v>81</v>
      </c>
      <c r="J14" s="21">
        <v>69</v>
      </c>
      <c r="K14" s="21">
        <v>111</v>
      </c>
      <c r="L14" s="21">
        <v>198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953</v>
      </c>
      <c r="D18" s="16">
        <v>151</v>
      </c>
      <c r="E18" s="16">
        <v>222</v>
      </c>
      <c r="F18" s="16">
        <v>196</v>
      </c>
      <c r="G18" s="16">
        <v>384</v>
      </c>
      <c r="H18" s="21">
        <f t="shared" si="1"/>
        <v>845</v>
      </c>
      <c r="I18" s="21">
        <v>138</v>
      </c>
      <c r="J18" s="21">
        <v>229</v>
      </c>
      <c r="K18" s="21">
        <v>204</v>
      </c>
      <c r="L18" s="21">
        <v>274</v>
      </c>
    </row>
    <row r="19" spans="1:12" ht="15.75">
      <c r="A19" s="14">
        <v>2081</v>
      </c>
      <c r="B19" s="15" t="s">
        <v>83</v>
      </c>
      <c r="C19" s="16">
        <f t="shared" si="0"/>
        <v>938</v>
      </c>
      <c r="D19" s="16">
        <v>289</v>
      </c>
      <c r="E19" s="16">
        <v>267</v>
      </c>
      <c r="F19" s="16">
        <v>181</v>
      </c>
      <c r="G19" s="16">
        <v>201</v>
      </c>
      <c r="H19" s="21">
        <f t="shared" si="1"/>
        <v>499</v>
      </c>
      <c r="I19" s="21">
        <v>41</v>
      </c>
      <c r="J19" s="21">
        <v>141</v>
      </c>
      <c r="K19" s="21">
        <v>107</v>
      </c>
      <c r="L19" s="21">
        <v>210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2610</v>
      </c>
      <c r="D21" s="19">
        <f>SUM(D$12:D20)</f>
        <v>479</v>
      </c>
      <c r="E21" s="19">
        <f>SUM(E$12:E20)</f>
        <v>543</v>
      </c>
      <c r="F21" s="19">
        <f>SUM(F$12:F20)</f>
        <v>628</v>
      </c>
      <c r="G21" s="19">
        <f>SUM(G$12:G20)</f>
        <v>960</v>
      </c>
      <c r="H21" s="22">
        <f>SUM(H$12:H20)</f>
        <v>2194</v>
      </c>
      <c r="I21" s="22">
        <f>SUM(I$12:I20)</f>
        <v>267</v>
      </c>
      <c r="J21" s="22">
        <f>SUM(J$12:J20)</f>
        <v>522</v>
      </c>
      <c r="K21" s="22">
        <f>SUM(K$12:K20)</f>
        <v>509</v>
      </c>
      <c r="L21" s="22">
        <f>SUM(L$12:L20)</f>
        <v>896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69" zoomScaleNormal="69" workbookViewId="0">
      <selection sqref="A1:V1"/>
    </sheetView>
  </sheetViews>
  <sheetFormatPr defaultRowHeight="15"/>
  <cols>
    <col min="1" max="1" width="12.6640625" style="10" customWidth="1"/>
    <col min="2" max="2" width="94.6640625" style="8" customWidth="1"/>
    <col min="3" max="3" width="15.6640625" style="3" bestFit="1" customWidth="1"/>
    <col min="4" max="4" width="14" style="3" customWidth="1"/>
    <col min="5" max="5" width="12.33203125" style="3" customWidth="1"/>
    <col min="6" max="6" width="13.5" style="3" customWidth="1"/>
    <col min="7" max="7" width="13.83203125" style="3" customWidth="1"/>
    <col min="8" max="8" width="15.6640625" style="3" bestFit="1" customWidth="1"/>
    <col min="9" max="9" width="14.33203125" style="3" customWidth="1"/>
    <col min="10" max="10" width="13.33203125" style="3" customWidth="1"/>
    <col min="11" max="12" width="13.83203125" style="3" customWidth="1"/>
    <col min="13" max="13" width="15.6640625" style="3" bestFit="1" customWidth="1"/>
    <col min="14" max="14" width="13.33203125" style="3" customWidth="1"/>
    <col min="15" max="15" width="12.83203125" style="3" customWidth="1"/>
    <col min="16" max="16" width="12.6640625" style="3" customWidth="1"/>
    <col min="17" max="17" width="13.33203125" style="3" customWidth="1"/>
    <col min="18" max="18" width="15.6640625" style="3" bestFit="1" customWidth="1"/>
    <col min="19" max="19" width="13" style="3" customWidth="1"/>
    <col min="20" max="20" width="13.33203125" style="3" customWidth="1"/>
    <col min="21" max="21" width="13.5" style="3" customWidth="1"/>
    <col min="22" max="22" width="13" style="3" customWidth="1"/>
  </cols>
  <sheetData>
    <row r="1" spans="1:34" ht="64.5" customHeight="1" thickBot="1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34" ht="15.75">
      <c r="A2" s="48" t="s">
        <v>85</v>
      </c>
      <c r="B2" s="50" t="s">
        <v>0</v>
      </c>
      <c r="C2" s="41" t="s">
        <v>87</v>
      </c>
      <c r="D2" s="42"/>
      <c r="E2" s="42"/>
      <c r="F2" s="42"/>
      <c r="G2" s="42"/>
      <c r="H2" s="42"/>
      <c r="I2" s="42"/>
      <c r="J2" s="42"/>
      <c r="K2" s="42"/>
      <c r="L2" s="43"/>
      <c r="M2" s="41" t="s">
        <v>86</v>
      </c>
      <c r="N2" s="42"/>
      <c r="O2" s="42"/>
      <c r="P2" s="42"/>
      <c r="Q2" s="42"/>
      <c r="R2" s="42"/>
      <c r="S2" s="42"/>
      <c r="T2" s="42"/>
      <c r="U2" s="42"/>
      <c r="V2" s="43"/>
    </row>
    <row r="3" spans="1:34" s="20" customFormat="1" ht="15.75">
      <c r="A3" s="49"/>
      <c r="B3" s="51"/>
      <c r="C3" s="44" t="s">
        <v>2</v>
      </c>
      <c r="D3" s="45"/>
      <c r="E3" s="45"/>
      <c r="F3" s="45"/>
      <c r="G3" s="45"/>
      <c r="H3" s="45" t="s">
        <v>3</v>
      </c>
      <c r="I3" s="45"/>
      <c r="J3" s="45"/>
      <c r="K3" s="45"/>
      <c r="L3" s="46"/>
      <c r="M3" s="44" t="s">
        <v>2</v>
      </c>
      <c r="N3" s="45"/>
      <c r="O3" s="45"/>
      <c r="P3" s="45"/>
      <c r="Q3" s="45"/>
      <c r="R3" s="45" t="s">
        <v>3</v>
      </c>
      <c r="S3" s="45"/>
      <c r="T3" s="45"/>
      <c r="U3" s="45"/>
      <c r="V3" s="46"/>
    </row>
    <row r="4" spans="1:34" s="20" customFormat="1" ht="15.75">
      <c r="A4" s="49"/>
      <c r="B4" s="51"/>
      <c r="C4" s="44" t="s">
        <v>4</v>
      </c>
      <c r="D4" s="45" t="s">
        <v>5</v>
      </c>
      <c r="E4" s="45"/>
      <c r="F4" s="45"/>
      <c r="G4" s="45"/>
      <c r="H4" s="47" t="s">
        <v>4</v>
      </c>
      <c r="I4" s="45" t="s">
        <v>5</v>
      </c>
      <c r="J4" s="45"/>
      <c r="K4" s="45"/>
      <c r="L4" s="46"/>
      <c r="M4" s="44" t="s">
        <v>4</v>
      </c>
      <c r="N4" s="45" t="s">
        <v>5</v>
      </c>
      <c r="O4" s="45"/>
      <c r="P4" s="45"/>
      <c r="Q4" s="45"/>
      <c r="R4" s="47" t="s">
        <v>4</v>
      </c>
      <c r="S4" s="45" t="s">
        <v>5</v>
      </c>
      <c r="T4" s="45"/>
      <c r="U4" s="45"/>
      <c r="V4" s="46"/>
    </row>
    <row r="5" spans="1:34" s="20" customFormat="1" ht="45.75" customHeight="1">
      <c r="A5" s="49"/>
      <c r="B5" s="51"/>
      <c r="C5" s="44"/>
      <c r="D5" s="24" t="s">
        <v>6</v>
      </c>
      <c r="E5" s="24" t="s">
        <v>7</v>
      </c>
      <c r="F5" s="24" t="s">
        <v>8</v>
      </c>
      <c r="G5" s="24" t="s">
        <v>9</v>
      </c>
      <c r="H5" s="47"/>
      <c r="I5" s="24" t="s">
        <v>6</v>
      </c>
      <c r="J5" s="24" t="s">
        <v>7</v>
      </c>
      <c r="K5" s="24" t="s">
        <v>8</v>
      </c>
      <c r="L5" s="32" t="s">
        <v>9</v>
      </c>
      <c r="M5" s="44"/>
      <c r="N5" s="24" t="s">
        <v>6</v>
      </c>
      <c r="O5" s="24" t="s">
        <v>7</v>
      </c>
      <c r="P5" s="24" t="s">
        <v>8</v>
      </c>
      <c r="Q5" s="24" t="s">
        <v>9</v>
      </c>
      <c r="R5" s="47"/>
      <c r="S5" s="24" t="s">
        <v>6</v>
      </c>
      <c r="T5" s="24" t="s">
        <v>7</v>
      </c>
      <c r="U5" s="24" t="s">
        <v>8</v>
      </c>
      <c r="V5" s="32" t="s">
        <v>9</v>
      </c>
    </row>
    <row r="6" spans="1:34" s="20" customFormat="1" ht="15.75">
      <c r="A6" s="26">
        <v>1</v>
      </c>
      <c r="B6" s="27">
        <v>2</v>
      </c>
      <c r="C6" s="26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27">
        <v>12</v>
      </c>
      <c r="M6" s="26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27">
        <v>22</v>
      </c>
    </row>
    <row r="7" spans="1:34" s="20" customFormat="1" ht="15.75">
      <c r="A7" s="28">
        <v>1</v>
      </c>
      <c r="B7" s="29" t="s">
        <v>10</v>
      </c>
      <c r="C7" s="33">
        <f t="shared" ref="C7:C48" si="0">SUM(D7:G7)</f>
        <v>0</v>
      </c>
      <c r="D7" s="16"/>
      <c r="E7" s="16"/>
      <c r="F7" s="16"/>
      <c r="G7" s="16"/>
      <c r="H7" s="21">
        <f t="shared" ref="H7:H48" si="1">SUM(I7:L7)</f>
        <v>0</v>
      </c>
      <c r="I7" s="21"/>
      <c r="J7" s="21"/>
      <c r="K7" s="21"/>
      <c r="L7" s="34"/>
      <c r="M7" s="33">
        <f t="shared" ref="M7:M48" si="2">SUM(N7:Q7)</f>
        <v>0</v>
      </c>
      <c r="N7" s="16"/>
      <c r="O7" s="16"/>
      <c r="P7" s="16"/>
      <c r="Q7" s="16"/>
      <c r="R7" s="21">
        <f t="shared" ref="R7:R48" si="3">SUM(S7:V7)</f>
        <v>0</v>
      </c>
      <c r="S7" s="21"/>
      <c r="T7" s="21"/>
      <c r="U7" s="21"/>
      <c r="V7" s="34"/>
      <c r="X7" s="25"/>
      <c r="Y7" s="25"/>
      <c r="Z7" s="25"/>
      <c r="AA7" s="25"/>
      <c r="AB7" s="25"/>
      <c r="AD7" s="25"/>
      <c r="AE7" s="25"/>
      <c r="AF7" s="25"/>
      <c r="AG7" s="25"/>
      <c r="AH7" s="25"/>
    </row>
    <row r="8" spans="1:34" ht="15.75">
      <c r="A8" s="28">
        <v>2</v>
      </c>
      <c r="B8" s="29" t="s">
        <v>11</v>
      </c>
      <c r="C8" s="33">
        <f t="shared" si="0"/>
        <v>5947</v>
      </c>
      <c r="D8" s="16">
        <v>1746</v>
      </c>
      <c r="E8" s="16">
        <v>1910</v>
      </c>
      <c r="F8" s="16">
        <v>1660</v>
      </c>
      <c r="G8" s="16">
        <v>631</v>
      </c>
      <c r="H8" s="21">
        <f t="shared" si="1"/>
        <v>4329</v>
      </c>
      <c r="I8" s="21">
        <v>972</v>
      </c>
      <c r="J8" s="21">
        <v>1242</v>
      </c>
      <c r="K8" s="21">
        <v>1060</v>
      </c>
      <c r="L8" s="34">
        <v>1055</v>
      </c>
      <c r="M8" s="33">
        <f t="shared" si="2"/>
        <v>6680</v>
      </c>
      <c r="N8" s="16">
        <v>1746</v>
      </c>
      <c r="O8" s="16">
        <v>1910</v>
      </c>
      <c r="P8" s="16">
        <v>1469</v>
      </c>
      <c r="Q8" s="16">
        <v>1555</v>
      </c>
      <c r="R8" s="21">
        <f t="shared" si="3"/>
        <v>4329</v>
      </c>
      <c r="S8" s="21">
        <v>972</v>
      </c>
      <c r="T8" s="21">
        <v>1242</v>
      </c>
      <c r="U8" s="21">
        <v>853</v>
      </c>
      <c r="V8" s="34">
        <v>1262</v>
      </c>
      <c r="X8" s="25"/>
      <c r="Y8" s="25"/>
      <c r="Z8" s="25"/>
      <c r="AA8" s="25"/>
      <c r="AB8" s="25"/>
      <c r="AD8" s="25"/>
      <c r="AE8" s="25"/>
      <c r="AF8" s="25"/>
      <c r="AG8" s="25"/>
      <c r="AH8" s="25"/>
    </row>
    <row r="9" spans="1:34" ht="15.75">
      <c r="A9" s="28">
        <v>3</v>
      </c>
      <c r="B9" s="29" t="s">
        <v>12</v>
      </c>
      <c r="C9" s="33">
        <f t="shared" si="0"/>
        <v>6789</v>
      </c>
      <c r="D9" s="16">
        <v>1614</v>
      </c>
      <c r="E9" s="16">
        <v>1661</v>
      </c>
      <c r="F9" s="16">
        <v>1219</v>
      </c>
      <c r="G9" s="16">
        <v>2295</v>
      </c>
      <c r="H9" s="21">
        <f t="shared" si="1"/>
        <v>10812</v>
      </c>
      <c r="I9" s="21">
        <v>2610</v>
      </c>
      <c r="J9" s="21">
        <v>2922</v>
      </c>
      <c r="K9" s="21">
        <v>2577</v>
      </c>
      <c r="L9" s="34">
        <v>2703</v>
      </c>
      <c r="M9" s="33">
        <f t="shared" si="2"/>
        <v>6789</v>
      </c>
      <c r="N9" s="16">
        <v>1614</v>
      </c>
      <c r="O9" s="16">
        <v>1661</v>
      </c>
      <c r="P9" s="16">
        <v>1219</v>
      </c>
      <c r="Q9" s="16">
        <v>2295</v>
      </c>
      <c r="R9" s="21">
        <f t="shared" si="3"/>
        <v>10812</v>
      </c>
      <c r="S9" s="21">
        <v>2610</v>
      </c>
      <c r="T9" s="21">
        <v>2922</v>
      </c>
      <c r="U9" s="21">
        <v>2577</v>
      </c>
      <c r="V9" s="34">
        <v>2703</v>
      </c>
      <c r="X9" s="25"/>
      <c r="Y9" s="25"/>
      <c r="Z9" s="25"/>
      <c r="AA9" s="25"/>
      <c r="AB9" s="25"/>
      <c r="AD9" s="25"/>
      <c r="AE9" s="25"/>
      <c r="AF9" s="25"/>
      <c r="AG9" s="25"/>
      <c r="AH9" s="25"/>
    </row>
    <row r="10" spans="1:34" ht="15.75">
      <c r="A10" s="28">
        <v>4</v>
      </c>
      <c r="B10" s="29" t="s">
        <v>13</v>
      </c>
      <c r="C10" s="33">
        <f t="shared" si="0"/>
        <v>3462</v>
      </c>
      <c r="D10" s="16">
        <v>890</v>
      </c>
      <c r="E10" s="16">
        <v>1037</v>
      </c>
      <c r="F10" s="16">
        <v>934</v>
      </c>
      <c r="G10" s="16">
        <v>601</v>
      </c>
      <c r="H10" s="21">
        <f t="shared" si="1"/>
        <v>2540</v>
      </c>
      <c r="I10" s="21">
        <v>721</v>
      </c>
      <c r="J10" s="21">
        <v>747</v>
      </c>
      <c r="K10" s="21">
        <v>423</v>
      </c>
      <c r="L10" s="34">
        <v>649</v>
      </c>
      <c r="M10" s="33">
        <f t="shared" si="2"/>
        <v>3462</v>
      </c>
      <c r="N10" s="16">
        <v>890</v>
      </c>
      <c r="O10" s="16">
        <v>1037</v>
      </c>
      <c r="P10" s="16">
        <v>934</v>
      </c>
      <c r="Q10" s="16">
        <v>601</v>
      </c>
      <c r="R10" s="21">
        <f t="shared" si="3"/>
        <v>2540</v>
      </c>
      <c r="S10" s="21">
        <v>721</v>
      </c>
      <c r="T10" s="21">
        <v>747</v>
      </c>
      <c r="U10" s="21">
        <v>423</v>
      </c>
      <c r="V10" s="34">
        <v>649</v>
      </c>
      <c r="X10" s="25"/>
      <c r="Y10" s="25"/>
      <c r="Z10" s="25"/>
      <c r="AA10" s="25"/>
      <c r="AB10" s="25"/>
      <c r="AD10" s="25"/>
      <c r="AE10" s="25"/>
      <c r="AF10" s="25"/>
      <c r="AG10" s="25"/>
      <c r="AH10" s="25"/>
    </row>
    <row r="11" spans="1:34" ht="15.75">
      <c r="A11" s="28">
        <v>5</v>
      </c>
      <c r="B11" s="29" t="s">
        <v>14</v>
      </c>
      <c r="C11" s="33">
        <f t="shared" si="0"/>
        <v>129883</v>
      </c>
      <c r="D11" s="16">
        <v>32541</v>
      </c>
      <c r="E11" s="16">
        <v>35488</v>
      </c>
      <c r="F11" s="16">
        <v>29049</v>
      </c>
      <c r="G11" s="16">
        <v>32805</v>
      </c>
      <c r="H11" s="21">
        <f t="shared" si="1"/>
        <v>31122</v>
      </c>
      <c r="I11" s="21">
        <v>7703</v>
      </c>
      <c r="J11" s="21">
        <v>7431</v>
      </c>
      <c r="K11" s="21">
        <v>5913</v>
      </c>
      <c r="L11" s="34">
        <v>10075</v>
      </c>
      <c r="M11" s="33">
        <f t="shared" si="2"/>
        <v>133800</v>
      </c>
      <c r="N11" s="16">
        <v>32541</v>
      </c>
      <c r="O11" s="16">
        <v>35488</v>
      </c>
      <c r="P11" s="16">
        <v>29016</v>
      </c>
      <c r="Q11" s="16">
        <v>36755</v>
      </c>
      <c r="R11" s="21">
        <f t="shared" si="3"/>
        <v>28900</v>
      </c>
      <c r="S11" s="21">
        <v>7703</v>
      </c>
      <c r="T11" s="21">
        <v>7431</v>
      </c>
      <c r="U11" s="21">
        <v>5870</v>
      </c>
      <c r="V11" s="34">
        <v>7896</v>
      </c>
      <c r="X11" s="25"/>
      <c r="Y11" s="25"/>
      <c r="Z11" s="25"/>
      <c r="AA11" s="25"/>
      <c r="AB11" s="25"/>
      <c r="AD11" s="25"/>
      <c r="AE11" s="25"/>
      <c r="AF11" s="25"/>
      <c r="AG11" s="25"/>
      <c r="AH11" s="25"/>
    </row>
    <row r="12" spans="1:34" ht="15.75">
      <c r="A12" s="39">
        <v>6</v>
      </c>
      <c r="B12" s="29" t="s">
        <v>15</v>
      </c>
      <c r="C12" s="33">
        <f t="shared" si="0"/>
        <v>5421</v>
      </c>
      <c r="D12" s="16">
        <v>1288</v>
      </c>
      <c r="E12" s="16">
        <v>1382</v>
      </c>
      <c r="F12" s="16">
        <v>1235</v>
      </c>
      <c r="G12" s="16">
        <v>1516</v>
      </c>
      <c r="H12" s="21">
        <f t="shared" si="1"/>
        <v>2495</v>
      </c>
      <c r="I12" s="21">
        <v>813</v>
      </c>
      <c r="J12" s="21">
        <v>648</v>
      </c>
      <c r="K12" s="21">
        <v>448</v>
      </c>
      <c r="L12" s="34">
        <v>586</v>
      </c>
      <c r="M12" s="33">
        <f t="shared" si="2"/>
        <v>5421</v>
      </c>
      <c r="N12" s="16">
        <v>1288</v>
      </c>
      <c r="O12" s="16">
        <v>1382</v>
      </c>
      <c r="P12" s="16">
        <v>1235</v>
      </c>
      <c r="Q12" s="16">
        <v>1516</v>
      </c>
      <c r="R12" s="21">
        <f t="shared" si="3"/>
        <v>2495</v>
      </c>
      <c r="S12" s="21">
        <v>813</v>
      </c>
      <c r="T12" s="21">
        <v>648</v>
      </c>
      <c r="U12" s="21">
        <v>448</v>
      </c>
      <c r="V12" s="34">
        <v>586</v>
      </c>
      <c r="X12" s="25"/>
      <c r="Y12" s="25"/>
      <c r="Z12" s="25"/>
      <c r="AA12" s="25"/>
      <c r="AB12" s="25"/>
      <c r="AD12" s="25"/>
      <c r="AE12" s="25"/>
      <c r="AF12" s="25"/>
      <c r="AG12" s="25"/>
      <c r="AH12" s="25"/>
    </row>
    <row r="13" spans="1:34" ht="15.75">
      <c r="A13" s="40"/>
      <c r="B13" s="29" t="s">
        <v>16</v>
      </c>
      <c r="C13" s="33">
        <f t="shared" si="0"/>
        <v>284</v>
      </c>
      <c r="D13" s="16">
        <v>70</v>
      </c>
      <c r="E13" s="16">
        <v>47</v>
      </c>
      <c r="F13" s="16">
        <v>47</v>
      </c>
      <c r="G13" s="16">
        <v>120</v>
      </c>
      <c r="H13" s="21">
        <f t="shared" si="1"/>
        <v>205</v>
      </c>
      <c r="I13" s="21">
        <v>50</v>
      </c>
      <c r="J13" s="21">
        <v>46</v>
      </c>
      <c r="K13" s="21">
        <v>9</v>
      </c>
      <c r="L13" s="34">
        <v>100</v>
      </c>
      <c r="M13" s="33">
        <f t="shared" si="2"/>
        <v>284</v>
      </c>
      <c r="N13" s="16">
        <v>70</v>
      </c>
      <c r="O13" s="16">
        <v>47</v>
      </c>
      <c r="P13" s="16">
        <v>47</v>
      </c>
      <c r="Q13" s="16">
        <v>120</v>
      </c>
      <c r="R13" s="21">
        <f t="shared" si="3"/>
        <v>205</v>
      </c>
      <c r="S13" s="21">
        <v>50</v>
      </c>
      <c r="T13" s="21">
        <v>46</v>
      </c>
      <c r="U13" s="21">
        <v>9</v>
      </c>
      <c r="V13" s="34">
        <v>100</v>
      </c>
      <c r="X13" s="25"/>
      <c r="Y13" s="25"/>
      <c r="Z13" s="25"/>
      <c r="AA13" s="25"/>
      <c r="AB13" s="25"/>
      <c r="AD13" s="25"/>
      <c r="AE13" s="25"/>
      <c r="AF13" s="25"/>
      <c r="AG13" s="25"/>
      <c r="AH13" s="25"/>
    </row>
    <row r="14" spans="1:34" ht="15.75">
      <c r="A14" s="28">
        <v>7</v>
      </c>
      <c r="B14" s="29" t="s">
        <v>17</v>
      </c>
      <c r="C14" s="33">
        <f t="shared" si="0"/>
        <v>2802</v>
      </c>
      <c r="D14" s="16">
        <v>758</v>
      </c>
      <c r="E14" s="16">
        <v>689</v>
      </c>
      <c r="F14" s="16">
        <v>583</v>
      </c>
      <c r="G14" s="16">
        <v>772</v>
      </c>
      <c r="H14" s="21">
        <f t="shared" si="1"/>
        <v>300</v>
      </c>
      <c r="I14" s="21">
        <v>93</v>
      </c>
      <c r="J14" s="21">
        <v>74</v>
      </c>
      <c r="K14" s="21">
        <v>61</v>
      </c>
      <c r="L14" s="34">
        <v>72</v>
      </c>
      <c r="M14" s="33">
        <f t="shared" si="2"/>
        <v>2802</v>
      </c>
      <c r="N14" s="16">
        <v>758</v>
      </c>
      <c r="O14" s="16">
        <v>689</v>
      </c>
      <c r="P14" s="16">
        <v>583</v>
      </c>
      <c r="Q14" s="16">
        <v>772</v>
      </c>
      <c r="R14" s="21">
        <f t="shared" si="3"/>
        <v>300</v>
      </c>
      <c r="S14" s="21">
        <v>93</v>
      </c>
      <c r="T14" s="21">
        <v>74</v>
      </c>
      <c r="U14" s="21">
        <v>61</v>
      </c>
      <c r="V14" s="34">
        <v>72</v>
      </c>
      <c r="X14" s="25"/>
      <c r="Y14" s="25"/>
      <c r="Z14" s="25"/>
      <c r="AA14" s="25"/>
      <c r="AB14" s="25"/>
      <c r="AD14" s="25"/>
      <c r="AE14" s="25"/>
      <c r="AF14" s="25"/>
      <c r="AG14" s="25"/>
      <c r="AH14" s="25"/>
    </row>
    <row r="15" spans="1:34" ht="15.75">
      <c r="A15" s="28">
        <v>8</v>
      </c>
      <c r="B15" s="29" t="s">
        <v>18</v>
      </c>
      <c r="C15" s="33">
        <f t="shared" si="0"/>
        <v>800</v>
      </c>
      <c r="D15" s="16">
        <v>206</v>
      </c>
      <c r="E15" s="16">
        <v>96</v>
      </c>
      <c r="F15" s="16">
        <v>154</v>
      </c>
      <c r="G15" s="16">
        <v>344</v>
      </c>
      <c r="H15" s="21">
        <f t="shared" si="1"/>
        <v>800</v>
      </c>
      <c r="I15" s="21">
        <v>200</v>
      </c>
      <c r="J15" s="21">
        <v>213</v>
      </c>
      <c r="K15" s="21">
        <v>146</v>
      </c>
      <c r="L15" s="34">
        <v>241</v>
      </c>
      <c r="M15" s="33">
        <f t="shared" si="2"/>
        <v>800</v>
      </c>
      <c r="N15" s="16">
        <v>206</v>
      </c>
      <c r="O15" s="16">
        <v>96</v>
      </c>
      <c r="P15" s="16">
        <v>154</v>
      </c>
      <c r="Q15" s="16">
        <v>344</v>
      </c>
      <c r="R15" s="21">
        <f t="shared" si="3"/>
        <v>800</v>
      </c>
      <c r="S15" s="21">
        <v>200</v>
      </c>
      <c r="T15" s="21">
        <v>213</v>
      </c>
      <c r="U15" s="21">
        <v>146</v>
      </c>
      <c r="V15" s="34">
        <v>241</v>
      </c>
      <c r="X15" s="25"/>
      <c r="Y15" s="25"/>
      <c r="Z15" s="25"/>
      <c r="AA15" s="25"/>
      <c r="AB15" s="25"/>
      <c r="AD15" s="25"/>
      <c r="AE15" s="25"/>
      <c r="AF15" s="25"/>
      <c r="AG15" s="25"/>
      <c r="AH15" s="25"/>
    </row>
    <row r="16" spans="1:34" ht="15.75">
      <c r="A16" s="39">
        <v>9</v>
      </c>
      <c r="B16" s="29" t="s">
        <v>19</v>
      </c>
      <c r="C16" s="33">
        <f t="shared" si="0"/>
        <v>1197</v>
      </c>
      <c r="D16" s="16">
        <v>50</v>
      </c>
      <c r="E16" s="16">
        <v>184</v>
      </c>
      <c r="F16" s="16">
        <v>85</v>
      </c>
      <c r="G16" s="16">
        <v>878</v>
      </c>
      <c r="H16" s="21">
        <f t="shared" si="1"/>
        <v>318</v>
      </c>
      <c r="I16" s="21">
        <v>9</v>
      </c>
      <c r="J16" s="21">
        <v>14</v>
      </c>
      <c r="K16" s="21">
        <v>5</v>
      </c>
      <c r="L16" s="34">
        <v>290</v>
      </c>
      <c r="M16" s="33">
        <f t="shared" si="2"/>
        <v>1197</v>
      </c>
      <c r="N16" s="16">
        <v>50</v>
      </c>
      <c r="O16" s="16">
        <v>184</v>
      </c>
      <c r="P16" s="16">
        <v>85</v>
      </c>
      <c r="Q16" s="16">
        <v>878</v>
      </c>
      <c r="R16" s="21">
        <f t="shared" si="3"/>
        <v>318</v>
      </c>
      <c r="S16" s="21">
        <v>9</v>
      </c>
      <c r="T16" s="21">
        <v>14</v>
      </c>
      <c r="U16" s="21">
        <v>2</v>
      </c>
      <c r="V16" s="34">
        <v>293</v>
      </c>
      <c r="X16" s="25"/>
      <c r="Y16" s="25"/>
      <c r="Z16" s="25"/>
      <c r="AA16" s="25"/>
      <c r="AB16" s="25"/>
      <c r="AD16" s="25"/>
      <c r="AE16" s="25"/>
      <c r="AF16" s="25"/>
      <c r="AG16" s="25"/>
      <c r="AH16" s="25"/>
    </row>
    <row r="17" spans="1:34" ht="15.75">
      <c r="A17" s="40"/>
      <c r="B17" s="29" t="s">
        <v>20</v>
      </c>
      <c r="C17" s="33">
        <f t="shared" si="0"/>
        <v>4949</v>
      </c>
      <c r="D17" s="16">
        <v>1427</v>
      </c>
      <c r="E17" s="16">
        <v>1291</v>
      </c>
      <c r="F17" s="16">
        <v>860</v>
      </c>
      <c r="G17" s="16">
        <v>1371</v>
      </c>
      <c r="H17" s="21">
        <f t="shared" si="1"/>
        <v>1165</v>
      </c>
      <c r="I17" s="21">
        <v>286</v>
      </c>
      <c r="J17" s="21">
        <v>330</v>
      </c>
      <c r="K17" s="21">
        <v>236</v>
      </c>
      <c r="L17" s="34">
        <v>313</v>
      </c>
      <c r="M17" s="33">
        <f t="shared" si="2"/>
        <v>4949</v>
      </c>
      <c r="N17" s="16">
        <v>1427</v>
      </c>
      <c r="O17" s="16">
        <v>1291</v>
      </c>
      <c r="P17" s="16">
        <v>860</v>
      </c>
      <c r="Q17" s="16">
        <v>1371</v>
      </c>
      <c r="R17" s="21">
        <f t="shared" si="3"/>
        <v>1165</v>
      </c>
      <c r="S17" s="21">
        <v>286</v>
      </c>
      <c r="T17" s="21">
        <v>330</v>
      </c>
      <c r="U17" s="21">
        <v>236</v>
      </c>
      <c r="V17" s="34">
        <v>313</v>
      </c>
      <c r="X17" s="25"/>
      <c r="Y17" s="25"/>
      <c r="Z17" s="25"/>
      <c r="AA17" s="25"/>
      <c r="AB17" s="25"/>
      <c r="AD17" s="25"/>
      <c r="AE17" s="25"/>
      <c r="AF17" s="25"/>
      <c r="AG17" s="25"/>
      <c r="AH17" s="25"/>
    </row>
    <row r="18" spans="1:34" ht="15.75">
      <c r="A18" s="28">
        <v>10</v>
      </c>
      <c r="B18" s="29" t="s">
        <v>21</v>
      </c>
      <c r="C18" s="33">
        <f t="shared" si="0"/>
        <v>27012</v>
      </c>
      <c r="D18" s="16">
        <v>7395</v>
      </c>
      <c r="E18" s="16">
        <v>8369</v>
      </c>
      <c r="F18" s="16">
        <v>6053</v>
      </c>
      <c r="G18" s="16">
        <v>5195</v>
      </c>
      <c r="H18" s="21">
        <f t="shared" si="1"/>
        <v>9587</v>
      </c>
      <c r="I18" s="21">
        <v>2588</v>
      </c>
      <c r="J18" s="21">
        <v>2700</v>
      </c>
      <c r="K18" s="21">
        <v>1867</v>
      </c>
      <c r="L18" s="34">
        <v>2432</v>
      </c>
      <c r="M18" s="33">
        <f t="shared" si="2"/>
        <v>29020</v>
      </c>
      <c r="N18" s="16">
        <v>7395</v>
      </c>
      <c r="O18" s="16">
        <v>8369</v>
      </c>
      <c r="P18" s="16">
        <v>6116</v>
      </c>
      <c r="Q18" s="16">
        <v>7140</v>
      </c>
      <c r="R18" s="21">
        <f t="shared" si="3"/>
        <v>9587</v>
      </c>
      <c r="S18" s="21">
        <v>2588</v>
      </c>
      <c r="T18" s="21">
        <v>2700</v>
      </c>
      <c r="U18" s="21">
        <v>1848</v>
      </c>
      <c r="V18" s="34">
        <v>2451</v>
      </c>
      <c r="X18" s="25"/>
      <c r="Y18" s="25"/>
      <c r="Z18" s="25"/>
      <c r="AA18" s="25"/>
      <c r="AB18" s="25"/>
      <c r="AD18" s="25"/>
      <c r="AE18" s="25"/>
      <c r="AF18" s="25"/>
      <c r="AG18" s="25"/>
      <c r="AH18" s="25"/>
    </row>
    <row r="19" spans="1:34" ht="31.5">
      <c r="A19" s="28">
        <v>11</v>
      </c>
      <c r="B19" s="29" t="s">
        <v>22</v>
      </c>
      <c r="C19" s="33">
        <f t="shared" si="0"/>
        <v>33596</v>
      </c>
      <c r="D19" s="16">
        <v>8354</v>
      </c>
      <c r="E19" s="16">
        <v>8019</v>
      </c>
      <c r="F19" s="16">
        <v>6817</v>
      </c>
      <c r="G19" s="16">
        <v>10406</v>
      </c>
      <c r="H19" s="21">
        <f t="shared" si="1"/>
        <v>5762</v>
      </c>
      <c r="I19" s="21">
        <v>1573</v>
      </c>
      <c r="J19" s="21">
        <v>1518</v>
      </c>
      <c r="K19" s="21">
        <v>1242</v>
      </c>
      <c r="L19" s="34">
        <v>1429</v>
      </c>
      <c r="M19" s="33">
        <f t="shared" si="2"/>
        <v>33596</v>
      </c>
      <c r="N19" s="16">
        <v>8354</v>
      </c>
      <c r="O19" s="16">
        <v>8019</v>
      </c>
      <c r="P19" s="16">
        <v>6817</v>
      </c>
      <c r="Q19" s="16">
        <v>10406</v>
      </c>
      <c r="R19" s="21">
        <f t="shared" si="3"/>
        <v>5762</v>
      </c>
      <c r="S19" s="21">
        <v>1573</v>
      </c>
      <c r="T19" s="21">
        <v>1518</v>
      </c>
      <c r="U19" s="21">
        <v>1242</v>
      </c>
      <c r="V19" s="34">
        <v>1429</v>
      </c>
      <c r="X19" s="25"/>
      <c r="Y19" s="25"/>
      <c r="Z19" s="25"/>
      <c r="AA19" s="25"/>
      <c r="AB19" s="25"/>
      <c r="AD19" s="25"/>
      <c r="AE19" s="25"/>
      <c r="AF19" s="25"/>
      <c r="AG19" s="25"/>
      <c r="AH19" s="25"/>
    </row>
    <row r="20" spans="1:34" ht="31.5">
      <c r="A20" s="28">
        <v>12</v>
      </c>
      <c r="B20" s="29" t="s">
        <v>23</v>
      </c>
      <c r="C20" s="33">
        <f t="shared" si="0"/>
        <v>23107</v>
      </c>
      <c r="D20" s="16">
        <v>5177</v>
      </c>
      <c r="E20" s="16">
        <v>5588</v>
      </c>
      <c r="F20" s="16">
        <v>5618</v>
      </c>
      <c r="G20" s="16">
        <v>6724</v>
      </c>
      <c r="H20" s="21">
        <f t="shared" si="1"/>
        <v>2800</v>
      </c>
      <c r="I20" s="21">
        <v>669</v>
      </c>
      <c r="J20" s="21">
        <v>665</v>
      </c>
      <c r="K20" s="21">
        <v>624</v>
      </c>
      <c r="L20" s="34">
        <v>842</v>
      </c>
      <c r="M20" s="33">
        <f t="shared" si="2"/>
        <v>23107</v>
      </c>
      <c r="N20" s="16">
        <v>5177</v>
      </c>
      <c r="O20" s="16">
        <v>5588</v>
      </c>
      <c r="P20" s="16">
        <v>5618</v>
      </c>
      <c r="Q20" s="16">
        <v>6724</v>
      </c>
      <c r="R20" s="21">
        <f t="shared" si="3"/>
        <v>2800</v>
      </c>
      <c r="S20" s="21">
        <v>669</v>
      </c>
      <c r="T20" s="21">
        <v>665</v>
      </c>
      <c r="U20" s="21">
        <v>624</v>
      </c>
      <c r="V20" s="34">
        <v>842</v>
      </c>
      <c r="X20" s="25"/>
      <c r="Y20" s="25"/>
      <c r="Z20" s="25"/>
      <c r="AA20" s="25"/>
      <c r="AB20" s="25"/>
      <c r="AD20" s="25"/>
      <c r="AE20" s="25"/>
      <c r="AF20" s="25"/>
      <c r="AG20" s="25"/>
      <c r="AH20" s="25"/>
    </row>
    <row r="21" spans="1:34" ht="31.5">
      <c r="A21" s="28">
        <v>13</v>
      </c>
      <c r="B21" s="29" t="s">
        <v>24</v>
      </c>
      <c r="C21" s="33">
        <f t="shared" si="0"/>
        <v>41812</v>
      </c>
      <c r="D21" s="16">
        <v>11069</v>
      </c>
      <c r="E21" s="16">
        <v>12113</v>
      </c>
      <c r="F21" s="16">
        <v>11262</v>
      </c>
      <c r="G21" s="16">
        <v>7368</v>
      </c>
      <c r="H21" s="21">
        <f t="shared" si="1"/>
        <v>4099</v>
      </c>
      <c r="I21" s="21">
        <v>1056</v>
      </c>
      <c r="J21" s="21">
        <v>1086</v>
      </c>
      <c r="K21" s="21">
        <v>858</v>
      </c>
      <c r="L21" s="34">
        <v>1099</v>
      </c>
      <c r="M21" s="33">
        <f t="shared" si="2"/>
        <v>45737</v>
      </c>
      <c r="N21" s="16">
        <v>11069</v>
      </c>
      <c r="O21" s="16">
        <v>12113</v>
      </c>
      <c r="P21" s="16">
        <v>11258</v>
      </c>
      <c r="Q21" s="16">
        <v>11297</v>
      </c>
      <c r="R21" s="21">
        <f t="shared" si="3"/>
        <v>4099</v>
      </c>
      <c r="S21" s="21">
        <v>1056</v>
      </c>
      <c r="T21" s="21">
        <v>1086</v>
      </c>
      <c r="U21" s="21">
        <v>858</v>
      </c>
      <c r="V21" s="34">
        <v>1099</v>
      </c>
      <c r="X21" s="25"/>
      <c r="Y21" s="25"/>
      <c r="Z21" s="25"/>
      <c r="AA21" s="25"/>
      <c r="AB21" s="25"/>
      <c r="AD21" s="25"/>
      <c r="AE21" s="25"/>
      <c r="AF21" s="25"/>
      <c r="AG21" s="25"/>
      <c r="AH21" s="25"/>
    </row>
    <row r="22" spans="1:34" ht="15.75">
      <c r="A22" s="28">
        <v>14</v>
      </c>
      <c r="B22" s="29" t="s">
        <v>25</v>
      </c>
      <c r="C22" s="33">
        <f t="shared" si="0"/>
        <v>3707</v>
      </c>
      <c r="D22" s="16">
        <v>1002</v>
      </c>
      <c r="E22" s="16">
        <v>1211</v>
      </c>
      <c r="F22" s="16">
        <v>813</v>
      </c>
      <c r="G22" s="16">
        <v>681</v>
      </c>
      <c r="H22" s="21">
        <f t="shared" si="1"/>
        <v>2857</v>
      </c>
      <c r="I22" s="21">
        <v>684</v>
      </c>
      <c r="J22" s="21">
        <v>713</v>
      </c>
      <c r="K22" s="21">
        <v>664</v>
      </c>
      <c r="L22" s="34">
        <v>796</v>
      </c>
      <c r="M22" s="33">
        <f t="shared" si="2"/>
        <v>3857</v>
      </c>
      <c r="N22" s="16">
        <v>1002</v>
      </c>
      <c r="O22" s="16">
        <v>1211</v>
      </c>
      <c r="P22" s="16">
        <v>813</v>
      </c>
      <c r="Q22" s="16">
        <v>831</v>
      </c>
      <c r="R22" s="21">
        <f t="shared" si="3"/>
        <v>2907</v>
      </c>
      <c r="S22" s="21">
        <v>684</v>
      </c>
      <c r="T22" s="21">
        <v>713</v>
      </c>
      <c r="U22" s="21">
        <v>664</v>
      </c>
      <c r="V22" s="34">
        <v>846</v>
      </c>
      <c r="X22" s="25"/>
      <c r="Y22" s="25"/>
      <c r="Z22" s="25"/>
      <c r="AA22" s="25"/>
      <c r="AB22" s="25"/>
      <c r="AD22" s="25"/>
      <c r="AE22" s="25"/>
      <c r="AF22" s="25"/>
      <c r="AG22" s="25"/>
      <c r="AH22" s="25"/>
    </row>
    <row r="23" spans="1:34" ht="15.75">
      <c r="A23" s="28">
        <v>15</v>
      </c>
      <c r="B23" s="29" t="s">
        <v>26</v>
      </c>
      <c r="C23" s="33">
        <f t="shared" si="0"/>
        <v>2810</v>
      </c>
      <c r="D23" s="16">
        <v>479</v>
      </c>
      <c r="E23" s="16">
        <v>543</v>
      </c>
      <c r="F23" s="16">
        <v>843</v>
      </c>
      <c r="G23" s="16">
        <v>945</v>
      </c>
      <c r="H23" s="21">
        <f t="shared" si="1"/>
        <v>2194</v>
      </c>
      <c r="I23" s="21">
        <v>267</v>
      </c>
      <c r="J23" s="21">
        <v>522</v>
      </c>
      <c r="K23" s="21">
        <v>568</v>
      </c>
      <c r="L23" s="34">
        <v>837</v>
      </c>
      <c r="M23" s="33">
        <f t="shared" si="2"/>
        <v>2610</v>
      </c>
      <c r="N23" s="16">
        <v>479</v>
      </c>
      <c r="O23" s="16">
        <v>543</v>
      </c>
      <c r="P23" s="16">
        <v>628</v>
      </c>
      <c r="Q23" s="16">
        <v>960</v>
      </c>
      <c r="R23" s="21">
        <f t="shared" si="3"/>
        <v>2194</v>
      </c>
      <c r="S23" s="21">
        <v>267</v>
      </c>
      <c r="T23" s="21">
        <v>522</v>
      </c>
      <c r="U23" s="21">
        <v>509</v>
      </c>
      <c r="V23" s="34">
        <v>896</v>
      </c>
      <c r="X23" s="25"/>
      <c r="Y23" s="25"/>
      <c r="Z23" s="25"/>
      <c r="AA23" s="25"/>
      <c r="AB23" s="25"/>
      <c r="AD23" s="25"/>
      <c r="AE23" s="25"/>
      <c r="AF23" s="25"/>
      <c r="AG23" s="25"/>
      <c r="AH23" s="25"/>
    </row>
    <row r="24" spans="1:34" ht="15.75">
      <c r="A24" s="28">
        <v>16</v>
      </c>
      <c r="B24" s="29" t="s">
        <v>27</v>
      </c>
      <c r="C24" s="33">
        <f t="shared" si="0"/>
        <v>82</v>
      </c>
      <c r="D24" s="16">
        <v>14</v>
      </c>
      <c r="E24" s="16">
        <v>20</v>
      </c>
      <c r="F24" s="16">
        <v>28</v>
      </c>
      <c r="G24" s="16">
        <v>20</v>
      </c>
      <c r="H24" s="21">
        <f t="shared" si="1"/>
        <v>52</v>
      </c>
      <c r="I24" s="21">
        <v>15</v>
      </c>
      <c r="J24" s="21">
        <v>3</v>
      </c>
      <c r="K24" s="21">
        <v>19</v>
      </c>
      <c r="L24" s="34">
        <v>15</v>
      </c>
      <c r="M24" s="33">
        <f t="shared" si="2"/>
        <v>82</v>
      </c>
      <c r="N24" s="16">
        <v>14</v>
      </c>
      <c r="O24" s="16">
        <v>20</v>
      </c>
      <c r="P24" s="16">
        <v>28</v>
      </c>
      <c r="Q24" s="16">
        <v>20</v>
      </c>
      <c r="R24" s="21">
        <f t="shared" si="3"/>
        <v>52</v>
      </c>
      <c r="S24" s="21">
        <v>15</v>
      </c>
      <c r="T24" s="21">
        <v>3</v>
      </c>
      <c r="U24" s="21">
        <v>19</v>
      </c>
      <c r="V24" s="34">
        <v>15</v>
      </c>
      <c r="X24" s="25"/>
      <c r="Y24" s="25"/>
      <c r="Z24" s="25"/>
      <c r="AA24" s="25"/>
      <c r="AB24" s="25"/>
      <c r="AD24" s="25"/>
      <c r="AE24" s="25"/>
      <c r="AF24" s="25"/>
      <c r="AG24" s="25"/>
      <c r="AH24" s="25"/>
    </row>
    <row r="25" spans="1:34" ht="15.75">
      <c r="A25" s="28">
        <v>17</v>
      </c>
      <c r="B25" s="29" t="s">
        <v>28</v>
      </c>
      <c r="C25" s="33">
        <f t="shared" si="0"/>
        <v>4100</v>
      </c>
      <c r="D25" s="16">
        <v>1080</v>
      </c>
      <c r="E25" s="16">
        <v>1008</v>
      </c>
      <c r="F25" s="16">
        <v>1341</v>
      </c>
      <c r="G25" s="16">
        <v>671</v>
      </c>
      <c r="H25" s="21">
        <f t="shared" si="1"/>
        <v>700</v>
      </c>
      <c r="I25" s="21">
        <v>37</v>
      </c>
      <c r="J25" s="21">
        <v>24</v>
      </c>
      <c r="K25" s="21">
        <v>315</v>
      </c>
      <c r="L25" s="34">
        <v>324</v>
      </c>
      <c r="M25" s="33">
        <f t="shared" si="2"/>
        <v>4100</v>
      </c>
      <c r="N25" s="16">
        <v>1080</v>
      </c>
      <c r="O25" s="16">
        <v>1008</v>
      </c>
      <c r="P25" s="16">
        <v>1341</v>
      </c>
      <c r="Q25" s="16">
        <v>671</v>
      </c>
      <c r="R25" s="21">
        <f t="shared" si="3"/>
        <v>700</v>
      </c>
      <c r="S25" s="21">
        <v>37</v>
      </c>
      <c r="T25" s="21">
        <v>24</v>
      </c>
      <c r="U25" s="21">
        <v>315</v>
      </c>
      <c r="V25" s="34">
        <v>324</v>
      </c>
      <c r="X25" s="25"/>
      <c r="Y25" s="25"/>
      <c r="Z25" s="25"/>
      <c r="AA25" s="25"/>
      <c r="AB25" s="25"/>
      <c r="AD25" s="25"/>
      <c r="AE25" s="25"/>
      <c r="AF25" s="25"/>
      <c r="AG25" s="25"/>
      <c r="AH25" s="25"/>
    </row>
    <row r="26" spans="1:34" ht="15.75">
      <c r="A26" s="28">
        <v>18</v>
      </c>
      <c r="B26" s="29" t="s">
        <v>29</v>
      </c>
      <c r="C26" s="33">
        <f t="shared" si="0"/>
        <v>3200</v>
      </c>
      <c r="D26" s="16">
        <v>805</v>
      </c>
      <c r="E26" s="16">
        <v>784</v>
      </c>
      <c r="F26" s="16">
        <v>773</v>
      </c>
      <c r="G26" s="16">
        <v>838</v>
      </c>
      <c r="H26" s="21">
        <f t="shared" si="1"/>
        <v>962</v>
      </c>
      <c r="I26" s="21">
        <v>127</v>
      </c>
      <c r="J26" s="21">
        <v>86</v>
      </c>
      <c r="K26" s="21">
        <v>353</v>
      </c>
      <c r="L26" s="34">
        <v>396</v>
      </c>
      <c r="M26" s="33">
        <f t="shared" si="2"/>
        <v>3066</v>
      </c>
      <c r="N26" s="16">
        <v>805</v>
      </c>
      <c r="O26" s="16">
        <v>784</v>
      </c>
      <c r="P26" s="16">
        <v>850</v>
      </c>
      <c r="Q26" s="16">
        <v>627</v>
      </c>
      <c r="R26" s="21">
        <f t="shared" si="3"/>
        <v>893</v>
      </c>
      <c r="S26" s="21">
        <v>127</v>
      </c>
      <c r="T26" s="21">
        <v>86</v>
      </c>
      <c r="U26" s="21">
        <v>259</v>
      </c>
      <c r="V26" s="34">
        <v>421</v>
      </c>
      <c r="X26" s="25"/>
      <c r="Y26" s="25"/>
      <c r="Z26" s="25"/>
      <c r="AA26" s="25"/>
      <c r="AB26" s="25"/>
      <c r="AD26" s="25"/>
      <c r="AE26" s="25"/>
      <c r="AF26" s="25"/>
      <c r="AG26" s="25"/>
      <c r="AH26" s="25"/>
    </row>
    <row r="27" spans="1:34" ht="15.75">
      <c r="A27" s="28">
        <v>19</v>
      </c>
      <c r="B27" s="29" t="s">
        <v>30</v>
      </c>
      <c r="C27" s="33">
        <f t="shared" si="0"/>
        <v>2640</v>
      </c>
      <c r="D27" s="16">
        <v>506</v>
      </c>
      <c r="E27" s="16">
        <v>456</v>
      </c>
      <c r="F27" s="16">
        <v>685</v>
      </c>
      <c r="G27" s="16">
        <v>993</v>
      </c>
      <c r="H27" s="21">
        <f t="shared" si="1"/>
        <v>1380</v>
      </c>
      <c r="I27" s="21">
        <v>113</v>
      </c>
      <c r="J27" s="21">
        <v>77</v>
      </c>
      <c r="K27" s="21">
        <v>565</v>
      </c>
      <c r="L27" s="34">
        <v>625</v>
      </c>
      <c r="M27" s="33">
        <f t="shared" si="2"/>
        <v>2407</v>
      </c>
      <c r="N27" s="16">
        <v>506</v>
      </c>
      <c r="O27" s="16">
        <v>456</v>
      </c>
      <c r="P27" s="16">
        <v>692</v>
      </c>
      <c r="Q27" s="16">
        <v>753</v>
      </c>
      <c r="R27" s="21">
        <f t="shared" si="3"/>
        <v>1230</v>
      </c>
      <c r="S27" s="21">
        <v>113</v>
      </c>
      <c r="T27" s="21">
        <v>77</v>
      </c>
      <c r="U27" s="21">
        <v>415</v>
      </c>
      <c r="V27" s="34">
        <f>204+421</f>
        <v>625</v>
      </c>
      <c r="X27" s="25"/>
      <c r="Y27" s="25"/>
      <c r="Z27" s="25"/>
      <c r="AA27" s="25"/>
      <c r="AB27" s="25"/>
      <c r="AD27" s="25"/>
      <c r="AE27" s="25"/>
      <c r="AF27" s="25"/>
      <c r="AG27" s="25"/>
      <c r="AH27" s="25"/>
    </row>
    <row r="28" spans="1:34" ht="15.75">
      <c r="A28" s="28">
        <v>20</v>
      </c>
      <c r="B28" s="29" t="s">
        <v>31</v>
      </c>
      <c r="C28" s="33">
        <f t="shared" si="0"/>
        <v>34951</v>
      </c>
      <c r="D28" s="16">
        <v>9181</v>
      </c>
      <c r="E28" s="16">
        <v>9979</v>
      </c>
      <c r="F28" s="16">
        <v>7804</v>
      </c>
      <c r="G28" s="16">
        <v>7987</v>
      </c>
      <c r="H28" s="21">
        <f t="shared" si="1"/>
        <v>4582</v>
      </c>
      <c r="I28" s="21">
        <v>1743</v>
      </c>
      <c r="J28" s="21">
        <v>1823</v>
      </c>
      <c r="K28" s="21">
        <v>1016</v>
      </c>
      <c r="L28" s="34"/>
      <c r="M28" s="33">
        <f t="shared" si="2"/>
        <v>36000</v>
      </c>
      <c r="N28" s="16">
        <v>9181</v>
      </c>
      <c r="O28" s="16">
        <v>9979</v>
      </c>
      <c r="P28" s="16">
        <v>7425</v>
      </c>
      <c r="Q28" s="16">
        <v>9415</v>
      </c>
      <c r="R28" s="21">
        <f t="shared" si="3"/>
        <v>6079</v>
      </c>
      <c r="S28" s="21">
        <v>1743</v>
      </c>
      <c r="T28" s="21">
        <v>1823</v>
      </c>
      <c r="U28" s="21">
        <v>965</v>
      </c>
      <c r="V28" s="34">
        <f>1969-421</f>
        <v>1548</v>
      </c>
      <c r="X28" s="25"/>
      <c r="Y28" s="25"/>
      <c r="Z28" s="25"/>
      <c r="AA28" s="25"/>
      <c r="AB28" s="25"/>
      <c r="AD28" s="25"/>
      <c r="AE28" s="25"/>
      <c r="AF28" s="25"/>
      <c r="AG28" s="25"/>
      <c r="AH28" s="25"/>
    </row>
    <row r="29" spans="1:34" ht="15.75">
      <c r="A29" s="28">
        <v>21</v>
      </c>
      <c r="B29" s="29" t="s">
        <v>32</v>
      </c>
      <c r="C29" s="33">
        <f t="shared" si="0"/>
        <v>3300</v>
      </c>
      <c r="D29" s="16">
        <v>767</v>
      </c>
      <c r="E29" s="16">
        <v>998</v>
      </c>
      <c r="F29" s="16">
        <v>838</v>
      </c>
      <c r="G29" s="16">
        <v>697</v>
      </c>
      <c r="H29" s="21">
        <f t="shared" si="1"/>
        <v>430</v>
      </c>
      <c r="I29" s="21">
        <v>148</v>
      </c>
      <c r="J29" s="21">
        <v>143</v>
      </c>
      <c r="K29" s="21">
        <v>82</v>
      </c>
      <c r="L29" s="34">
        <v>57</v>
      </c>
      <c r="M29" s="33">
        <f t="shared" si="2"/>
        <v>3300</v>
      </c>
      <c r="N29" s="16">
        <v>767</v>
      </c>
      <c r="O29" s="16">
        <v>998</v>
      </c>
      <c r="P29" s="16">
        <v>809</v>
      </c>
      <c r="Q29" s="16">
        <v>726</v>
      </c>
      <c r="R29" s="21">
        <f t="shared" si="3"/>
        <v>500</v>
      </c>
      <c r="S29" s="21">
        <v>148</v>
      </c>
      <c r="T29" s="21">
        <v>143</v>
      </c>
      <c r="U29" s="21">
        <v>93</v>
      </c>
      <c r="V29" s="34">
        <v>116</v>
      </c>
      <c r="X29" s="25"/>
      <c r="Y29" s="25"/>
      <c r="Z29" s="25"/>
      <c r="AA29" s="25"/>
      <c r="AB29" s="25"/>
      <c r="AD29" s="25"/>
      <c r="AE29" s="25"/>
      <c r="AF29" s="25"/>
      <c r="AG29" s="25"/>
      <c r="AH29" s="25"/>
    </row>
    <row r="30" spans="1:34" ht="15.75">
      <c r="A30" s="28">
        <v>22</v>
      </c>
      <c r="B30" s="29" t="s">
        <v>33</v>
      </c>
      <c r="C30" s="33">
        <f t="shared" si="0"/>
        <v>6154</v>
      </c>
      <c r="D30" s="16">
        <v>1329</v>
      </c>
      <c r="E30" s="16">
        <v>1258</v>
      </c>
      <c r="F30" s="16">
        <v>1590</v>
      </c>
      <c r="G30" s="16">
        <v>1977</v>
      </c>
      <c r="H30" s="21">
        <f t="shared" si="1"/>
        <v>6862</v>
      </c>
      <c r="I30" s="21">
        <v>1769</v>
      </c>
      <c r="J30" s="21">
        <v>1923</v>
      </c>
      <c r="K30" s="21">
        <v>1521</v>
      </c>
      <c r="L30" s="34">
        <v>1649</v>
      </c>
      <c r="M30" s="33">
        <f t="shared" si="2"/>
        <v>6154</v>
      </c>
      <c r="N30" s="16">
        <v>1329</v>
      </c>
      <c r="O30" s="16">
        <v>1258</v>
      </c>
      <c r="P30" s="16">
        <v>1590</v>
      </c>
      <c r="Q30" s="16">
        <v>1977</v>
      </c>
      <c r="R30" s="21">
        <f t="shared" si="3"/>
        <v>6862</v>
      </c>
      <c r="S30" s="21">
        <v>1769</v>
      </c>
      <c r="T30" s="21">
        <v>1923</v>
      </c>
      <c r="U30" s="21">
        <v>1521</v>
      </c>
      <c r="V30" s="34">
        <v>1649</v>
      </c>
      <c r="X30" s="25"/>
      <c r="Y30" s="25"/>
      <c r="Z30" s="25"/>
      <c r="AA30" s="25"/>
      <c r="AB30" s="25"/>
      <c r="AD30" s="25"/>
      <c r="AE30" s="25"/>
      <c r="AF30" s="25"/>
      <c r="AG30" s="25"/>
      <c r="AH30" s="25"/>
    </row>
    <row r="31" spans="1:34" ht="15.75">
      <c r="A31" s="28">
        <v>23</v>
      </c>
      <c r="B31" s="29" t="s">
        <v>34</v>
      </c>
      <c r="C31" s="33">
        <f t="shared" si="0"/>
        <v>5428</v>
      </c>
      <c r="D31" s="16">
        <v>915</v>
      </c>
      <c r="E31" s="16">
        <v>1165</v>
      </c>
      <c r="F31" s="16">
        <v>1345</v>
      </c>
      <c r="G31" s="16">
        <v>2003</v>
      </c>
      <c r="H31" s="21">
        <f t="shared" si="1"/>
        <v>5863</v>
      </c>
      <c r="I31" s="21">
        <v>1222</v>
      </c>
      <c r="J31" s="21">
        <v>1534</v>
      </c>
      <c r="K31" s="21">
        <v>1465</v>
      </c>
      <c r="L31" s="34">
        <v>1642</v>
      </c>
      <c r="M31" s="33">
        <f t="shared" si="2"/>
        <v>5046</v>
      </c>
      <c r="N31" s="16">
        <v>915</v>
      </c>
      <c r="O31" s="16">
        <v>1165</v>
      </c>
      <c r="P31" s="16">
        <v>1222</v>
      </c>
      <c r="Q31" s="16">
        <v>1744</v>
      </c>
      <c r="R31" s="21">
        <f t="shared" si="3"/>
        <v>5863</v>
      </c>
      <c r="S31" s="21">
        <v>1222</v>
      </c>
      <c r="T31" s="21">
        <v>1534</v>
      </c>
      <c r="U31" s="21">
        <v>1361</v>
      </c>
      <c r="V31" s="34">
        <v>1746</v>
      </c>
      <c r="X31" s="25"/>
      <c r="Y31" s="25"/>
      <c r="Z31" s="25"/>
      <c r="AA31" s="25"/>
      <c r="AB31" s="25"/>
      <c r="AD31" s="25"/>
      <c r="AE31" s="25"/>
      <c r="AF31" s="25"/>
      <c r="AG31" s="25"/>
      <c r="AH31" s="25"/>
    </row>
    <row r="32" spans="1:34" ht="15.75">
      <c r="A32" s="28">
        <v>24</v>
      </c>
      <c r="B32" s="29" t="s">
        <v>35</v>
      </c>
      <c r="C32" s="33">
        <f t="shared" si="0"/>
        <v>6300</v>
      </c>
      <c r="D32" s="16">
        <v>1468</v>
      </c>
      <c r="E32" s="16">
        <v>1870</v>
      </c>
      <c r="F32" s="16">
        <v>1530</v>
      </c>
      <c r="G32" s="16">
        <v>1432</v>
      </c>
      <c r="H32" s="21">
        <f t="shared" si="1"/>
        <v>2200</v>
      </c>
      <c r="I32" s="21">
        <v>531</v>
      </c>
      <c r="J32" s="21">
        <v>540</v>
      </c>
      <c r="K32" s="21">
        <v>527</v>
      </c>
      <c r="L32" s="34">
        <v>602</v>
      </c>
      <c r="M32" s="33">
        <f t="shared" si="2"/>
        <v>6300</v>
      </c>
      <c r="N32" s="16">
        <v>1468</v>
      </c>
      <c r="O32" s="16">
        <v>1870</v>
      </c>
      <c r="P32" s="16">
        <v>1530</v>
      </c>
      <c r="Q32" s="16">
        <v>1432</v>
      </c>
      <c r="R32" s="21">
        <f t="shared" si="3"/>
        <v>2200</v>
      </c>
      <c r="S32" s="21">
        <v>531</v>
      </c>
      <c r="T32" s="21">
        <v>540</v>
      </c>
      <c r="U32" s="21">
        <v>527</v>
      </c>
      <c r="V32" s="34">
        <v>602</v>
      </c>
      <c r="X32" s="25"/>
      <c r="Y32" s="25"/>
      <c r="Z32" s="25"/>
      <c r="AA32" s="25"/>
      <c r="AB32" s="25"/>
      <c r="AD32" s="25"/>
      <c r="AE32" s="25"/>
      <c r="AF32" s="25"/>
      <c r="AG32" s="25"/>
      <c r="AH32" s="25"/>
    </row>
    <row r="33" spans="1:34" ht="15.75">
      <c r="A33" s="28">
        <v>25</v>
      </c>
      <c r="B33" s="29" t="s">
        <v>36</v>
      </c>
      <c r="C33" s="33">
        <f t="shared" si="0"/>
        <v>11860</v>
      </c>
      <c r="D33" s="16">
        <v>3152</v>
      </c>
      <c r="E33" s="16">
        <v>2678</v>
      </c>
      <c r="F33" s="16">
        <v>2824</v>
      </c>
      <c r="G33" s="16">
        <v>3206</v>
      </c>
      <c r="H33" s="21">
        <f t="shared" si="1"/>
        <v>3073</v>
      </c>
      <c r="I33" s="21">
        <v>583</v>
      </c>
      <c r="J33" s="21">
        <v>417</v>
      </c>
      <c r="K33" s="21">
        <v>949</v>
      </c>
      <c r="L33" s="34">
        <v>1124</v>
      </c>
      <c r="M33" s="33">
        <f t="shared" si="2"/>
        <v>11557</v>
      </c>
      <c r="N33" s="16">
        <v>3152</v>
      </c>
      <c r="O33" s="16">
        <v>2678</v>
      </c>
      <c r="P33" s="16">
        <v>2601</v>
      </c>
      <c r="Q33" s="16">
        <v>3126</v>
      </c>
      <c r="R33" s="21">
        <f t="shared" si="3"/>
        <v>3073</v>
      </c>
      <c r="S33" s="21">
        <v>583</v>
      </c>
      <c r="T33" s="21">
        <v>417</v>
      </c>
      <c r="U33" s="21">
        <v>767</v>
      </c>
      <c r="V33" s="34">
        <v>1306</v>
      </c>
      <c r="X33" s="25"/>
      <c r="Y33" s="25"/>
      <c r="Z33" s="25"/>
      <c r="AA33" s="25"/>
      <c r="AB33" s="25"/>
      <c r="AD33" s="25"/>
      <c r="AE33" s="25"/>
      <c r="AF33" s="25"/>
      <c r="AG33" s="25"/>
      <c r="AH33" s="25"/>
    </row>
    <row r="34" spans="1:34" ht="15.75">
      <c r="A34" s="28">
        <v>26</v>
      </c>
      <c r="B34" s="29" t="s">
        <v>37</v>
      </c>
      <c r="C34" s="33">
        <f t="shared" si="0"/>
        <v>2533</v>
      </c>
      <c r="D34" s="16">
        <v>368</v>
      </c>
      <c r="E34" s="16">
        <v>371</v>
      </c>
      <c r="F34" s="16">
        <v>911</v>
      </c>
      <c r="G34" s="16">
        <v>883</v>
      </c>
      <c r="H34" s="21">
        <f t="shared" si="1"/>
        <v>844</v>
      </c>
      <c r="I34" s="21">
        <v>64</v>
      </c>
      <c r="J34" s="21">
        <v>75</v>
      </c>
      <c r="K34" s="21">
        <v>352</v>
      </c>
      <c r="L34" s="34">
        <v>353</v>
      </c>
      <c r="M34" s="33">
        <f t="shared" si="2"/>
        <v>2533</v>
      </c>
      <c r="N34" s="16">
        <v>368</v>
      </c>
      <c r="O34" s="16">
        <v>371</v>
      </c>
      <c r="P34" s="16">
        <v>911</v>
      </c>
      <c r="Q34" s="16">
        <v>883</v>
      </c>
      <c r="R34" s="21">
        <f t="shared" si="3"/>
        <v>844</v>
      </c>
      <c r="S34" s="21">
        <v>64</v>
      </c>
      <c r="T34" s="21">
        <v>75</v>
      </c>
      <c r="U34" s="21">
        <v>352</v>
      </c>
      <c r="V34" s="34">
        <v>353</v>
      </c>
      <c r="X34" s="25"/>
      <c r="Y34" s="25"/>
      <c r="Z34" s="25"/>
      <c r="AA34" s="25"/>
      <c r="AB34" s="25"/>
      <c r="AD34" s="25"/>
      <c r="AE34" s="25"/>
      <c r="AF34" s="25"/>
      <c r="AG34" s="25"/>
      <c r="AH34" s="25"/>
    </row>
    <row r="35" spans="1:34" ht="15.75">
      <c r="A35" s="28">
        <v>27</v>
      </c>
      <c r="B35" s="29" t="s">
        <v>38</v>
      </c>
      <c r="C35" s="33">
        <f t="shared" si="0"/>
        <v>4600</v>
      </c>
      <c r="D35" s="16">
        <v>1217</v>
      </c>
      <c r="E35" s="16">
        <v>697</v>
      </c>
      <c r="F35" s="16">
        <v>1396</v>
      </c>
      <c r="G35" s="16">
        <v>1290</v>
      </c>
      <c r="H35" s="21">
        <f t="shared" si="1"/>
        <v>754</v>
      </c>
      <c r="I35" s="21">
        <v>198</v>
      </c>
      <c r="J35" s="21">
        <v>59</v>
      </c>
      <c r="K35" s="21">
        <v>232</v>
      </c>
      <c r="L35" s="34">
        <v>265</v>
      </c>
      <c r="M35" s="33">
        <f t="shared" si="2"/>
        <v>4140</v>
      </c>
      <c r="N35" s="16">
        <v>1217</v>
      </c>
      <c r="O35" s="16">
        <v>697</v>
      </c>
      <c r="P35" s="16">
        <v>1086</v>
      </c>
      <c r="Q35" s="16">
        <v>1140</v>
      </c>
      <c r="R35" s="21">
        <f t="shared" si="3"/>
        <v>754</v>
      </c>
      <c r="S35" s="21">
        <v>198</v>
      </c>
      <c r="T35" s="21">
        <v>59</v>
      </c>
      <c r="U35" s="21">
        <v>155</v>
      </c>
      <c r="V35" s="34">
        <v>342</v>
      </c>
      <c r="X35" s="25"/>
      <c r="Y35" s="25"/>
      <c r="Z35" s="25"/>
      <c r="AA35" s="25"/>
      <c r="AB35" s="25"/>
      <c r="AD35" s="25"/>
      <c r="AE35" s="25"/>
      <c r="AF35" s="25"/>
      <c r="AG35" s="25"/>
      <c r="AH35" s="25"/>
    </row>
    <row r="36" spans="1:34" ht="15.75">
      <c r="A36" s="28">
        <v>28</v>
      </c>
      <c r="B36" s="29" t="s">
        <v>39</v>
      </c>
      <c r="C36" s="33">
        <f t="shared" si="0"/>
        <v>6576</v>
      </c>
      <c r="D36" s="16">
        <v>1061</v>
      </c>
      <c r="E36" s="16">
        <v>1520</v>
      </c>
      <c r="F36" s="16">
        <v>1998</v>
      </c>
      <c r="G36" s="16">
        <v>1997</v>
      </c>
      <c r="H36" s="21">
        <f t="shared" si="1"/>
        <v>1517</v>
      </c>
      <c r="I36" s="21">
        <v>112</v>
      </c>
      <c r="J36" s="21">
        <v>129</v>
      </c>
      <c r="K36" s="21">
        <v>588</v>
      </c>
      <c r="L36" s="34">
        <v>688</v>
      </c>
      <c r="M36" s="33">
        <f t="shared" si="2"/>
        <v>6576</v>
      </c>
      <c r="N36" s="16">
        <v>1061</v>
      </c>
      <c r="O36" s="16">
        <v>1520</v>
      </c>
      <c r="P36" s="16">
        <v>1998</v>
      </c>
      <c r="Q36" s="16">
        <v>1997</v>
      </c>
      <c r="R36" s="21">
        <f t="shared" si="3"/>
        <v>1517</v>
      </c>
      <c r="S36" s="21">
        <v>112</v>
      </c>
      <c r="T36" s="21">
        <v>129</v>
      </c>
      <c r="U36" s="21">
        <v>588</v>
      </c>
      <c r="V36" s="34">
        <v>688</v>
      </c>
      <c r="X36" s="25"/>
      <c r="Y36" s="25"/>
      <c r="Z36" s="25"/>
      <c r="AA36" s="25"/>
      <c r="AB36" s="25"/>
      <c r="AD36" s="25"/>
      <c r="AE36" s="25"/>
      <c r="AF36" s="25"/>
      <c r="AG36" s="25"/>
      <c r="AH36" s="25"/>
    </row>
    <row r="37" spans="1:34" ht="15.75">
      <c r="A37" s="28">
        <v>29</v>
      </c>
      <c r="B37" s="29" t="s">
        <v>40</v>
      </c>
      <c r="C37" s="33">
        <f t="shared" si="0"/>
        <v>2220</v>
      </c>
      <c r="D37" s="16">
        <v>426</v>
      </c>
      <c r="E37" s="16">
        <v>366</v>
      </c>
      <c r="F37" s="16">
        <v>853</v>
      </c>
      <c r="G37" s="16">
        <v>575</v>
      </c>
      <c r="H37" s="21">
        <f t="shared" si="1"/>
        <v>399</v>
      </c>
      <c r="I37" s="21">
        <v>69</v>
      </c>
      <c r="J37" s="21">
        <v>90</v>
      </c>
      <c r="K37" s="21">
        <v>68</v>
      </c>
      <c r="L37" s="34">
        <v>172</v>
      </c>
      <c r="M37" s="33">
        <f t="shared" si="2"/>
        <v>2220</v>
      </c>
      <c r="N37" s="16">
        <v>426</v>
      </c>
      <c r="O37" s="16">
        <v>366</v>
      </c>
      <c r="P37" s="16">
        <v>849</v>
      </c>
      <c r="Q37" s="16">
        <v>579</v>
      </c>
      <c r="R37" s="21">
        <f t="shared" si="3"/>
        <v>399</v>
      </c>
      <c r="S37" s="21">
        <v>69</v>
      </c>
      <c r="T37" s="21">
        <v>90</v>
      </c>
      <c r="U37" s="21">
        <v>38</v>
      </c>
      <c r="V37" s="34">
        <v>202</v>
      </c>
      <c r="X37" s="25"/>
      <c r="Y37" s="25"/>
      <c r="Z37" s="25"/>
      <c r="AA37" s="25"/>
      <c r="AB37" s="25"/>
      <c r="AD37" s="25"/>
      <c r="AE37" s="25"/>
      <c r="AF37" s="25"/>
      <c r="AG37" s="25"/>
      <c r="AH37" s="25"/>
    </row>
    <row r="38" spans="1:34" ht="15.75">
      <c r="A38" s="28">
        <v>30</v>
      </c>
      <c r="B38" s="29" t="s">
        <v>41</v>
      </c>
      <c r="C38" s="33">
        <f t="shared" si="0"/>
        <v>6400</v>
      </c>
      <c r="D38" s="16">
        <v>1327</v>
      </c>
      <c r="E38" s="16">
        <v>1859</v>
      </c>
      <c r="F38" s="16">
        <v>1613</v>
      </c>
      <c r="G38" s="16">
        <v>1601</v>
      </c>
      <c r="H38" s="21">
        <f t="shared" si="1"/>
        <v>2000</v>
      </c>
      <c r="I38" s="21">
        <v>378</v>
      </c>
      <c r="J38" s="21">
        <v>420</v>
      </c>
      <c r="K38" s="21">
        <v>578</v>
      </c>
      <c r="L38" s="34">
        <v>624</v>
      </c>
      <c r="M38" s="33">
        <f t="shared" si="2"/>
        <v>6480</v>
      </c>
      <c r="N38" s="16">
        <v>1327</v>
      </c>
      <c r="O38" s="16">
        <v>1859</v>
      </c>
      <c r="P38" s="16">
        <v>1717</v>
      </c>
      <c r="Q38" s="16">
        <v>1577</v>
      </c>
      <c r="R38" s="21">
        <f t="shared" si="3"/>
        <v>2000</v>
      </c>
      <c r="S38" s="21">
        <v>378</v>
      </c>
      <c r="T38" s="21">
        <v>420</v>
      </c>
      <c r="U38" s="21">
        <v>536</v>
      </c>
      <c r="V38" s="34">
        <v>666</v>
      </c>
      <c r="X38" s="25"/>
      <c r="Y38" s="25"/>
      <c r="Z38" s="25"/>
      <c r="AA38" s="25"/>
      <c r="AB38" s="25"/>
      <c r="AD38" s="25"/>
      <c r="AE38" s="25"/>
      <c r="AF38" s="25"/>
      <c r="AG38" s="25"/>
      <c r="AH38" s="25"/>
    </row>
    <row r="39" spans="1:34" ht="15.75">
      <c r="A39" s="28">
        <v>31</v>
      </c>
      <c r="B39" s="29" t="s">
        <v>42</v>
      </c>
      <c r="C39" s="33">
        <f t="shared" si="0"/>
        <v>3900</v>
      </c>
      <c r="D39" s="16">
        <v>1031</v>
      </c>
      <c r="E39" s="16">
        <v>1123</v>
      </c>
      <c r="F39" s="16">
        <v>800</v>
      </c>
      <c r="G39" s="16">
        <v>946</v>
      </c>
      <c r="H39" s="21">
        <f t="shared" si="1"/>
        <v>527</v>
      </c>
      <c r="I39" s="21">
        <v>164</v>
      </c>
      <c r="J39" s="21">
        <v>151</v>
      </c>
      <c r="K39" s="21">
        <v>139</v>
      </c>
      <c r="L39" s="34">
        <v>73</v>
      </c>
      <c r="M39" s="33">
        <f t="shared" si="2"/>
        <v>3900</v>
      </c>
      <c r="N39" s="16">
        <v>1031</v>
      </c>
      <c r="O39" s="16">
        <v>1123</v>
      </c>
      <c r="P39" s="16">
        <v>800</v>
      </c>
      <c r="Q39" s="16">
        <v>946</v>
      </c>
      <c r="R39" s="21">
        <f t="shared" si="3"/>
        <v>608</v>
      </c>
      <c r="S39" s="21">
        <v>164</v>
      </c>
      <c r="T39" s="21">
        <v>151</v>
      </c>
      <c r="U39" s="21">
        <v>139</v>
      </c>
      <c r="V39" s="34">
        <v>154</v>
      </c>
      <c r="X39" s="25"/>
      <c r="Y39" s="25"/>
      <c r="Z39" s="25"/>
      <c r="AA39" s="25"/>
      <c r="AB39" s="25"/>
      <c r="AD39" s="25"/>
      <c r="AE39" s="25"/>
      <c r="AF39" s="25"/>
      <c r="AG39" s="25"/>
      <c r="AH39" s="25"/>
    </row>
    <row r="40" spans="1:34" ht="15.75">
      <c r="A40" s="28">
        <v>32</v>
      </c>
      <c r="B40" s="29" t="s">
        <v>43</v>
      </c>
      <c r="C40" s="33">
        <f t="shared" si="0"/>
        <v>7989</v>
      </c>
      <c r="D40" s="16">
        <v>1782</v>
      </c>
      <c r="E40" s="16">
        <v>1734</v>
      </c>
      <c r="F40" s="16">
        <v>2107</v>
      </c>
      <c r="G40" s="16">
        <v>2366</v>
      </c>
      <c r="H40" s="21">
        <f t="shared" si="1"/>
        <v>3771</v>
      </c>
      <c r="I40" s="21">
        <v>770</v>
      </c>
      <c r="J40" s="21">
        <v>715</v>
      </c>
      <c r="K40" s="21">
        <v>1069</v>
      </c>
      <c r="L40" s="34">
        <v>1217</v>
      </c>
      <c r="M40" s="33">
        <f t="shared" si="2"/>
        <v>7542</v>
      </c>
      <c r="N40" s="16">
        <v>1782</v>
      </c>
      <c r="O40" s="16">
        <v>1734</v>
      </c>
      <c r="P40" s="16">
        <v>1997</v>
      </c>
      <c r="Q40" s="16">
        <v>2029</v>
      </c>
      <c r="R40" s="21">
        <f t="shared" si="3"/>
        <v>3449</v>
      </c>
      <c r="S40" s="21">
        <v>770</v>
      </c>
      <c r="T40" s="21">
        <v>715</v>
      </c>
      <c r="U40" s="21">
        <v>938</v>
      </c>
      <c r="V40" s="34">
        <v>1026</v>
      </c>
      <c r="X40" s="25"/>
      <c r="Y40" s="25"/>
      <c r="Z40" s="25"/>
      <c r="AA40" s="25"/>
      <c r="AB40" s="25"/>
      <c r="AD40" s="25"/>
      <c r="AE40" s="25"/>
      <c r="AF40" s="25"/>
      <c r="AG40" s="25"/>
      <c r="AH40" s="25"/>
    </row>
    <row r="41" spans="1:34" ht="15.75">
      <c r="A41" s="28">
        <v>33</v>
      </c>
      <c r="B41" s="29" t="s">
        <v>44</v>
      </c>
      <c r="C41" s="33">
        <f t="shared" si="0"/>
        <v>2921</v>
      </c>
      <c r="D41" s="16">
        <v>991</v>
      </c>
      <c r="E41" s="16">
        <v>937</v>
      </c>
      <c r="F41" s="16">
        <v>646</v>
      </c>
      <c r="G41" s="16">
        <v>347</v>
      </c>
      <c r="H41" s="21">
        <f t="shared" si="1"/>
        <v>1531</v>
      </c>
      <c r="I41" s="21">
        <v>187</v>
      </c>
      <c r="J41" s="21">
        <v>219</v>
      </c>
      <c r="K41" s="21">
        <v>625</v>
      </c>
      <c r="L41" s="34">
        <v>500</v>
      </c>
      <c r="M41" s="33">
        <f t="shared" si="2"/>
        <v>2921</v>
      </c>
      <c r="N41" s="16">
        <v>991</v>
      </c>
      <c r="O41" s="16">
        <v>937</v>
      </c>
      <c r="P41" s="16">
        <v>506</v>
      </c>
      <c r="Q41" s="16">
        <v>487</v>
      </c>
      <c r="R41" s="21">
        <f t="shared" si="3"/>
        <v>1159</v>
      </c>
      <c r="S41" s="21">
        <v>187</v>
      </c>
      <c r="T41" s="21">
        <v>219</v>
      </c>
      <c r="U41" s="21">
        <v>526</v>
      </c>
      <c r="V41" s="34">
        <v>227</v>
      </c>
      <c r="X41" s="25"/>
      <c r="Y41" s="25"/>
      <c r="Z41" s="25"/>
      <c r="AA41" s="25"/>
      <c r="AB41" s="25"/>
      <c r="AD41" s="25"/>
      <c r="AE41" s="25"/>
      <c r="AF41" s="25"/>
      <c r="AG41" s="25"/>
      <c r="AH41" s="25"/>
    </row>
    <row r="42" spans="1:34" ht="15.75">
      <c r="A42" s="28">
        <v>34</v>
      </c>
      <c r="B42" s="29" t="s">
        <v>45</v>
      </c>
      <c r="C42" s="33">
        <f t="shared" si="0"/>
        <v>3632</v>
      </c>
      <c r="D42" s="16">
        <v>616</v>
      </c>
      <c r="E42" s="16">
        <v>657</v>
      </c>
      <c r="F42" s="16">
        <v>1142</v>
      </c>
      <c r="G42" s="16">
        <v>1217</v>
      </c>
      <c r="H42" s="21">
        <f t="shared" si="1"/>
        <v>3755</v>
      </c>
      <c r="I42" s="21">
        <v>772</v>
      </c>
      <c r="J42" s="21">
        <v>847</v>
      </c>
      <c r="K42" s="21">
        <v>1099</v>
      </c>
      <c r="L42" s="34">
        <v>1037</v>
      </c>
      <c r="M42" s="33">
        <f t="shared" si="2"/>
        <v>3498</v>
      </c>
      <c r="N42" s="16">
        <v>616</v>
      </c>
      <c r="O42" s="16">
        <v>657</v>
      </c>
      <c r="P42" s="16">
        <v>1011</v>
      </c>
      <c r="Q42" s="16">
        <v>1214</v>
      </c>
      <c r="R42" s="21">
        <f t="shared" si="3"/>
        <v>3755</v>
      </c>
      <c r="S42" s="21">
        <v>772</v>
      </c>
      <c r="T42" s="21">
        <v>847</v>
      </c>
      <c r="U42" s="21">
        <v>934</v>
      </c>
      <c r="V42" s="34">
        <v>1202</v>
      </c>
      <c r="X42" s="25"/>
      <c r="Y42" s="25"/>
      <c r="Z42" s="25"/>
      <c r="AA42" s="25"/>
      <c r="AB42" s="25"/>
      <c r="AD42" s="25"/>
      <c r="AE42" s="25"/>
      <c r="AF42" s="25"/>
      <c r="AG42" s="25"/>
      <c r="AH42" s="25"/>
    </row>
    <row r="43" spans="1:34" ht="15.75">
      <c r="A43" s="28">
        <v>35</v>
      </c>
      <c r="B43" s="29" t="s">
        <v>46</v>
      </c>
      <c r="C43" s="33">
        <f t="shared" si="0"/>
        <v>5469</v>
      </c>
      <c r="D43" s="16">
        <v>908</v>
      </c>
      <c r="E43" s="16">
        <v>825</v>
      </c>
      <c r="F43" s="16">
        <v>1721</v>
      </c>
      <c r="G43" s="16">
        <v>2015</v>
      </c>
      <c r="H43" s="21">
        <f t="shared" si="1"/>
        <v>1112</v>
      </c>
      <c r="I43" s="21">
        <v>111</v>
      </c>
      <c r="J43" s="21">
        <v>103</v>
      </c>
      <c r="K43" s="21">
        <v>433</v>
      </c>
      <c r="L43" s="34">
        <v>465</v>
      </c>
      <c r="M43" s="33">
        <f t="shared" si="2"/>
        <v>5469</v>
      </c>
      <c r="N43" s="16">
        <v>908</v>
      </c>
      <c r="O43" s="16">
        <v>825</v>
      </c>
      <c r="P43" s="16">
        <v>1721</v>
      </c>
      <c r="Q43" s="16">
        <v>2015</v>
      </c>
      <c r="R43" s="21">
        <f t="shared" si="3"/>
        <v>1112</v>
      </c>
      <c r="S43" s="21">
        <v>111</v>
      </c>
      <c r="T43" s="21">
        <v>103</v>
      </c>
      <c r="U43" s="21">
        <v>433</v>
      </c>
      <c r="V43" s="34">
        <v>465</v>
      </c>
      <c r="X43" s="25"/>
      <c r="Y43" s="25"/>
      <c r="Z43" s="25"/>
      <c r="AA43" s="25"/>
      <c r="AB43" s="25"/>
      <c r="AD43" s="25"/>
      <c r="AE43" s="25"/>
      <c r="AF43" s="25"/>
      <c r="AG43" s="25"/>
      <c r="AH43" s="25"/>
    </row>
    <row r="44" spans="1:34" ht="15.75">
      <c r="A44" s="28">
        <v>36</v>
      </c>
      <c r="B44" s="29" t="s">
        <v>47</v>
      </c>
      <c r="C44" s="33">
        <f t="shared" si="0"/>
        <v>2076</v>
      </c>
      <c r="D44" s="16">
        <v>518</v>
      </c>
      <c r="E44" s="16">
        <v>514</v>
      </c>
      <c r="F44" s="16">
        <v>477</v>
      </c>
      <c r="G44" s="16">
        <v>567</v>
      </c>
      <c r="H44" s="21">
        <f t="shared" si="1"/>
        <v>480</v>
      </c>
      <c r="I44" s="21">
        <v>95</v>
      </c>
      <c r="J44" s="21">
        <v>112</v>
      </c>
      <c r="K44" s="21">
        <v>117</v>
      </c>
      <c r="L44" s="34">
        <v>156</v>
      </c>
      <c r="M44" s="33">
        <f t="shared" si="2"/>
        <v>2076</v>
      </c>
      <c r="N44" s="16">
        <v>518</v>
      </c>
      <c r="O44" s="16">
        <v>514</v>
      </c>
      <c r="P44" s="16">
        <v>477</v>
      </c>
      <c r="Q44" s="16">
        <v>567</v>
      </c>
      <c r="R44" s="21">
        <f t="shared" si="3"/>
        <v>480</v>
      </c>
      <c r="S44" s="21">
        <v>95</v>
      </c>
      <c r="T44" s="21">
        <v>112</v>
      </c>
      <c r="U44" s="21">
        <v>117</v>
      </c>
      <c r="V44" s="34">
        <v>156</v>
      </c>
      <c r="X44" s="25"/>
      <c r="Y44" s="25"/>
      <c r="Z44" s="25"/>
      <c r="AA44" s="25"/>
      <c r="AB44" s="25"/>
      <c r="AD44" s="25"/>
      <c r="AE44" s="25"/>
      <c r="AF44" s="25"/>
      <c r="AG44" s="25"/>
      <c r="AH44" s="25"/>
    </row>
    <row r="45" spans="1:34" ht="15.75">
      <c r="A45" s="28">
        <v>37</v>
      </c>
      <c r="B45" s="29" t="s">
        <v>48</v>
      </c>
      <c r="C45" s="33">
        <f t="shared" si="0"/>
        <v>6807</v>
      </c>
      <c r="D45" s="16">
        <v>1374</v>
      </c>
      <c r="E45" s="16">
        <v>1469</v>
      </c>
      <c r="F45" s="16">
        <v>1539</v>
      </c>
      <c r="G45" s="16">
        <v>2425</v>
      </c>
      <c r="H45" s="21">
        <f t="shared" si="1"/>
        <v>1932</v>
      </c>
      <c r="I45" s="21">
        <v>434</v>
      </c>
      <c r="J45" s="21">
        <v>383</v>
      </c>
      <c r="K45" s="21">
        <v>434</v>
      </c>
      <c r="L45" s="34">
        <v>681</v>
      </c>
      <c r="M45" s="33">
        <f t="shared" si="2"/>
        <v>6807</v>
      </c>
      <c r="N45" s="16">
        <v>1374</v>
      </c>
      <c r="O45" s="16">
        <v>1469</v>
      </c>
      <c r="P45" s="16">
        <v>1539</v>
      </c>
      <c r="Q45" s="16">
        <v>2425</v>
      </c>
      <c r="R45" s="21">
        <f t="shared" si="3"/>
        <v>1932</v>
      </c>
      <c r="S45" s="21">
        <v>434</v>
      </c>
      <c r="T45" s="21">
        <v>383</v>
      </c>
      <c r="U45" s="21">
        <v>434</v>
      </c>
      <c r="V45" s="34">
        <v>681</v>
      </c>
      <c r="X45" s="25"/>
      <c r="Y45" s="25"/>
      <c r="Z45" s="25"/>
      <c r="AA45" s="25"/>
      <c r="AB45" s="25"/>
      <c r="AD45" s="25"/>
      <c r="AE45" s="25"/>
      <c r="AF45" s="25"/>
      <c r="AG45" s="25"/>
      <c r="AH45" s="25"/>
    </row>
    <row r="46" spans="1:34" ht="15.75">
      <c r="A46" s="28">
        <v>38</v>
      </c>
      <c r="B46" s="29" t="s">
        <v>49</v>
      </c>
      <c r="C46" s="33">
        <f t="shared" si="0"/>
        <v>7794</v>
      </c>
      <c r="D46" s="16">
        <v>1788</v>
      </c>
      <c r="E46" s="16">
        <v>1684</v>
      </c>
      <c r="F46" s="16">
        <v>1731</v>
      </c>
      <c r="G46" s="16">
        <v>2591</v>
      </c>
      <c r="H46" s="21">
        <f t="shared" si="1"/>
        <v>2765</v>
      </c>
      <c r="I46" s="21">
        <v>676</v>
      </c>
      <c r="J46" s="21">
        <v>595</v>
      </c>
      <c r="K46" s="21">
        <v>689</v>
      </c>
      <c r="L46" s="34">
        <v>805</v>
      </c>
      <c r="M46" s="33">
        <f t="shared" si="2"/>
        <v>7252</v>
      </c>
      <c r="N46" s="16">
        <v>1788</v>
      </c>
      <c r="O46" s="16">
        <v>1684</v>
      </c>
      <c r="P46" s="16">
        <v>1590</v>
      </c>
      <c r="Q46" s="16">
        <v>2190</v>
      </c>
      <c r="R46" s="21">
        <f t="shared" si="3"/>
        <v>2765</v>
      </c>
      <c r="S46" s="21">
        <v>676</v>
      </c>
      <c r="T46" s="21">
        <v>595</v>
      </c>
      <c r="U46" s="21">
        <v>625</v>
      </c>
      <c r="V46" s="34">
        <v>869</v>
      </c>
      <c r="X46" s="25"/>
      <c r="Y46" s="25"/>
      <c r="Z46" s="25"/>
      <c r="AA46" s="25"/>
      <c r="AB46" s="25"/>
      <c r="AD46" s="25"/>
      <c r="AE46" s="25"/>
      <c r="AF46" s="25"/>
      <c r="AG46" s="25"/>
      <c r="AH46" s="25"/>
    </row>
    <row r="47" spans="1:34" ht="15.75">
      <c r="A47" s="28">
        <v>39</v>
      </c>
      <c r="B47" s="29" t="s">
        <v>50</v>
      </c>
      <c r="C47" s="33">
        <f t="shared" si="0"/>
        <v>4400</v>
      </c>
      <c r="D47" s="16">
        <v>859</v>
      </c>
      <c r="E47" s="16">
        <v>1555</v>
      </c>
      <c r="F47" s="16">
        <v>820</v>
      </c>
      <c r="G47" s="16">
        <v>1166</v>
      </c>
      <c r="H47" s="21">
        <f t="shared" si="1"/>
        <v>2027</v>
      </c>
      <c r="I47" s="21">
        <v>684</v>
      </c>
      <c r="J47" s="21">
        <v>656</v>
      </c>
      <c r="K47" s="21">
        <v>463</v>
      </c>
      <c r="L47" s="34">
        <v>224</v>
      </c>
      <c r="M47" s="33">
        <f t="shared" si="2"/>
        <v>4351</v>
      </c>
      <c r="N47" s="16">
        <v>859</v>
      </c>
      <c r="O47" s="16">
        <v>1555</v>
      </c>
      <c r="P47" s="16">
        <v>820</v>
      </c>
      <c r="Q47" s="16">
        <v>1117</v>
      </c>
      <c r="R47" s="21">
        <f t="shared" si="3"/>
        <v>2734</v>
      </c>
      <c r="S47" s="21">
        <v>684</v>
      </c>
      <c r="T47" s="21">
        <v>724</v>
      </c>
      <c r="U47" s="21">
        <v>463</v>
      </c>
      <c r="V47" s="34">
        <v>863</v>
      </c>
      <c r="X47" s="25"/>
      <c r="Y47" s="25"/>
      <c r="Z47" s="25"/>
      <c r="AA47" s="25"/>
      <c r="AB47" s="25"/>
      <c r="AD47" s="25"/>
      <c r="AE47" s="25"/>
      <c r="AF47" s="25"/>
      <c r="AG47" s="25"/>
      <c r="AH47" s="25"/>
    </row>
    <row r="48" spans="1:34" ht="15.75">
      <c r="A48" s="28">
        <v>40</v>
      </c>
      <c r="B48" s="29" t="s">
        <v>51</v>
      </c>
      <c r="C48" s="33">
        <f t="shared" si="0"/>
        <v>10361</v>
      </c>
      <c r="D48" s="16">
        <v>2426</v>
      </c>
      <c r="E48" s="16">
        <v>2519</v>
      </c>
      <c r="F48" s="16">
        <v>2577</v>
      </c>
      <c r="G48" s="16">
        <v>2839</v>
      </c>
      <c r="H48" s="21">
        <f t="shared" si="1"/>
        <v>1324</v>
      </c>
      <c r="I48" s="21">
        <v>198</v>
      </c>
      <c r="J48" s="21">
        <v>166</v>
      </c>
      <c r="K48" s="21">
        <v>456</v>
      </c>
      <c r="L48" s="34">
        <v>504</v>
      </c>
      <c r="M48" s="33">
        <f t="shared" si="2"/>
        <v>10361</v>
      </c>
      <c r="N48" s="16">
        <v>2426</v>
      </c>
      <c r="O48" s="16">
        <v>2519</v>
      </c>
      <c r="P48" s="16">
        <v>2512</v>
      </c>
      <c r="Q48" s="16">
        <v>2904</v>
      </c>
      <c r="R48" s="21">
        <f t="shared" si="3"/>
        <v>1324</v>
      </c>
      <c r="S48" s="21">
        <v>198</v>
      </c>
      <c r="T48" s="21">
        <v>166</v>
      </c>
      <c r="U48" s="21">
        <v>456</v>
      </c>
      <c r="V48" s="34">
        <v>504</v>
      </c>
      <c r="X48" s="25"/>
      <c r="Y48" s="25"/>
      <c r="Z48" s="25"/>
      <c r="AA48" s="25"/>
      <c r="AB48" s="25"/>
      <c r="AD48" s="25"/>
      <c r="AE48" s="25"/>
      <c r="AF48" s="25"/>
      <c r="AG48" s="25"/>
      <c r="AH48" s="25"/>
    </row>
    <row r="49" spans="1:34" ht="16.5" thickBot="1">
      <c r="A49" s="30"/>
      <c r="B49" s="31" t="s">
        <v>52</v>
      </c>
      <c r="C49" s="35">
        <f>SUM(C$7:C48)</f>
        <v>449271</v>
      </c>
      <c r="D49" s="36">
        <f>SUM(D$7:D48)</f>
        <v>109975</v>
      </c>
      <c r="E49" s="36">
        <f>SUM(E$7:E48)</f>
        <v>117674</v>
      </c>
      <c r="F49" s="36">
        <f>SUM(F$7:F48)</f>
        <v>106321</v>
      </c>
      <c r="G49" s="36">
        <f>SUM(G$7:G48)</f>
        <v>115301</v>
      </c>
      <c r="H49" s="37">
        <f>SUM(H$7:H48)</f>
        <v>132227</v>
      </c>
      <c r="I49" s="37">
        <f>SUM(I$7:I48)</f>
        <v>31494</v>
      </c>
      <c r="J49" s="37">
        <f>SUM(J$7:J48)</f>
        <v>32161</v>
      </c>
      <c r="K49" s="37">
        <f>SUM(K$7:K48)</f>
        <v>30855</v>
      </c>
      <c r="L49" s="38">
        <f>SUM(L$7:L48)</f>
        <v>37717</v>
      </c>
      <c r="M49" s="35">
        <f>SUM(M$7:M48)</f>
        <v>458249</v>
      </c>
      <c r="N49" s="36">
        <f>SUM(N$7:N48)</f>
        <v>109975</v>
      </c>
      <c r="O49" s="36">
        <f>SUM(O$7:O48)</f>
        <v>117674</v>
      </c>
      <c r="P49" s="36">
        <f>SUM(P$7:P48)</f>
        <v>104474</v>
      </c>
      <c r="Q49" s="36">
        <f>SUM(Q$7:Q48)</f>
        <v>126126</v>
      </c>
      <c r="R49" s="37">
        <f>SUM(R$7:R48)</f>
        <v>131497</v>
      </c>
      <c r="S49" s="37">
        <f>SUM(S$7:S48)</f>
        <v>31494</v>
      </c>
      <c r="T49" s="37">
        <f>SUM(T$7:T48)</f>
        <v>32229</v>
      </c>
      <c r="U49" s="37">
        <f>SUM(U$7:U48)</f>
        <v>29346</v>
      </c>
      <c r="V49" s="38">
        <f>SUM(V$7:V48)</f>
        <v>38428</v>
      </c>
      <c r="X49" s="25"/>
      <c r="Y49" s="25"/>
      <c r="Z49" s="25"/>
      <c r="AA49" s="25"/>
      <c r="AB49" s="25"/>
      <c r="AD49" s="25"/>
      <c r="AE49" s="25"/>
      <c r="AF49" s="25"/>
      <c r="AG49" s="25"/>
      <c r="AH49" s="25"/>
    </row>
  </sheetData>
  <mergeCells count="19">
    <mergeCell ref="H4:H5"/>
    <mergeCell ref="I4:L4"/>
    <mergeCell ref="A1:V1"/>
    <mergeCell ref="A12:A13"/>
    <mergeCell ref="A16:A17"/>
    <mergeCell ref="M2:V2"/>
    <mergeCell ref="M3:Q3"/>
    <mergeCell ref="R3:V3"/>
    <mergeCell ref="M4:M5"/>
    <mergeCell ref="N4:Q4"/>
    <mergeCell ref="R4:R5"/>
    <mergeCell ref="S4:V4"/>
    <mergeCell ref="C3:G3"/>
    <mergeCell ref="H3:L3"/>
    <mergeCell ref="A2:A5"/>
    <mergeCell ref="B2:B5"/>
    <mergeCell ref="C2:L2"/>
    <mergeCell ref="C4:C5"/>
    <mergeCell ref="D4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27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82</v>
      </c>
      <c r="D12" s="16">
        <v>14</v>
      </c>
      <c r="E12" s="16">
        <v>20</v>
      </c>
      <c r="F12" s="16">
        <v>28</v>
      </c>
      <c r="G12" s="16">
        <v>20</v>
      </c>
      <c r="H12" s="21">
        <f t="shared" ref="H12:H20" si="1">SUM(I12:L12)</f>
        <v>52</v>
      </c>
      <c r="I12" s="21">
        <v>15</v>
      </c>
      <c r="J12" s="21">
        <v>3</v>
      </c>
      <c r="K12" s="21">
        <v>19</v>
      </c>
      <c r="L12" s="21">
        <v>15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82</v>
      </c>
      <c r="D21" s="19">
        <f>SUM(D$12:D20)</f>
        <v>14</v>
      </c>
      <c r="E21" s="19">
        <f>SUM(E$12:E20)</f>
        <v>20</v>
      </c>
      <c r="F21" s="19">
        <f>SUM(F$12:F20)</f>
        <v>28</v>
      </c>
      <c r="G21" s="19">
        <f>SUM(G$12:G20)</f>
        <v>20</v>
      </c>
      <c r="H21" s="22">
        <f>SUM(H$12:H20)</f>
        <v>52</v>
      </c>
      <c r="I21" s="22">
        <f>SUM(I$12:I20)</f>
        <v>15</v>
      </c>
      <c r="J21" s="22">
        <f>SUM(J$12:J20)</f>
        <v>3</v>
      </c>
      <c r="K21" s="22">
        <f>SUM(K$12:K20)</f>
        <v>19</v>
      </c>
      <c r="L21" s="22">
        <f>SUM(L$12:L20)</f>
        <v>15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28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2500</v>
      </c>
      <c r="D12" s="16">
        <v>669</v>
      </c>
      <c r="E12" s="16">
        <v>710</v>
      </c>
      <c r="F12" s="16">
        <v>821</v>
      </c>
      <c r="G12" s="16">
        <v>300</v>
      </c>
      <c r="H12" s="21">
        <f t="shared" ref="H12:H20" si="1">SUM(I12:L12)</f>
        <v>590</v>
      </c>
      <c r="I12" s="21">
        <v>27</v>
      </c>
      <c r="J12" s="21">
        <v>16</v>
      </c>
      <c r="K12" s="21">
        <v>270</v>
      </c>
      <c r="L12" s="21">
        <v>277</v>
      </c>
    </row>
    <row r="13" spans="1:12" ht="31.5">
      <c r="A13" s="14">
        <v>691</v>
      </c>
      <c r="B13" s="15" t="s">
        <v>77</v>
      </c>
      <c r="C13" s="16">
        <f t="shared" si="0"/>
        <v>450</v>
      </c>
      <c r="D13" s="16">
        <v>149</v>
      </c>
      <c r="E13" s="16">
        <v>77</v>
      </c>
      <c r="F13" s="16">
        <v>143</v>
      </c>
      <c r="G13" s="16">
        <v>81</v>
      </c>
      <c r="H13" s="21">
        <f t="shared" si="1"/>
        <v>110</v>
      </c>
      <c r="I13" s="21">
        <v>10</v>
      </c>
      <c r="J13" s="21">
        <v>8</v>
      </c>
      <c r="K13" s="21">
        <v>45</v>
      </c>
      <c r="L13" s="21">
        <v>47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950</v>
      </c>
      <c r="D16" s="16">
        <v>221</v>
      </c>
      <c r="E16" s="16">
        <v>190</v>
      </c>
      <c r="F16" s="16">
        <v>299</v>
      </c>
      <c r="G16" s="16">
        <v>240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200</v>
      </c>
      <c r="D17" s="16">
        <v>41</v>
      </c>
      <c r="E17" s="16">
        <v>31</v>
      </c>
      <c r="F17" s="16">
        <v>78</v>
      </c>
      <c r="G17" s="16">
        <v>50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4100</v>
      </c>
      <c r="D21" s="19">
        <f>SUM(D$12:D20)</f>
        <v>1080</v>
      </c>
      <c r="E21" s="19">
        <f>SUM(E$12:E20)</f>
        <v>1008</v>
      </c>
      <c r="F21" s="19">
        <f>SUM(F$12:F20)</f>
        <v>1341</v>
      </c>
      <c r="G21" s="19">
        <f>SUM(G$12:G20)</f>
        <v>671</v>
      </c>
      <c r="H21" s="22">
        <f>SUM(H$12:H20)</f>
        <v>700</v>
      </c>
      <c r="I21" s="22">
        <f>SUM(I$12:I20)</f>
        <v>37</v>
      </c>
      <c r="J21" s="22">
        <f>SUM(J$12:J20)</f>
        <v>24</v>
      </c>
      <c r="K21" s="22">
        <f>SUM(K$12:K20)</f>
        <v>315</v>
      </c>
      <c r="L21" s="22">
        <f>SUM(L$12:L20)</f>
        <v>324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29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752</v>
      </c>
      <c r="D12" s="16">
        <v>197</v>
      </c>
      <c r="E12" s="16">
        <v>84</v>
      </c>
      <c r="F12" s="16">
        <v>86</v>
      </c>
      <c r="G12" s="16">
        <v>385</v>
      </c>
      <c r="H12" s="21">
        <f t="shared" ref="H12:H20" si="1">SUM(I12:L12)</f>
        <v>274</v>
      </c>
      <c r="I12" s="21">
        <v>37</v>
      </c>
      <c r="J12" s="21">
        <v>20</v>
      </c>
      <c r="K12" s="21">
        <v>72</v>
      </c>
      <c r="L12" s="21">
        <v>145</v>
      </c>
    </row>
    <row r="13" spans="1:12" ht="31.5">
      <c r="A13" s="14">
        <v>691</v>
      </c>
      <c r="B13" s="15" t="s">
        <v>77</v>
      </c>
      <c r="C13" s="16">
        <f t="shared" si="0"/>
        <v>454</v>
      </c>
      <c r="D13" s="16">
        <v>146</v>
      </c>
      <c r="E13" s="16">
        <v>124</v>
      </c>
      <c r="F13" s="16">
        <v>96</v>
      </c>
      <c r="G13" s="16">
        <v>88</v>
      </c>
      <c r="H13" s="21">
        <f t="shared" si="1"/>
        <v>206</v>
      </c>
      <c r="I13" s="21">
        <v>54</v>
      </c>
      <c r="J13" s="21">
        <v>23</v>
      </c>
      <c r="K13" s="21">
        <v>36</v>
      </c>
      <c r="L13" s="21">
        <v>93</v>
      </c>
    </row>
    <row r="14" spans="1:12" ht="15.75">
      <c r="A14" s="14">
        <v>710</v>
      </c>
      <c r="B14" s="15" t="s">
        <v>78</v>
      </c>
      <c r="C14" s="16">
        <f t="shared" si="0"/>
        <v>310</v>
      </c>
      <c r="D14" s="16">
        <v>82</v>
      </c>
      <c r="E14" s="16">
        <v>109</v>
      </c>
      <c r="F14" s="16">
        <v>114</v>
      </c>
      <c r="G14" s="16">
        <v>5</v>
      </c>
      <c r="H14" s="21">
        <f t="shared" si="1"/>
        <v>157</v>
      </c>
      <c r="I14" s="21">
        <v>13</v>
      </c>
      <c r="J14" s="21">
        <v>20</v>
      </c>
      <c r="K14" s="21">
        <v>45</v>
      </c>
      <c r="L14" s="21">
        <v>79</v>
      </c>
    </row>
    <row r="15" spans="1:12" ht="15.75">
      <c r="A15" s="14">
        <v>680</v>
      </c>
      <c r="B15" s="15" t="s">
        <v>79</v>
      </c>
      <c r="C15" s="16">
        <f t="shared" si="0"/>
        <v>35</v>
      </c>
      <c r="D15" s="16"/>
      <c r="E15" s="16"/>
      <c r="F15" s="16">
        <v>35</v>
      </c>
      <c r="G15" s="16"/>
      <c r="H15" s="21">
        <f t="shared" si="1"/>
        <v>24</v>
      </c>
      <c r="I15" s="21"/>
      <c r="J15" s="21"/>
      <c r="K15" s="21">
        <v>12</v>
      </c>
      <c r="L15" s="21">
        <v>12</v>
      </c>
    </row>
    <row r="16" spans="1:12" ht="15.75">
      <c r="A16" s="14">
        <v>720</v>
      </c>
      <c r="B16" s="15" t="s">
        <v>80</v>
      </c>
      <c r="C16" s="16">
        <f t="shared" si="0"/>
        <v>845</v>
      </c>
      <c r="D16" s="16">
        <v>244</v>
      </c>
      <c r="E16" s="16">
        <v>305</v>
      </c>
      <c r="F16" s="16">
        <v>258</v>
      </c>
      <c r="G16" s="16">
        <v>38</v>
      </c>
      <c r="H16" s="21">
        <f t="shared" si="1"/>
        <v>135</v>
      </c>
      <c r="I16" s="21"/>
      <c r="J16" s="21">
        <v>3</v>
      </c>
      <c r="K16" s="21">
        <v>67</v>
      </c>
      <c r="L16" s="21">
        <v>65</v>
      </c>
    </row>
    <row r="17" spans="1:12" ht="15.75">
      <c r="A17" s="14">
        <v>721</v>
      </c>
      <c r="B17" s="15" t="s">
        <v>81</v>
      </c>
      <c r="C17" s="16">
        <f t="shared" si="0"/>
        <v>91</v>
      </c>
      <c r="D17" s="16">
        <v>23</v>
      </c>
      <c r="E17" s="16">
        <v>18</v>
      </c>
      <c r="F17" s="16">
        <v>47</v>
      </c>
      <c r="G17" s="16">
        <v>3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389</v>
      </c>
      <c r="D18" s="16">
        <v>78</v>
      </c>
      <c r="E18" s="16">
        <v>71</v>
      </c>
      <c r="F18" s="16">
        <v>144</v>
      </c>
      <c r="G18" s="16">
        <v>96</v>
      </c>
      <c r="H18" s="21">
        <f t="shared" si="1"/>
        <v>72</v>
      </c>
      <c r="I18" s="21">
        <v>16</v>
      </c>
      <c r="J18" s="21">
        <v>15</v>
      </c>
      <c r="K18" s="21">
        <v>19</v>
      </c>
      <c r="L18" s="21">
        <v>22</v>
      </c>
    </row>
    <row r="19" spans="1:12" ht="15.75">
      <c r="A19" s="14">
        <v>2081</v>
      </c>
      <c r="B19" s="15" t="s">
        <v>83</v>
      </c>
      <c r="C19" s="16">
        <f t="shared" si="0"/>
        <v>190</v>
      </c>
      <c r="D19" s="16">
        <v>35</v>
      </c>
      <c r="E19" s="16">
        <v>73</v>
      </c>
      <c r="F19" s="16">
        <v>70</v>
      </c>
      <c r="G19" s="16">
        <v>12</v>
      </c>
      <c r="H19" s="21">
        <f t="shared" si="1"/>
        <v>25</v>
      </c>
      <c r="I19" s="21">
        <v>7</v>
      </c>
      <c r="J19" s="21">
        <v>5</v>
      </c>
      <c r="K19" s="21">
        <v>8</v>
      </c>
      <c r="L19" s="21">
        <v>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3066</v>
      </c>
      <c r="D21" s="19">
        <f>SUM(D$12:D20)</f>
        <v>805</v>
      </c>
      <c r="E21" s="19">
        <f>SUM(E$12:E20)</f>
        <v>784</v>
      </c>
      <c r="F21" s="19">
        <f>SUM(F$12:F20)</f>
        <v>850</v>
      </c>
      <c r="G21" s="19">
        <f>SUM(G$12:G20)</f>
        <v>627</v>
      </c>
      <c r="H21" s="22">
        <f>SUM(H$12:H20)</f>
        <v>893</v>
      </c>
      <c r="I21" s="22">
        <f>SUM(I$12:I20)</f>
        <v>127</v>
      </c>
      <c r="J21" s="22">
        <f>SUM(J$12:J20)</f>
        <v>86</v>
      </c>
      <c r="K21" s="22">
        <f>SUM(K$12:K20)</f>
        <v>259</v>
      </c>
      <c r="L21" s="22">
        <f>SUM(L$12:L20)</f>
        <v>421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A3" sqref="A3:G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30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1929</v>
      </c>
      <c r="D12" s="16">
        <v>388</v>
      </c>
      <c r="E12" s="16">
        <v>361</v>
      </c>
      <c r="F12" s="16">
        <v>576</v>
      </c>
      <c r="G12" s="16">
        <v>604</v>
      </c>
      <c r="H12" s="21">
        <f t="shared" ref="H12:H20" si="1">SUM(I12:L12)</f>
        <v>1078</v>
      </c>
      <c r="I12" s="21">
        <v>97</v>
      </c>
      <c r="J12" s="21">
        <v>58</v>
      </c>
      <c r="K12" s="21">
        <v>378</v>
      </c>
      <c r="L12" s="21">
        <f>145+400</f>
        <v>545</v>
      </c>
    </row>
    <row r="13" spans="1:12" ht="31.5">
      <c r="A13" s="14">
        <v>691</v>
      </c>
      <c r="B13" s="15" t="s">
        <v>77</v>
      </c>
      <c r="C13" s="16">
        <f t="shared" si="0"/>
        <v>478</v>
      </c>
      <c r="D13" s="16">
        <v>118</v>
      </c>
      <c r="E13" s="16">
        <v>95</v>
      </c>
      <c r="F13" s="16">
        <v>116</v>
      </c>
      <c r="G13" s="16">
        <v>149</v>
      </c>
      <c r="H13" s="21">
        <f t="shared" si="1"/>
        <v>152</v>
      </c>
      <c r="I13" s="21">
        <v>16</v>
      </c>
      <c r="J13" s="21">
        <v>19</v>
      </c>
      <c r="K13" s="21">
        <v>37</v>
      </c>
      <c r="L13" s="21">
        <f>59+21</f>
        <v>80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2407</v>
      </c>
      <c r="D21" s="19">
        <f>SUM(D$12:D20)</f>
        <v>506</v>
      </c>
      <c r="E21" s="19">
        <f>SUM(E$12:E20)</f>
        <v>456</v>
      </c>
      <c r="F21" s="19">
        <f>SUM(F$12:F20)</f>
        <v>692</v>
      </c>
      <c r="G21" s="19">
        <f>SUM(G$12:G20)</f>
        <v>753</v>
      </c>
      <c r="H21" s="22">
        <f>SUM(H$12:H20)</f>
        <v>1230</v>
      </c>
      <c r="I21" s="22">
        <f>SUM(I$12:I20)</f>
        <v>113</v>
      </c>
      <c r="J21" s="22">
        <f>SUM(J$12:J20)</f>
        <v>77</v>
      </c>
      <c r="K21" s="22">
        <f>SUM(K$12:K20)</f>
        <v>415</v>
      </c>
      <c r="L21" s="22">
        <f>SUM(L$12:L20)</f>
        <v>625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A3" sqref="A3:G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31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12972</v>
      </c>
      <c r="D12" s="16">
        <v>3501</v>
      </c>
      <c r="E12" s="16">
        <v>3100</v>
      </c>
      <c r="F12" s="16">
        <v>2603</v>
      </c>
      <c r="G12" s="16">
        <v>3768</v>
      </c>
      <c r="H12" s="21">
        <f t="shared" ref="H12:H20" si="1">SUM(I12:L12)</f>
        <v>2826</v>
      </c>
      <c r="I12" s="21">
        <v>868</v>
      </c>
      <c r="J12" s="21">
        <v>889</v>
      </c>
      <c r="K12" s="21">
        <v>340</v>
      </c>
      <c r="L12" s="21">
        <f>1100-371</f>
        <v>729</v>
      </c>
    </row>
    <row r="13" spans="1:12" ht="31.5">
      <c r="A13" s="14">
        <v>691</v>
      </c>
      <c r="B13" s="15" t="s">
        <v>77</v>
      </c>
      <c r="C13" s="16">
        <f t="shared" si="0"/>
        <v>3043</v>
      </c>
      <c r="D13" s="16">
        <v>602</v>
      </c>
      <c r="E13" s="16">
        <v>1499</v>
      </c>
      <c r="F13" s="16">
        <v>571</v>
      </c>
      <c r="G13" s="16">
        <v>371</v>
      </c>
      <c r="H13" s="21">
        <f t="shared" si="1"/>
        <v>139</v>
      </c>
      <c r="I13" s="21">
        <v>41</v>
      </c>
      <c r="J13" s="21">
        <v>27</v>
      </c>
      <c r="K13" s="21">
        <v>41</v>
      </c>
      <c r="L13" s="21">
        <v>30</v>
      </c>
    </row>
    <row r="14" spans="1:12" ht="15.75">
      <c r="A14" s="14">
        <v>710</v>
      </c>
      <c r="B14" s="15" t="s">
        <v>78</v>
      </c>
      <c r="C14" s="16">
        <f t="shared" si="0"/>
        <v>3623</v>
      </c>
      <c r="D14" s="16">
        <v>1175</v>
      </c>
      <c r="E14" s="16">
        <v>995</v>
      </c>
      <c r="F14" s="16">
        <v>634</v>
      </c>
      <c r="G14" s="16">
        <v>819</v>
      </c>
      <c r="H14" s="21">
        <f t="shared" si="1"/>
        <v>671</v>
      </c>
      <c r="I14" s="21">
        <v>248</v>
      </c>
      <c r="J14" s="21">
        <v>208</v>
      </c>
      <c r="K14" s="21">
        <v>75</v>
      </c>
      <c r="L14" s="21">
        <f>190-50</f>
        <v>140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9746</v>
      </c>
      <c r="D18" s="16">
        <v>2334</v>
      </c>
      <c r="E18" s="16">
        <v>2526</v>
      </c>
      <c r="F18" s="16">
        <v>2182</v>
      </c>
      <c r="G18" s="16">
        <v>2704</v>
      </c>
      <c r="H18" s="21">
        <f t="shared" si="1"/>
        <v>1526</v>
      </c>
      <c r="I18" s="21">
        <v>357</v>
      </c>
      <c r="J18" s="21">
        <v>413</v>
      </c>
      <c r="K18" s="21">
        <v>317</v>
      </c>
      <c r="L18" s="21">
        <v>439</v>
      </c>
    </row>
    <row r="19" spans="1:12" ht="15.75">
      <c r="A19" s="14">
        <v>2081</v>
      </c>
      <c r="B19" s="15" t="s">
        <v>83</v>
      </c>
      <c r="C19" s="16">
        <f t="shared" si="0"/>
        <v>6616</v>
      </c>
      <c r="D19" s="16">
        <v>1569</v>
      </c>
      <c r="E19" s="16">
        <v>1859</v>
      </c>
      <c r="F19" s="16">
        <v>1435</v>
      </c>
      <c r="G19" s="16">
        <v>1753</v>
      </c>
      <c r="H19" s="21">
        <f t="shared" si="1"/>
        <v>917</v>
      </c>
      <c r="I19" s="21">
        <v>229</v>
      </c>
      <c r="J19" s="21">
        <v>286</v>
      </c>
      <c r="K19" s="21">
        <v>192</v>
      </c>
      <c r="L19" s="21">
        <v>210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36000</v>
      </c>
      <c r="D21" s="19">
        <f>SUM(D$12:D20)</f>
        <v>9181</v>
      </c>
      <c r="E21" s="19">
        <f>SUM(E$12:E20)</f>
        <v>9979</v>
      </c>
      <c r="F21" s="19">
        <f>SUM(F$12:F20)</f>
        <v>7425</v>
      </c>
      <c r="G21" s="19">
        <f>SUM(G$12:G20)</f>
        <v>9415</v>
      </c>
      <c r="H21" s="22">
        <f>SUM(H$12:H20)</f>
        <v>6079</v>
      </c>
      <c r="I21" s="22">
        <f>SUM(I$12:I20)</f>
        <v>1743</v>
      </c>
      <c r="J21" s="22">
        <f>SUM(J$12:J20)</f>
        <v>1823</v>
      </c>
      <c r="K21" s="22">
        <f>SUM(K$12:K20)</f>
        <v>965</v>
      </c>
      <c r="L21" s="22">
        <f>SUM(L$12:L20)</f>
        <v>1548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32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2234</v>
      </c>
      <c r="D12" s="16">
        <v>461</v>
      </c>
      <c r="E12" s="16">
        <v>685</v>
      </c>
      <c r="F12" s="16">
        <v>537</v>
      </c>
      <c r="G12" s="16">
        <v>551</v>
      </c>
      <c r="H12" s="21">
        <f t="shared" ref="H12:H20" si="1">SUM(I12:L12)</f>
        <v>267</v>
      </c>
      <c r="I12" s="21">
        <v>76</v>
      </c>
      <c r="J12" s="21">
        <v>76</v>
      </c>
      <c r="K12" s="21">
        <v>43</v>
      </c>
      <c r="L12" s="21">
        <v>72</v>
      </c>
    </row>
    <row r="13" spans="1:12" ht="31.5">
      <c r="A13" s="14">
        <v>691</v>
      </c>
      <c r="B13" s="15" t="s">
        <v>77</v>
      </c>
      <c r="C13" s="16">
        <f t="shared" si="0"/>
        <v>1066</v>
      </c>
      <c r="D13" s="16">
        <v>306</v>
      </c>
      <c r="E13" s="16">
        <v>313</v>
      </c>
      <c r="F13" s="16">
        <v>272</v>
      </c>
      <c r="G13" s="16">
        <v>175</v>
      </c>
      <c r="H13" s="21">
        <f t="shared" si="1"/>
        <v>233</v>
      </c>
      <c r="I13" s="21">
        <v>72</v>
      </c>
      <c r="J13" s="21">
        <v>67</v>
      </c>
      <c r="K13" s="21">
        <v>50</v>
      </c>
      <c r="L13" s="21">
        <v>44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3300</v>
      </c>
      <c r="D21" s="19">
        <f>SUM(D$12:D20)</f>
        <v>767</v>
      </c>
      <c r="E21" s="19">
        <f>SUM(E$12:E20)</f>
        <v>998</v>
      </c>
      <c r="F21" s="19">
        <f>SUM(F$12:F20)</f>
        <v>809</v>
      </c>
      <c r="G21" s="19">
        <f>SUM(G$12:G20)</f>
        <v>726</v>
      </c>
      <c r="H21" s="22">
        <f>SUM(H$12:H20)</f>
        <v>500</v>
      </c>
      <c r="I21" s="22">
        <f>SUM(I$12:I20)</f>
        <v>148</v>
      </c>
      <c r="J21" s="22">
        <f>SUM(J$12:J20)</f>
        <v>143</v>
      </c>
      <c r="K21" s="22">
        <f>SUM(K$12:K20)</f>
        <v>93</v>
      </c>
      <c r="L21" s="22">
        <f>SUM(L$12:L20)</f>
        <v>116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33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3719</v>
      </c>
      <c r="D12" s="16">
        <v>741</v>
      </c>
      <c r="E12" s="16">
        <v>758</v>
      </c>
      <c r="F12" s="16">
        <v>1006</v>
      </c>
      <c r="G12" s="16">
        <v>1214</v>
      </c>
      <c r="H12" s="21">
        <f t="shared" ref="H12:H20" si="1">SUM(I12:L12)</f>
        <v>4516</v>
      </c>
      <c r="I12" s="21">
        <v>1150</v>
      </c>
      <c r="J12" s="21">
        <v>1305</v>
      </c>
      <c r="K12" s="21">
        <v>986</v>
      </c>
      <c r="L12" s="21">
        <v>1075</v>
      </c>
    </row>
    <row r="13" spans="1:12" ht="31.5">
      <c r="A13" s="14">
        <v>691</v>
      </c>
      <c r="B13" s="15" t="s">
        <v>77</v>
      </c>
      <c r="C13" s="16">
        <f t="shared" si="0"/>
        <v>1429</v>
      </c>
      <c r="D13" s="16">
        <v>286</v>
      </c>
      <c r="E13" s="16">
        <v>379</v>
      </c>
      <c r="F13" s="16">
        <v>350</v>
      </c>
      <c r="G13" s="16">
        <v>414</v>
      </c>
      <c r="H13" s="21">
        <f t="shared" si="1"/>
        <v>1202</v>
      </c>
      <c r="I13" s="21">
        <v>256</v>
      </c>
      <c r="J13" s="21">
        <v>381</v>
      </c>
      <c r="K13" s="21">
        <v>286</v>
      </c>
      <c r="L13" s="21">
        <v>279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826</v>
      </c>
      <c r="D18" s="16">
        <v>268</v>
      </c>
      <c r="E18" s="16">
        <v>107</v>
      </c>
      <c r="F18" s="16">
        <v>181</v>
      </c>
      <c r="G18" s="16">
        <v>270</v>
      </c>
      <c r="H18" s="21">
        <f t="shared" si="1"/>
        <v>1018</v>
      </c>
      <c r="I18" s="21">
        <v>330</v>
      </c>
      <c r="J18" s="21">
        <v>219</v>
      </c>
      <c r="K18" s="21">
        <v>209</v>
      </c>
      <c r="L18" s="21">
        <v>260</v>
      </c>
    </row>
    <row r="19" spans="1:12" ht="15.75">
      <c r="A19" s="14">
        <v>2081</v>
      </c>
      <c r="B19" s="15" t="s">
        <v>83</v>
      </c>
      <c r="C19" s="16">
        <f t="shared" si="0"/>
        <v>180</v>
      </c>
      <c r="D19" s="16">
        <v>34</v>
      </c>
      <c r="E19" s="16">
        <v>14</v>
      </c>
      <c r="F19" s="16">
        <v>53</v>
      </c>
      <c r="G19" s="16">
        <v>79</v>
      </c>
      <c r="H19" s="21">
        <f t="shared" si="1"/>
        <v>126</v>
      </c>
      <c r="I19" s="21">
        <v>33</v>
      </c>
      <c r="J19" s="21">
        <v>18</v>
      </c>
      <c r="K19" s="21">
        <v>40</v>
      </c>
      <c r="L19" s="21">
        <v>35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6154</v>
      </c>
      <c r="D21" s="19">
        <f>SUM(D$12:D20)</f>
        <v>1329</v>
      </c>
      <c r="E21" s="19">
        <f>SUM(E$12:E20)</f>
        <v>1258</v>
      </c>
      <c r="F21" s="19">
        <f>SUM(F$12:F20)</f>
        <v>1590</v>
      </c>
      <c r="G21" s="19">
        <f>SUM(G$12:G20)</f>
        <v>1977</v>
      </c>
      <c r="H21" s="22">
        <f>SUM(H$12:H20)</f>
        <v>6862</v>
      </c>
      <c r="I21" s="22">
        <f>SUM(I$12:I20)</f>
        <v>1769</v>
      </c>
      <c r="J21" s="22">
        <f>SUM(J$12:J20)</f>
        <v>1923</v>
      </c>
      <c r="K21" s="22">
        <f>SUM(K$12:K20)</f>
        <v>1521</v>
      </c>
      <c r="L21" s="22">
        <f>SUM(L$12:L20)</f>
        <v>1649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34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2871</v>
      </c>
      <c r="D12" s="16">
        <v>495</v>
      </c>
      <c r="E12" s="16">
        <v>580</v>
      </c>
      <c r="F12" s="16">
        <v>649</v>
      </c>
      <c r="G12" s="16">
        <v>1147</v>
      </c>
      <c r="H12" s="21">
        <f t="shared" ref="H12:H20" si="1">SUM(I12:L12)</f>
        <v>1802</v>
      </c>
      <c r="I12" s="21">
        <v>266</v>
      </c>
      <c r="J12" s="21">
        <v>483</v>
      </c>
      <c r="K12" s="21">
        <v>467</v>
      </c>
      <c r="L12" s="21">
        <v>586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1134</v>
      </c>
      <c r="D15" s="16">
        <v>227</v>
      </c>
      <c r="E15" s="16">
        <v>324</v>
      </c>
      <c r="F15" s="16">
        <v>303</v>
      </c>
      <c r="G15" s="16">
        <v>280</v>
      </c>
      <c r="H15" s="21">
        <f t="shared" si="1"/>
        <v>383</v>
      </c>
      <c r="I15" s="21">
        <v>58</v>
      </c>
      <c r="J15" s="21">
        <v>86</v>
      </c>
      <c r="K15" s="21">
        <v>105</v>
      </c>
      <c r="L15" s="21">
        <v>134</v>
      </c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1041</v>
      </c>
      <c r="D18" s="16">
        <v>193</v>
      </c>
      <c r="E18" s="16">
        <v>261</v>
      </c>
      <c r="F18" s="16">
        <v>270</v>
      </c>
      <c r="G18" s="16">
        <v>317</v>
      </c>
      <c r="H18" s="21">
        <f t="shared" si="1"/>
        <v>3678</v>
      </c>
      <c r="I18" s="21">
        <v>898</v>
      </c>
      <c r="J18" s="21">
        <v>965</v>
      </c>
      <c r="K18" s="21">
        <v>789</v>
      </c>
      <c r="L18" s="21">
        <v>1026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5046</v>
      </c>
      <c r="D21" s="19">
        <f>SUM(D$12:D20)</f>
        <v>915</v>
      </c>
      <c r="E21" s="19">
        <f>SUM(E$12:E20)</f>
        <v>1165</v>
      </c>
      <c r="F21" s="19">
        <f>SUM(F$12:F20)</f>
        <v>1222</v>
      </c>
      <c r="G21" s="19">
        <f>SUM(G$12:G20)</f>
        <v>1744</v>
      </c>
      <c r="H21" s="22">
        <f>SUM(H$12:H20)</f>
        <v>5863</v>
      </c>
      <c r="I21" s="22">
        <f>SUM(I$12:I20)</f>
        <v>1222</v>
      </c>
      <c r="J21" s="22">
        <f>SUM(J$12:J20)</f>
        <v>1534</v>
      </c>
      <c r="K21" s="22">
        <f>SUM(K$12:K20)</f>
        <v>1361</v>
      </c>
      <c r="L21" s="22">
        <f>SUM(L$12:L20)</f>
        <v>1746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35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4200</v>
      </c>
      <c r="D18" s="16">
        <v>1105</v>
      </c>
      <c r="E18" s="16">
        <v>1125</v>
      </c>
      <c r="F18" s="16">
        <v>1000</v>
      </c>
      <c r="G18" s="16">
        <v>970</v>
      </c>
      <c r="H18" s="21">
        <f t="shared" si="1"/>
        <v>1720</v>
      </c>
      <c r="I18" s="21">
        <v>424</v>
      </c>
      <c r="J18" s="21">
        <v>421</v>
      </c>
      <c r="K18" s="21">
        <v>404</v>
      </c>
      <c r="L18" s="21">
        <v>471</v>
      </c>
    </row>
    <row r="19" spans="1:12" ht="15.75">
      <c r="A19" s="14">
        <v>2081</v>
      </c>
      <c r="B19" s="15" t="s">
        <v>83</v>
      </c>
      <c r="C19" s="16">
        <f t="shared" si="0"/>
        <v>2100</v>
      </c>
      <c r="D19" s="16">
        <v>363</v>
      </c>
      <c r="E19" s="16">
        <v>745</v>
      </c>
      <c r="F19" s="16">
        <v>530</v>
      </c>
      <c r="G19" s="16">
        <v>462</v>
      </c>
      <c r="H19" s="21">
        <f t="shared" si="1"/>
        <v>480</v>
      </c>
      <c r="I19" s="21">
        <v>107</v>
      </c>
      <c r="J19" s="21">
        <v>119</v>
      </c>
      <c r="K19" s="21">
        <v>123</v>
      </c>
      <c r="L19" s="21">
        <v>131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6300</v>
      </c>
      <c r="D21" s="19">
        <f>SUM(D$12:D20)</f>
        <v>1468</v>
      </c>
      <c r="E21" s="19">
        <f>SUM(E$12:E20)</f>
        <v>1870</v>
      </c>
      <c r="F21" s="19">
        <f>SUM(F$12:F20)</f>
        <v>1530</v>
      </c>
      <c r="G21" s="19">
        <f>SUM(G$12:G20)</f>
        <v>1432</v>
      </c>
      <c r="H21" s="22">
        <f>SUM(H$12:H20)</f>
        <v>2200</v>
      </c>
      <c r="I21" s="22">
        <f>SUM(I$12:I20)</f>
        <v>531</v>
      </c>
      <c r="J21" s="22">
        <f>SUM(J$12:J20)</f>
        <v>540</v>
      </c>
      <c r="K21" s="22">
        <f>SUM(K$12:K20)</f>
        <v>527</v>
      </c>
      <c r="L21" s="22">
        <f>SUM(L$12:L20)</f>
        <v>602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36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4598</v>
      </c>
      <c r="D12" s="16">
        <v>1161</v>
      </c>
      <c r="E12" s="16">
        <v>941</v>
      </c>
      <c r="F12" s="16">
        <v>1051</v>
      </c>
      <c r="G12" s="16">
        <v>1445</v>
      </c>
      <c r="H12" s="21">
        <f t="shared" ref="H12:H20" si="1">SUM(I12:L12)</f>
        <v>949</v>
      </c>
      <c r="I12" s="21">
        <v>107</v>
      </c>
      <c r="J12" s="21">
        <v>79</v>
      </c>
      <c r="K12" s="21">
        <v>254</v>
      </c>
      <c r="L12" s="21">
        <v>509</v>
      </c>
    </row>
    <row r="13" spans="1:12" ht="31.5">
      <c r="A13" s="14">
        <v>691</v>
      </c>
      <c r="B13" s="15" t="s">
        <v>77</v>
      </c>
      <c r="C13" s="16">
        <f t="shared" si="0"/>
        <v>1076</v>
      </c>
      <c r="D13" s="16">
        <v>290</v>
      </c>
      <c r="E13" s="16">
        <v>251</v>
      </c>
      <c r="F13" s="16">
        <v>257</v>
      </c>
      <c r="G13" s="16">
        <v>278</v>
      </c>
      <c r="H13" s="21">
        <f t="shared" si="1"/>
        <v>300</v>
      </c>
      <c r="I13" s="21">
        <v>15</v>
      </c>
      <c r="J13" s="21">
        <v>8</v>
      </c>
      <c r="K13" s="21">
        <v>101</v>
      </c>
      <c r="L13" s="21">
        <v>176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4695</v>
      </c>
      <c r="D18" s="16">
        <v>1351</v>
      </c>
      <c r="E18" s="16">
        <v>1159</v>
      </c>
      <c r="F18" s="16">
        <v>993</v>
      </c>
      <c r="G18" s="16">
        <v>1192</v>
      </c>
      <c r="H18" s="21">
        <f t="shared" si="1"/>
        <v>1431</v>
      </c>
      <c r="I18" s="21">
        <v>361</v>
      </c>
      <c r="J18" s="21">
        <v>247</v>
      </c>
      <c r="K18" s="21">
        <v>303</v>
      </c>
      <c r="L18" s="21">
        <v>520</v>
      </c>
    </row>
    <row r="19" spans="1:12" ht="15.75">
      <c r="A19" s="14">
        <v>2081</v>
      </c>
      <c r="B19" s="15" t="s">
        <v>83</v>
      </c>
      <c r="C19" s="16">
        <f t="shared" si="0"/>
        <v>1188</v>
      </c>
      <c r="D19" s="16">
        <v>350</v>
      </c>
      <c r="E19" s="16">
        <v>327</v>
      </c>
      <c r="F19" s="16">
        <v>300</v>
      </c>
      <c r="G19" s="16">
        <v>211</v>
      </c>
      <c r="H19" s="21">
        <f t="shared" si="1"/>
        <v>393</v>
      </c>
      <c r="I19" s="21">
        <v>100</v>
      </c>
      <c r="J19" s="21">
        <v>83</v>
      </c>
      <c r="K19" s="21">
        <v>109</v>
      </c>
      <c r="L19" s="21">
        <v>101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11557</v>
      </c>
      <c r="D21" s="19">
        <f>SUM(D$12:D20)</f>
        <v>3152</v>
      </c>
      <c r="E21" s="19">
        <f>SUM(E$12:E20)</f>
        <v>2678</v>
      </c>
      <c r="F21" s="19">
        <f>SUM(F$12:F20)</f>
        <v>2601</v>
      </c>
      <c r="G21" s="19">
        <f>SUM(G$12:G20)</f>
        <v>3126</v>
      </c>
      <c r="H21" s="22">
        <f>SUM(H$12:H20)</f>
        <v>3073</v>
      </c>
      <c r="I21" s="22">
        <f>SUM(I$12:I20)</f>
        <v>583</v>
      </c>
      <c r="J21" s="22">
        <f>SUM(J$12:J20)</f>
        <v>417</v>
      </c>
      <c r="K21" s="22">
        <f>SUM(K$12:K20)</f>
        <v>767</v>
      </c>
      <c r="L21" s="22">
        <f>SUM(L$12:L20)</f>
        <v>1306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10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0</v>
      </c>
      <c r="D21" s="19">
        <f>SUM(D$12:D20)</f>
        <v>0</v>
      </c>
      <c r="E21" s="19">
        <f>SUM(E$12:E20)</f>
        <v>0</v>
      </c>
      <c r="F21" s="19">
        <f>SUM(F$12:F20)</f>
        <v>0</v>
      </c>
      <c r="G21" s="19">
        <f>SUM(G$12:G20)</f>
        <v>0</v>
      </c>
      <c r="H21" s="22">
        <f>SUM(H$12:H20)</f>
        <v>0</v>
      </c>
      <c r="I21" s="22">
        <f>SUM(I$12:I20)</f>
        <v>0</v>
      </c>
      <c r="J21" s="22">
        <f>SUM(J$12:J20)</f>
        <v>0</v>
      </c>
      <c r="K21" s="22">
        <f>SUM(K$12:K20)</f>
        <v>0</v>
      </c>
      <c r="L21" s="22">
        <f>SUM(L$12:L20)</f>
        <v>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37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1675</v>
      </c>
      <c r="D12" s="16">
        <v>318</v>
      </c>
      <c r="E12" s="16">
        <v>332</v>
      </c>
      <c r="F12" s="16">
        <v>515</v>
      </c>
      <c r="G12" s="16">
        <v>510</v>
      </c>
      <c r="H12" s="21">
        <f t="shared" ref="H12:H20" si="1">SUM(I12:L12)</f>
        <v>559</v>
      </c>
      <c r="I12" s="21">
        <v>64</v>
      </c>
      <c r="J12" s="21">
        <v>75</v>
      </c>
      <c r="K12" s="21">
        <v>210</v>
      </c>
      <c r="L12" s="21">
        <v>210</v>
      </c>
    </row>
    <row r="13" spans="1:12" ht="31.5">
      <c r="A13" s="14">
        <v>691</v>
      </c>
      <c r="B13" s="15" t="s">
        <v>77</v>
      </c>
      <c r="C13" s="16">
        <f t="shared" si="0"/>
        <v>162</v>
      </c>
      <c r="D13" s="16">
        <v>32</v>
      </c>
      <c r="E13" s="16">
        <v>39</v>
      </c>
      <c r="F13" s="16">
        <v>46</v>
      </c>
      <c r="G13" s="16">
        <v>45</v>
      </c>
      <c r="H13" s="21">
        <f t="shared" si="1"/>
        <v>38</v>
      </c>
      <c r="I13" s="21"/>
      <c r="J13" s="21"/>
      <c r="K13" s="21">
        <v>19</v>
      </c>
      <c r="L13" s="21">
        <v>19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645</v>
      </c>
      <c r="D18" s="16">
        <v>13</v>
      </c>
      <c r="E18" s="16"/>
      <c r="F18" s="16">
        <v>326</v>
      </c>
      <c r="G18" s="16">
        <v>306</v>
      </c>
      <c r="H18" s="21">
        <f t="shared" si="1"/>
        <v>227</v>
      </c>
      <c r="I18" s="21"/>
      <c r="J18" s="21"/>
      <c r="K18" s="21">
        <v>113</v>
      </c>
      <c r="L18" s="21">
        <v>114</v>
      </c>
    </row>
    <row r="19" spans="1:12" ht="15.75">
      <c r="A19" s="14">
        <v>2081</v>
      </c>
      <c r="B19" s="15" t="s">
        <v>83</v>
      </c>
      <c r="C19" s="16">
        <f t="shared" si="0"/>
        <v>51</v>
      </c>
      <c r="D19" s="16">
        <v>5</v>
      </c>
      <c r="E19" s="16"/>
      <c r="F19" s="16">
        <v>24</v>
      </c>
      <c r="G19" s="16">
        <v>22</v>
      </c>
      <c r="H19" s="21">
        <f t="shared" si="1"/>
        <v>20</v>
      </c>
      <c r="I19" s="21"/>
      <c r="J19" s="21"/>
      <c r="K19" s="21">
        <v>10</v>
      </c>
      <c r="L19" s="21">
        <v>10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2533</v>
      </c>
      <c r="D21" s="19">
        <f>SUM(D$12:D20)</f>
        <v>368</v>
      </c>
      <c r="E21" s="19">
        <f>SUM(E$12:E20)</f>
        <v>371</v>
      </c>
      <c r="F21" s="19">
        <f>SUM(F$12:F20)</f>
        <v>911</v>
      </c>
      <c r="G21" s="19">
        <f>SUM(G$12:G20)</f>
        <v>883</v>
      </c>
      <c r="H21" s="22">
        <f>SUM(H$12:H20)</f>
        <v>844</v>
      </c>
      <c r="I21" s="22">
        <f>SUM(I$12:I20)</f>
        <v>64</v>
      </c>
      <c r="J21" s="22">
        <f>SUM(J$12:J20)</f>
        <v>75</v>
      </c>
      <c r="K21" s="22">
        <f>SUM(K$12:K20)</f>
        <v>352</v>
      </c>
      <c r="L21" s="22">
        <f>SUM(L$12:L20)</f>
        <v>353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38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3167</v>
      </c>
      <c r="D12" s="16">
        <v>795</v>
      </c>
      <c r="E12" s="16">
        <v>552</v>
      </c>
      <c r="F12" s="16">
        <v>836</v>
      </c>
      <c r="G12" s="16">
        <v>984</v>
      </c>
      <c r="H12" s="21">
        <f t="shared" ref="H12:H20" si="1">SUM(I12:L12)</f>
        <v>596</v>
      </c>
      <c r="I12" s="21">
        <v>163</v>
      </c>
      <c r="J12" s="21">
        <v>49</v>
      </c>
      <c r="K12" s="21">
        <v>113</v>
      </c>
      <c r="L12" s="21">
        <v>271</v>
      </c>
    </row>
    <row r="13" spans="1:12" ht="31.5">
      <c r="A13" s="14">
        <v>691</v>
      </c>
      <c r="B13" s="15" t="s">
        <v>77</v>
      </c>
      <c r="C13" s="16">
        <f t="shared" si="0"/>
        <v>973</v>
      </c>
      <c r="D13" s="16">
        <v>422</v>
      </c>
      <c r="E13" s="16">
        <v>145</v>
      </c>
      <c r="F13" s="16">
        <v>250</v>
      </c>
      <c r="G13" s="16">
        <v>156</v>
      </c>
      <c r="H13" s="21">
        <f t="shared" si="1"/>
        <v>158</v>
      </c>
      <c r="I13" s="21">
        <v>35</v>
      </c>
      <c r="J13" s="21">
        <v>10</v>
      </c>
      <c r="K13" s="21">
        <v>42</v>
      </c>
      <c r="L13" s="21">
        <v>71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4140</v>
      </c>
      <c r="D21" s="19">
        <f>SUM(D$12:D20)</f>
        <v>1217</v>
      </c>
      <c r="E21" s="19">
        <f>SUM(E$12:E20)</f>
        <v>697</v>
      </c>
      <c r="F21" s="19">
        <f>SUM(F$12:F20)</f>
        <v>1086</v>
      </c>
      <c r="G21" s="19">
        <f>SUM(G$12:G20)</f>
        <v>1140</v>
      </c>
      <c r="H21" s="22">
        <f>SUM(H$12:H20)</f>
        <v>754</v>
      </c>
      <c r="I21" s="22">
        <f>SUM(I$12:I20)</f>
        <v>198</v>
      </c>
      <c r="J21" s="22">
        <f>SUM(J$12:J20)</f>
        <v>59</v>
      </c>
      <c r="K21" s="22">
        <f>SUM(K$12:K20)</f>
        <v>155</v>
      </c>
      <c r="L21" s="22">
        <f>SUM(L$12:L20)</f>
        <v>342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39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440</v>
      </c>
      <c r="D12" s="16">
        <v>56</v>
      </c>
      <c r="E12" s="16">
        <v>85</v>
      </c>
      <c r="F12" s="16">
        <v>150</v>
      </c>
      <c r="G12" s="16">
        <v>149</v>
      </c>
      <c r="H12" s="21">
        <f t="shared" ref="H12:H20" si="1">SUM(I12:L12)</f>
        <v>402</v>
      </c>
      <c r="I12" s="21"/>
      <c r="J12" s="21"/>
      <c r="K12" s="21">
        <v>201</v>
      </c>
      <c r="L12" s="21">
        <v>201</v>
      </c>
    </row>
    <row r="13" spans="1:12" ht="31.5">
      <c r="A13" s="14">
        <v>691</v>
      </c>
      <c r="B13" s="15" t="s">
        <v>77</v>
      </c>
      <c r="C13" s="16">
        <f t="shared" si="0"/>
        <v>993</v>
      </c>
      <c r="D13" s="16">
        <v>57</v>
      </c>
      <c r="E13" s="16">
        <v>336</v>
      </c>
      <c r="F13" s="16">
        <v>300</v>
      </c>
      <c r="G13" s="16">
        <v>300</v>
      </c>
      <c r="H13" s="21">
        <f t="shared" si="1"/>
        <v>123</v>
      </c>
      <c r="I13" s="21">
        <v>3</v>
      </c>
      <c r="J13" s="21">
        <v>7</v>
      </c>
      <c r="K13" s="21">
        <v>57</v>
      </c>
      <c r="L13" s="21">
        <v>56</v>
      </c>
    </row>
    <row r="14" spans="1:12" ht="15.75">
      <c r="A14" s="14">
        <v>710</v>
      </c>
      <c r="B14" s="15" t="s">
        <v>78</v>
      </c>
      <c r="C14" s="16">
        <f t="shared" si="0"/>
        <v>429</v>
      </c>
      <c r="D14" s="16">
        <v>50</v>
      </c>
      <c r="E14" s="16">
        <v>79</v>
      </c>
      <c r="F14" s="16">
        <v>150</v>
      </c>
      <c r="G14" s="16">
        <v>150</v>
      </c>
      <c r="H14" s="21">
        <f t="shared" si="1"/>
        <v>187</v>
      </c>
      <c r="I14" s="21">
        <v>7</v>
      </c>
      <c r="J14" s="21">
        <v>17</v>
      </c>
      <c r="K14" s="21">
        <v>74</v>
      </c>
      <c r="L14" s="21">
        <v>89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1683</v>
      </c>
      <c r="D16" s="16">
        <v>394</v>
      </c>
      <c r="E16" s="16">
        <v>389</v>
      </c>
      <c r="F16" s="16">
        <v>450</v>
      </c>
      <c r="G16" s="16">
        <v>450</v>
      </c>
      <c r="H16" s="21">
        <f t="shared" si="1"/>
        <v>65</v>
      </c>
      <c r="I16" s="21">
        <v>11</v>
      </c>
      <c r="J16" s="21">
        <v>16</v>
      </c>
      <c r="K16" s="21">
        <v>20</v>
      </c>
      <c r="L16" s="21">
        <v>18</v>
      </c>
    </row>
    <row r="17" spans="1:12" ht="15.75">
      <c r="A17" s="14">
        <v>721</v>
      </c>
      <c r="B17" s="15" t="s">
        <v>81</v>
      </c>
      <c r="C17" s="16">
        <f t="shared" si="0"/>
        <v>527</v>
      </c>
      <c r="D17" s="16">
        <v>124</v>
      </c>
      <c r="E17" s="16">
        <v>103</v>
      </c>
      <c r="F17" s="16">
        <v>150</v>
      </c>
      <c r="G17" s="16">
        <v>150</v>
      </c>
      <c r="H17" s="21">
        <f t="shared" si="1"/>
        <v>18</v>
      </c>
      <c r="I17" s="21">
        <v>2</v>
      </c>
      <c r="J17" s="21">
        <v>4</v>
      </c>
      <c r="K17" s="21">
        <v>6</v>
      </c>
      <c r="L17" s="21">
        <v>6</v>
      </c>
    </row>
    <row r="18" spans="1:12" ht="15.75">
      <c r="A18" s="14">
        <v>2080</v>
      </c>
      <c r="B18" s="15" t="s">
        <v>82</v>
      </c>
      <c r="C18" s="16">
        <f t="shared" si="0"/>
        <v>1471</v>
      </c>
      <c r="D18" s="16">
        <v>301</v>
      </c>
      <c r="E18" s="16">
        <v>270</v>
      </c>
      <c r="F18" s="16">
        <v>450</v>
      </c>
      <c r="G18" s="16">
        <v>450</v>
      </c>
      <c r="H18" s="21">
        <f t="shared" si="1"/>
        <v>617</v>
      </c>
      <c r="I18" s="21">
        <v>79</v>
      </c>
      <c r="J18" s="21">
        <v>75</v>
      </c>
      <c r="K18" s="21">
        <v>195</v>
      </c>
      <c r="L18" s="21">
        <v>268</v>
      </c>
    </row>
    <row r="19" spans="1:12" ht="15.75">
      <c r="A19" s="14">
        <v>2081</v>
      </c>
      <c r="B19" s="15" t="s">
        <v>83</v>
      </c>
      <c r="C19" s="16">
        <f t="shared" si="0"/>
        <v>1033</v>
      </c>
      <c r="D19" s="16">
        <v>79</v>
      </c>
      <c r="E19" s="16">
        <v>258</v>
      </c>
      <c r="F19" s="16">
        <v>348</v>
      </c>
      <c r="G19" s="16">
        <v>348</v>
      </c>
      <c r="H19" s="21">
        <f t="shared" si="1"/>
        <v>105</v>
      </c>
      <c r="I19" s="21">
        <v>10</v>
      </c>
      <c r="J19" s="21">
        <v>10</v>
      </c>
      <c r="K19" s="21">
        <v>35</v>
      </c>
      <c r="L19" s="21">
        <v>50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6576</v>
      </c>
      <c r="D21" s="19">
        <f>SUM(D$12:D20)</f>
        <v>1061</v>
      </c>
      <c r="E21" s="19">
        <f>SUM(E$12:E20)</f>
        <v>1520</v>
      </c>
      <c r="F21" s="19">
        <f>SUM(F$12:F20)</f>
        <v>1998</v>
      </c>
      <c r="G21" s="19">
        <f>SUM(G$12:G20)</f>
        <v>1997</v>
      </c>
      <c r="H21" s="22">
        <f>SUM(H$12:H20)</f>
        <v>1517</v>
      </c>
      <c r="I21" s="22">
        <f>SUM(I$12:I20)</f>
        <v>112</v>
      </c>
      <c r="J21" s="22">
        <f>SUM(J$12:J20)</f>
        <v>129</v>
      </c>
      <c r="K21" s="22">
        <f>SUM(K$12:K20)</f>
        <v>588</v>
      </c>
      <c r="L21" s="22">
        <f>SUM(L$12:L20)</f>
        <v>688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40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100</v>
      </c>
      <c r="D12" s="16"/>
      <c r="E12" s="16"/>
      <c r="F12" s="16"/>
      <c r="G12" s="16">
        <v>100</v>
      </c>
      <c r="H12" s="21">
        <f t="shared" ref="H12:H20" si="1">SUM(I12:L12)</f>
        <v>23</v>
      </c>
      <c r="I12" s="21"/>
      <c r="J12" s="21"/>
      <c r="K12" s="21"/>
      <c r="L12" s="21">
        <v>23</v>
      </c>
    </row>
    <row r="13" spans="1:12" ht="31.5">
      <c r="A13" s="14">
        <v>691</v>
      </c>
      <c r="B13" s="15" t="s">
        <v>77</v>
      </c>
      <c r="C13" s="16">
        <f t="shared" si="0"/>
        <v>30</v>
      </c>
      <c r="D13" s="16"/>
      <c r="E13" s="16"/>
      <c r="F13" s="16"/>
      <c r="G13" s="16">
        <v>30</v>
      </c>
      <c r="H13" s="21">
        <f t="shared" si="1"/>
        <v>15</v>
      </c>
      <c r="I13" s="21"/>
      <c r="J13" s="21"/>
      <c r="K13" s="21"/>
      <c r="L13" s="21">
        <v>15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705</v>
      </c>
      <c r="D16" s="16"/>
      <c r="E16" s="16"/>
      <c r="F16" s="16">
        <v>605</v>
      </c>
      <c r="G16" s="16">
        <v>100</v>
      </c>
      <c r="H16" s="21">
        <f t="shared" si="1"/>
        <v>80</v>
      </c>
      <c r="I16" s="21"/>
      <c r="J16" s="21"/>
      <c r="K16" s="21"/>
      <c r="L16" s="21">
        <v>80</v>
      </c>
    </row>
    <row r="17" spans="1:12" ht="15.75">
      <c r="A17" s="14">
        <v>721</v>
      </c>
      <c r="B17" s="15" t="s">
        <v>81</v>
      </c>
      <c r="C17" s="16">
        <f t="shared" si="0"/>
        <v>35</v>
      </c>
      <c r="D17" s="16"/>
      <c r="E17" s="16"/>
      <c r="F17" s="16">
        <v>20</v>
      </c>
      <c r="G17" s="16">
        <v>15</v>
      </c>
      <c r="H17" s="21">
        <f t="shared" si="1"/>
        <v>15</v>
      </c>
      <c r="I17" s="21"/>
      <c r="J17" s="21"/>
      <c r="K17" s="21"/>
      <c r="L17" s="21">
        <v>15</v>
      </c>
    </row>
    <row r="18" spans="1:12" ht="15.75">
      <c r="A18" s="14">
        <v>2080</v>
      </c>
      <c r="B18" s="15" t="s">
        <v>82</v>
      </c>
      <c r="C18" s="16">
        <f t="shared" si="0"/>
        <v>769</v>
      </c>
      <c r="D18" s="16">
        <v>147</v>
      </c>
      <c r="E18" s="16">
        <v>192</v>
      </c>
      <c r="F18" s="16">
        <v>157</v>
      </c>
      <c r="G18" s="16">
        <v>273</v>
      </c>
      <c r="H18" s="21">
        <f t="shared" si="1"/>
        <v>238</v>
      </c>
      <c r="I18" s="21">
        <v>66</v>
      </c>
      <c r="J18" s="21">
        <v>78</v>
      </c>
      <c r="K18" s="21">
        <v>35</v>
      </c>
      <c r="L18" s="21">
        <v>59</v>
      </c>
    </row>
    <row r="19" spans="1:12" ht="15.75">
      <c r="A19" s="14">
        <v>2081</v>
      </c>
      <c r="B19" s="15" t="s">
        <v>83</v>
      </c>
      <c r="C19" s="16">
        <f t="shared" si="0"/>
        <v>581</v>
      </c>
      <c r="D19" s="16">
        <v>279</v>
      </c>
      <c r="E19" s="16">
        <v>174</v>
      </c>
      <c r="F19" s="16">
        <v>67</v>
      </c>
      <c r="G19" s="16">
        <v>61</v>
      </c>
      <c r="H19" s="21">
        <f t="shared" si="1"/>
        <v>28</v>
      </c>
      <c r="I19" s="21">
        <v>3</v>
      </c>
      <c r="J19" s="21">
        <v>12</v>
      </c>
      <c r="K19" s="21">
        <v>3</v>
      </c>
      <c r="L19" s="21">
        <v>10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2220</v>
      </c>
      <c r="D21" s="19">
        <f>SUM(D$12:D20)</f>
        <v>426</v>
      </c>
      <c r="E21" s="19">
        <f>SUM(E$12:E20)</f>
        <v>366</v>
      </c>
      <c r="F21" s="19">
        <f>SUM(F$12:F20)</f>
        <v>849</v>
      </c>
      <c r="G21" s="19">
        <f>SUM(G$12:G20)</f>
        <v>579</v>
      </c>
      <c r="H21" s="22">
        <f>SUM(H$12:H20)</f>
        <v>399</v>
      </c>
      <c r="I21" s="22">
        <f>SUM(I$12:I20)</f>
        <v>69</v>
      </c>
      <c r="J21" s="22">
        <f>SUM(J$12:J20)</f>
        <v>90</v>
      </c>
      <c r="K21" s="22">
        <f>SUM(K$12:K20)</f>
        <v>38</v>
      </c>
      <c r="L21" s="22">
        <f>SUM(L$12:L20)</f>
        <v>202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41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591</v>
      </c>
      <c r="D14" s="16">
        <v>112</v>
      </c>
      <c r="E14" s="16">
        <v>202</v>
      </c>
      <c r="F14" s="16">
        <v>193</v>
      </c>
      <c r="G14" s="16">
        <v>84</v>
      </c>
      <c r="H14" s="21">
        <f t="shared" si="1"/>
        <v>228</v>
      </c>
      <c r="I14" s="21">
        <v>67</v>
      </c>
      <c r="J14" s="21">
        <v>47</v>
      </c>
      <c r="K14" s="21">
        <v>68</v>
      </c>
      <c r="L14" s="21">
        <v>46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2168</v>
      </c>
      <c r="D16" s="16">
        <v>538</v>
      </c>
      <c r="E16" s="16">
        <v>649</v>
      </c>
      <c r="F16" s="16">
        <v>557</v>
      </c>
      <c r="G16" s="16">
        <v>424</v>
      </c>
      <c r="H16" s="21">
        <f t="shared" si="1"/>
        <v>379</v>
      </c>
      <c r="I16" s="21">
        <v>83</v>
      </c>
      <c r="J16" s="21">
        <v>73</v>
      </c>
      <c r="K16" s="21">
        <v>118</v>
      </c>
      <c r="L16" s="21">
        <v>105</v>
      </c>
    </row>
    <row r="17" spans="1:12" ht="15.75">
      <c r="A17" s="14">
        <v>721</v>
      </c>
      <c r="B17" s="15" t="s">
        <v>81</v>
      </c>
      <c r="C17" s="16">
        <f t="shared" si="0"/>
        <v>652</v>
      </c>
      <c r="D17" s="16">
        <v>133</v>
      </c>
      <c r="E17" s="16">
        <v>304</v>
      </c>
      <c r="F17" s="16">
        <v>133</v>
      </c>
      <c r="G17" s="16">
        <v>82</v>
      </c>
      <c r="H17" s="21">
        <f t="shared" si="1"/>
        <v>29</v>
      </c>
      <c r="I17" s="21">
        <v>4</v>
      </c>
      <c r="J17" s="21">
        <v>7</v>
      </c>
      <c r="K17" s="21">
        <v>11</v>
      </c>
      <c r="L17" s="21">
        <v>7</v>
      </c>
    </row>
    <row r="18" spans="1:12" ht="15.75">
      <c r="A18" s="14">
        <v>2080</v>
      </c>
      <c r="B18" s="15" t="s">
        <v>82</v>
      </c>
      <c r="C18" s="16">
        <f t="shared" si="0"/>
        <v>2509</v>
      </c>
      <c r="D18" s="16">
        <v>435</v>
      </c>
      <c r="E18" s="16">
        <v>572</v>
      </c>
      <c r="F18" s="16">
        <v>667</v>
      </c>
      <c r="G18" s="16">
        <v>835</v>
      </c>
      <c r="H18" s="21">
        <f t="shared" si="1"/>
        <v>1113</v>
      </c>
      <c r="I18" s="21">
        <v>172</v>
      </c>
      <c r="J18" s="21">
        <v>238</v>
      </c>
      <c r="K18" s="21">
        <v>263</v>
      </c>
      <c r="L18" s="21">
        <v>440</v>
      </c>
    </row>
    <row r="19" spans="1:12" ht="15.75">
      <c r="A19" s="14">
        <v>2081</v>
      </c>
      <c r="B19" s="15" t="s">
        <v>83</v>
      </c>
      <c r="C19" s="16">
        <f t="shared" si="0"/>
        <v>560</v>
      </c>
      <c r="D19" s="16">
        <v>109</v>
      </c>
      <c r="E19" s="16">
        <v>132</v>
      </c>
      <c r="F19" s="16">
        <v>167</v>
      </c>
      <c r="G19" s="16">
        <v>152</v>
      </c>
      <c r="H19" s="21">
        <f t="shared" si="1"/>
        <v>251</v>
      </c>
      <c r="I19" s="21">
        <v>52</v>
      </c>
      <c r="J19" s="21">
        <v>55</v>
      </c>
      <c r="K19" s="21">
        <v>76</v>
      </c>
      <c r="L19" s="21">
        <v>68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6480</v>
      </c>
      <c r="D21" s="19">
        <f>SUM(D$12:D20)</f>
        <v>1327</v>
      </c>
      <c r="E21" s="19">
        <f>SUM(E$12:E20)</f>
        <v>1859</v>
      </c>
      <c r="F21" s="19">
        <f>SUM(F$12:F20)</f>
        <v>1717</v>
      </c>
      <c r="G21" s="19">
        <f>SUM(G$12:G20)</f>
        <v>1577</v>
      </c>
      <c r="H21" s="22">
        <f>SUM(H$12:H20)</f>
        <v>2000</v>
      </c>
      <c r="I21" s="22">
        <f>SUM(I$12:I20)</f>
        <v>378</v>
      </c>
      <c r="J21" s="22">
        <f>SUM(J$12:J20)</f>
        <v>420</v>
      </c>
      <c r="K21" s="22">
        <f>SUM(K$12:K20)</f>
        <v>536</v>
      </c>
      <c r="L21" s="22">
        <f>SUM(L$12:L20)</f>
        <v>666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42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1144</v>
      </c>
      <c r="D12" s="16">
        <v>306</v>
      </c>
      <c r="E12" s="16">
        <v>289</v>
      </c>
      <c r="F12" s="16">
        <v>200</v>
      </c>
      <c r="G12" s="16">
        <v>349</v>
      </c>
      <c r="H12" s="21">
        <f t="shared" ref="H12:H20" si="1">SUM(I12:L12)</f>
        <v>191</v>
      </c>
      <c r="I12" s="21">
        <v>55</v>
      </c>
      <c r="J12" s="21">
        <v>60</v>
      </c>
      <c r="K12" s="21">
        <v>37</v>
      </c>
      <c r="L12" s="21">
        <v>39</v>
      </c>
    </row>
    <row r="13" spans="1:12" ht="31.5">
      <c r="A13" s="14">
        <v>691</v>
      </c>
      <c r="B13" s="15" t="s">
        <v>77</v>
      </c>
      <c r="C13" s="16">
        <f t="shared" si="0"/>
        <v>599</v>
      </c>
      <c r="D13" s="16">
        <v>132</v>
      </c>
      <c r="E13" s="16">
        <v>214</v>
      </c>
      <c r="F13" s="16">
        <v>93</v>
      </c>
      <c r="G13" s="16">
        <v>160</v>
      </c>
      <c r="H13" s="21">
        <f t="shared" si="1"/>
        <v>118</v>
      </c>
      <c r="I13" s="21">
        <v>33</v>
      </c>
      <c r="J13" s="21">
        <v>45</v>
      </c>
      <c r="K13" s="21">
        <v>20</v>
      </c>
      <c r="L13" s="21">
        <v>20</v>
      </c>
    </row>
    <row r="14" spans="1:12" ht="15.75">
      <c r="A14" s="14">
        <v>710</v>
      </c>
      <c r="B14" s="15" t="s">
        <v>78</v>
      </c>
      <c r="C14" s="16">
        <f t="shared" si="0"/>
        <v>1408</v>
      </c>
      <c r="D14" s="16">
        <v>438</v>
      </c>
      <c r="E14" s="16">
        <v>391</v>
      </c>
      <c r="F14" s="16">
        <v>379</v>
      </c>
      <c r="G14" s="16">
        <v>200</v>
      </c>
      <c r="H14" s="21">
        <f t="shared" si="1"/>
        <v>173</v>
      </c>
      <c r="I14" s="21">
        <v>32</v>
      </c>
      <c r="J14" s="21">
        <v>29</v>
      </c>
      <c r="K14" s="21">
        <v>50</v>
      </c>
      <c r="L14" s="21">
        <v>62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542</v>
      </c>
      <c r="D18" s="16">
        <v>114</v>
      </c>
      <c r="E18" s="16">
        <v>173</v>
      </c>
      <c r="F18" s="16">
        <v>95</v>
      </c>
      <c r="G18" s="16">
        <v>160</v>
      </c>
      <c r="H18" s="21">
        <f t="shared" si="1"/>
        <v>110</v>
      </c>
      <c r="I18" s="21">
        <v>39</v>
      </c>
      <c r="J18" s="21">
        <v>15</v>
      </c>
      <c r="K18" s="21">
        <v>26</v>
      </c>
      <c r="L18" s="21">
        <v>30</v>
      </c>
    </row>
    <row r="19" spans="1:12" ht="15.75">
      <c r="A19" s="14">
        <v>2081</v>
      </c>
      <c r="B19" s="15" t="s">
        <v>83</v>
      </c>
      <c r="C19" s="16">
        <f t="shared" si="0"/>
        <v>207</v>
      </c>
      <c r="D19" s="16">
        <v>41</v>
      </c>
      <c r="E19" s="16">
        <v>56</v>
      </c>
      <c r="F19" s="16">
        <v>33</v>
      </c>
      <c r="G19" s="16">
        <v>77</v>
      </c>
      <c r="H19" s="21">
        <f t="shared" si="1"/>
        <v>16</v>
      </c>
      <c r="I19" s="21">
        <v>5</v>
      </c>
      <c r="J19" s="21">
        <v>2</v>
      </c>
      <c r="K19" s="21">
        <v>6</v>
      </c>
      <c r="L19" s="21">
        <v>3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3900</v>
      </c>
      <c r="D21" s="19">
        <f>SUM(D$12:D20)</f>
        <v>1031</v>
      </c>
      <c r="E21" s="19">
        <f>SUM(E$12:E20)</f>
        <v>1123</v>
      </c>
      <c r="F21" s="19">
        <f>SUM(F$12:F20)</f>
        <v>800</v>
      </c>
      <c r="G21" s="19">
        <f>SUM(G$12:G20)</f>
        <v>946</v>
      </c>
      <c r="H21" s="22">
        <f>SUM(H$12:H20)</f>
        <v>608</v>
      </c>
      <c r="I21" s="22">
        <f>SUM(I$12:I20)</f>
        <v>164</v>
      </c>
      <c r="J21" s="22">
        <f>SUM(J$12:J20)</f>
        <v>151</v>
      </c>
      <c r="K21" s="22">
        <f>SUM(K$12:K20)</f>
        <v>139</v>
      </c>
      <c r="L21" s="22">
        <f>SUM(L$12:L20)</f>
        <v>154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43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3696</v>
      </c>
      <c r="D12" s="16">
        <v>988</v>
      </c>
      <c r="E12" s="16">
        <v>917</v>
      </c>
      <c r="F12" s="16">
        <v>932</v>
      </c>
      <c r="G12" s="16">
        <v>859</v>
      </c>
      <c r="H12" s="21">
        <f t="shared" ref="H12:H20" si="1">SUM(I12:L12)</f>
        <v>1600</v>
      </c>
      <c r="I12" s="21">
        <v>376</v>
      </c>
      <c r="J12" s="21">
        <v>352</v>
      </c>
      <c r="K12" s="21">
        <v>405</v>
      </c>
      <c r="L12" s="21">
        <v>467</v>
      </c>
    </row>
    <row r="13" spans="1:12" ht="31.5">
      <c r="A13" s="14">
        <v>691</v>
      </c>
      <c r="B13" s="15" t="s">
        <v>77</v>
      </c>
      <c r="C13" s="16">
        <f t="shared" si="0"/>
        <v>743</v>
      </c>
      <c r="D13" s="16">
        <v>145</v>
      </c>
      <c r="E13" s="16">
        <v>214</v>
      </c>
      <c r="F13" s="16">
        <v>195</v>
      </c>
      <c r="G13" s="16">
        <v>189</v>
      </c>
      <c r="H13" s="21">
        <f t="shared" si="1"/>
        <v>116</v>
      </c>
      <c r="I13" s="21">
        <v>37</v>
      </c>
      <c r="J13" s="21">
        <v>32</v>
      </c>
      <c r="K13" s="21">
        <v>23</v>
      </c>
      <c r="L13" s="21">
        <v>24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2004</v>
      </c>
      <c r="D16" s="16">
        <v>411</v>
      </c>
      <c r="E16" s="16">
        <v>391</v>
      </c>
      <c r="F16" s="16">
        <v>604</v>
      </c>
      <c r="G16" s="16">
        <v>598</v>
      </c>
      <c r="H16" s="21">
        <f t="shared" si="1"/>
        <v>1242</v>
      </c>
      <c r="I16" s="21">
        <v>212</v>
      </c>
      <c r="J16" s="21">
        <v>208</v>
      </c>
      <c r="K16" s="21">
        <v>410</v>
      </c>
      <c r="L16" s="21">
        <v>412</v>
      </c>
    </row>
    <row r="17" spans="1:12" ht="15.75">
      <c r="A17" s="14">
        <v>721</v>
      </c>
      <c r="B17" s="15" t="s">
        <v>81</v>
      </c>
      <c r="C17" s="16">
        <f t="shared" si="0"/>
        <v>477</v>
      </c>
      <c r="D17" s="16">
        <v>87</v>
      </c>
      <c r="E17" s="16">
        <v>70</v>
      </c>
      <c r="F17" s="16">
        <v>126</v>
      </c>
      <c r="G17" s="16">
        <v>194</v>
      </c>
      <c r="H17" s="21">
        <f t="shared" si="1"/>
        <v>50</v>
      </c>
      <c r="I17" s="21">
        <v>4</v>
      </c>
      <c r="J17" s="21">
        <v>6</v>
      </c>
      <c r="K17" s="21">
        <v>21</v>
      </c>
      <c r="L17" s="21">
        <v>19</v>
      </c>
    </row>
    <row r="18" spans="1:12" ht="15.75">
      <c r="A18" s="14">
        <v>2080</v>
      </c>
      <c r="B18" s="15" t="s">
        <v>82</v>
      </c>
      <c r="C18" s="16">
        <f t="shared" si="0"/>
        <v>546</v>
      </c>
      <c r="D18" s="16">
        <v>130</v>
      </c>
      <c r="E18" s="16">
        <v>121</v>
      </c>
      <c r="F18" s="16">
        <v>123</v>
      </c>
      <c r="G18" s="16">
        <v>172</v>
      </c>
      <c r="H18" s="21">
        <f t="shared" si="1"/>
        <v>423</v>
      </c>
      <c r="I18" s="21">
        <v>141</v>
      </c>
      <c r="J18" s="21">
        <v>111</v>
      </c>
      <c r="K18" s="21">
        <v>75</v>
      </c>
      <c r="L18" s="21">
        <v>96</v>
      </c>
    </row>
    <row r="19" spans="1:12" ht="15.75">
      <c r="A19" s="14">
        <v>2081</v>
      </c>
      <c r="B19" s="15" t="s">
        <v>83</v>
      </c>
      <c r="C19" s="16">
        <f t="shared" si="0"/>
        <v>76</v>
      </c>
      <c r="D19" s="16">
        <v>21</v>
      </c>
      <c r="E19" s="16">
        <v>21</v>
      </c>
      <c r="F19" s="16">
        <v>17</v>
      </c>
      <c r="G19" s="16">
        <v>17</v>
      </c>
      <c r="H19" s="21">
        <f t="shared" si="1"/>
        <v>18</v>
      </c>
      <c r="I19" s="21"/>
      <c r="J19" s="21">
        <v>6</v>
      </c>
      <c r="K19" s="21">
        <v>4</v>
      </c>
      <c r="L19" s="21">
        <v>8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7542</v>
      </c>
      <c r="D21" s="19">
        <f>SUM(D$12:D20)</f>
        <v>1782</v>
      </c>
      <c r="E21" s="19">
        <f>SUM(E$12:E20)</f>
        <v>1734</v>
      </c>
      <c r="F21" s="19">
        <f>SUM(F$12:F20)</f>
        <v>1997</v>
      </c>
      <c r="G21" s="19">
        <f>SUM(G$12:G20)</f>
        <v>2029</v>
      </c>
      <c r="H21" s="22">
        <f>SUM(H$12:H20)</f>
        <v>3449</v>
      </c>
      <c r="I21" s="22">
        <f>SUM(I$12:I20)</f>
        <v>770</v>
      </c>
      <c r="J21" s="22">
        <f>SUM(J$12:J20)</f>
        <v>715</v>
      </c>
      <c r="K21" s="22">
        <f>SUM(K$12:K20)</f>
        <v>938</v>
      </c>
      <c r="L21" s="22">
        <f>SUM(L$12:L20)</f>
        <v>1026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L49" sqref="L49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44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873</v>
      </c>
      <c r="D12" s="16">
        <v>329</v>
      </c>
      <c r="E12" s="16">
        <v>248</v>
      </c>
      <c r="F12" s="16">
        <v>163</v>
      </c>
      <c r="G12" s="16">
        <v>133</v>
      </c>
      <c r="H12" s="21">
        <f t="shared" ref="H12:H20" si="1">SUM(I12:L12)</f>
        <v>554</v>
      </c>
      <c r="I12" s="21">
        <v>142</v>
      </c>
      <c r="J12" s="21">
        <v>165</v>
      </c>
      <c r="K12" s="21">
        <v>129</v>
      </c>
      <c r="L12" s="21">
        <v>118</v>
      </c>
    </row>
    <row r="13" spans="1:12" ht="31.5">
      <c r="A13" s="14">
        <v>691</v>
      </c>
      <c r="B13" s="15" t="s">
        <v>77</v>
      </c>
      <c r="C13" s="16">
        <f t="shared" si="0"/>
        <v>1134</v>
      </c>
      <c r="D13" s="16">
        <v>482</v>
      </c>
      <c r="E13" s="16">
        <v>443</v>
      </c>
      <c r="F13" s="16">
        <v>76</v>
      </c>
      <c r="G13" s="16">
        <v>133</v>
      </c>
      <c r="H13" s="21">
        <f t="shared" si="1"/>
        <v>158</v>
      </c>
      <c r="I13" s="21">
        <v>39</v>
      </c>
      <c r="J13" s="21">
        <v>44</v>
      </c>
      <c r="K13" s="21">
        <v>55</v>
      </c>
      <c r="L13" s="21">
        <v>20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183</v>
      </c>
      <c r="I16" s="21"/>
      <c r="J16" s="21"/>
      <c r="K16" s="21">
        <v>111</v>
      </c>
      <c r="L16" s="21">
        <v>72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22</v>
      </c>
      <c r="I17" s="21"/>
      <c r="J17" s="21"/>
      <c r="K17" s="21">
        <v>15</v>
      </c>
      <c r="L17" s="21">
        <v>7</v>
      </c>
    </row>
    <row r="18" spans="1:12" ht="15.75">
      <c r="A18" s="14">
        <v>2080</v>
      </c>
      <c r="B18" s="15" t="s">
        <v>82</v>
      </c>
      <c r="C18" s="16">
        <f t="shared" si="0"/>
        <v>806</v>
      </c>
      <c r="D18" s="16">
        <v>147</v>
      </c>
      <c r="E18" s="16">
        <v>240</v>
      </c>
      <c r="F18" s="16">
        <v>243</v>
      </c>
      <c r="G18" s="16">
        <v>176</v>
      </c>
      <c r="H18" s="21">
        <f t="shared" si="1"/>
        <v>161</v>
      </c>
      <c r="I18" s="21">
        <v>5</v>
      </c>
      <c r="J18" s="21">
        <v>8</v>
      </c>
      <c r="K18" s="21">
        <v>138</v>
      </c>
      <c r="L18" s="21">
        <v>10</v>
      </c>
    </row>
    <row r="19" spans="1:12" ht="15.75">
      <c r="A19" s="14">
        <v>2081</v>
      </c>
      <c r="B19" s="15" t="s">
        <v>83</v>
      </c>
      <c r="C19" s="16">
        <f t="shared" si="0"/>
        <v>108</v>
      </c>
      <c r="D19" s="16">
        <v>33</v>
      </c>
      <c r="E19" s="16">
        <v>6</v>
      </c>
      <c r="F19" s="16">
        <v>24</v>
      </c>
      <c r="G19" s="16">
        <v>45</v>
      </c>
      <c r="H19" s="21">
        <f t="shared" si="1"/>
        <v>81</v>
      </c>
      <c r="I19" s="21">
        <v>1</v>
      </c>
      <c r="J19" s="21">
        <v>2</v>
      </c>
      <c r="K19" s="21">
        <v>78</v>
      </c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2921</v>
      </c>
      <c r="D21" s="19">
        <f>SUM(D$12:D20)</f>
        <v>991</v>
      </c>
      <c r="E21" s="19">
        <f>SUM(E$12:E20)</f>
        <v>937</v>
      </c>
      <c r="F21" s="19">
        <f>SUM(F$12:F20)</f>
        <v>506</v>
      </c>
      <c r="G21" s="19">
        <f>SUM(G$12:G20)</f>
        <v>487</v>
      </c>
      <c r="H21" s="22">
        <f>SUM(H$12:H20)</f>
        <v>1159</v>
      </c>
      <c r="I21" s="22">
        <f>SUM(I$12:I20)</f>
        <v>187</v>
      </c>
      <c r="J21" s="22">
        <f>SUM(J$12:J20)</f>
        <v>219</v>
      </c>
      <c r="K21" s="22">
        <f>SUM(K$12:K20)</f>
        <v>526</v>
      </c>
      <c r="L21" s="22">
        <f>SUM(L$12:L20)</f>
        <v>227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G49" sqref="G48:G49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45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549</v>
      </c>
      <c r="D12" s="16">
        <v>85</v>
      </c>
      <c r="E12" s="16">
        <v>91</v>
      </c>
      <c r="F12" s="16">
        <v>199</v>
      </c>
      <c r="G12" s="16">
        <v>174</v>
      </c>
      <c r="H12" s="21">
        <f t="shared" ref="H12:H20" si="1">SUM(I12:L12)</f>
        <v>1220</v>
      </c>
      <c r="I12" s="21">
        <v>172</v>
      </c>
      <c r="J12" s="21">
        <v>289</v>
      </c>
      <c r="K12" s="21">
        <v>319</v>
      </c>
      <c r="L12" s="21">
        <v>440</v>
      </c>
    </row>
    <row r="13" spans="1:12" ht="31.5">
      <c r="A13" s="14">
        <v>691</v>
      </c>
      <c r="B13" s="15" t="s">
        <v>77</v>
      </c>
      <c r="C13" s="16">
        <f t="shared" si="0"/>
        <v>414</v>
      </c>
      <c r="D13" s="16">
        <v>45</v>
      </c>
      <c r="E13" s="16">
        <v>60</v>
      </c>
      <c r="F13" s="16">
        <v>177</v>
      </c>
      <c r="G13" s="16">
        <v>132</v>
      </c>
      <c r="H13" s="21">
        <f t="shared" si="1"/>
        <v>416</v>
      </c>
      <c r="I13" s="21">
        <v>52</v>
      </c>
      <c r="J13" s="21">
        <v>83</v>
      </c>
      <c r="K13" s="21">
        <v>115</v>
      </c>
      <c r="L13" s="21">
        <v>166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714</v>
      </c>
      <c r="D16" s="16">
        <v>205</v>
      </c>
      <c r="E16" s="16">
        <v>222</v>
      </c>
      <c r="F16" s="16">
        <v>127</v>
      </c>
      <c r="G16" s="16">
        <v>160</v>
      </c>
      <c r="H16" s="21">
        <f t="shared" si="1"/>
        <v>679</v>
      </c>
      <c r="I16" s="21">
        <v>151</v>
      </c>
      <c r="J16" s="21">
        <v>227</v>
      </c>
      <c r="K16" s="21">
        <v>98</v>
      </c>
      <c r="L16" s="21">
        <v>203</v>
      </c>
    </row>
    <row r="17" spans="1:12" ht="15.75">
      <c r="A17" s="14">
        <v>721</v>
      </c>
      <c r="B17" s="15" t="s">
        <v>81</v>
      </c>
      <c r="C17" s="16">
        <f t="shared" si="0"/>
        <v>504</v>
      </c>
      <c r="D17" s="16">
        <v>94</v>
      </c>
      <c r="E17" s="16">
        <v>129</v>
      </c>
      <c r="F17" s="16">
        <v>117</v>
      </c>
      <c r="G17" s="16">
        <v>164</v>
      </c>
      <c r="H17" s="21">
        <f t="shared" si="1"/>
        <v>181</v>
      </c>
      <c r="I17" s="21">
        <v>16</v>
      </c>
      <c r="J17" s="21">
        <v>32</v>
      </c>
      <c r="K17" s="21">
        <v>50</v>
      </c>
      <c r="L17" s="21">
        <v>83</v>
      </c>
    </row>
    <row r="18" spans="1:12" ht="15.75">
      <c r="A18" s="14">
        <v>2080</v>
      </c>
      <c r="B18" s="15" t="s">
        <v>82</v>
      </c>
      <c r="C18" s="16">
        <f t="shared" si="0"/>
        <v>457</v>
      </c>
      <c r="D18" s="16">
        <v>128</v>
      </c>
      <c r="E18" s="16">
        <v>53</v>
      </c>
      <c r="F18" s="16">
        <v>179</v>
      </c>
      <c r="G18" s="16">
        <v>97</v>
      </c>
      <c r="H18" s="21">
        <f t="shared" si="1"/>
        <v>743</v>
      </c>
      <c r="I18" s="21">
        <v>248</v>
      </c>
      <c r="J18" s="21">
        <v>128</v>
      </c>
      <c r="K18" s="21">
        <v>216</v>
      </c>
      <c r="L18" s="21">
        <v>151</v>
      </c>
    </row>
    <row r="19" spans="1:12" ht="15.75">
      <c r="A19" s="14">
        <v>2081</v>
      </c>
      <c r="B19" s="15" t="s">
        <v>83</v>
      </c>
      <c r="C19" s="16">
        <f t="shared" si="0"/>
        <v>860</v>
      </c>
      <c r="D19" s="16">
        <v>59</v>
      </c>
      <c r="E19" s="16">
        <v>102</v>
      </c>
      <c r="F19" s="16">
        <v>212</v>
      </c>
      <c r="G19" s="16">
        <v>487</v>
      </c>
      <c r="H19" s="21">
        <f t="shared" si="1"/>
        <v>516</v>
      </c>
      <c r="I19" s="21">
        <v>133</v>
      </c>
      <c r="J19" s="21">
        <v>88</v>
      </c>
      <c r="K19" s="21">
        <v>136</v>
      </c>
      <c r="L19" s="21">
        <v>159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3498</v>
      </c>
      <c r="D21" s="19">
        <f>SUM(D$12:D20)</f>
        <v>616</v>
      </c>
      <c r="E21" s="19">
        <f>SUM(E$12:E20)</f>
        <v>657</v>
      </c>
      <c r="F21" s="19">
        <f>SUM(F$12:F20)</f>
        <v>1011</v>
      </c>
      <c r="G21" s="19">
        <f>SUM(G$12:G20)</f>
        <v>1214</v>
      </c>
      <c r="H21" s="22">
        <f>SUM(H$12:H20)</f>
        <v>3755</v>
      </c>
      <c r="I21" s="22">
        <f>SUM(I$12:I20)</f>
        <v>772</v>
      </c>
      <c r="J21" s="22">
        <f>SUM(J$12:J20)</f>
        <v>847</v>
      </c>
      <c r="K21" s="22">
        <f>SUM(K$12:K20)</f>
        <v>934</v>
      </c>
      <c r="L21" s="22">
        <f>SUM(L$12:L20)</f>
        <v>1202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46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267</v>
      </c>
      <c r="D12" s="16">
        <v>74</v>
      </c>
      <c r="E12" s="16">
        <v>96</v>
      </c>
      <c r="F12" s="16">
        <v>66</v>
      </c>
      <c r="G12" s="16">
        <v>31</v>
      </c>
      <c r="H12" s="21">
        <f t="shared" ref="H12:H20" si="1">SUM(I12:L12)</f>
        <v>166</v>
      </c>
      <c r="I12" s="21">
        <v>13</v>
      </c>
      <c r="J12" s="21">
        <v>9</v>
      </c>
      <c r="K12" s="21">
        <v>69</v>
      </c>
      <c r="L12" s="21">
        <v>75</v>
      </c>
    </row>
    <row r="13" spans="1:12" ht="31.5">
      <c r="A13" s="14">
        <v>691</v>
      </c>
      <c r="B13" s="15" t="s">
        <v>77</v>
      </c>
      <c r="C13" s="16">
        <f t="shared" si="0"/>
        <v>89</v>
      </c>
      <c r="D13" s="16">
        <v>26</v>
      </c>
      <c r="E13" s="16">
        <v>18</v>
      </c>
      <c r="F13" s="16">
        <v>24</v>
      </c>
      <c r="G13" s="16">
        <v>21</v>
      </c>
      <c r="H13" s="21">
        <f t="shared" si="1"/>
        <v>88</v>
      </c>
      <c r="I13" s="21">
        <v>1</v>
      </c>
      <c r="J13" s="21">
        <v>2</v>
      </c>
      <c r="K13" s="21">
        <v>40</v>
      </c>
      <c r="L13" s="21">
        <v>45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2148</v>
      </c>
      <c r="D16" s="16">
        <v>473</v>
      </c>
      <c r="E16" s="16">
        <v>342</v>
      </c>
      <c r="F16" s="16">
        <v>595</v>
      </c>
      <c r="G16" s="16">
        <v>738</v>
      </c>
      <c r="H16" s="21">
        <f t="shared" si="1"/>
        <v>370</v>
      </c>
      <c r="I16" s="21">
        <v>17</v>
      </c>
      <c r="J16" s="21">
        <v>34</v>
      </c>
      <c r="K16" s="21">
        <v>150</v>
      </c>
      <c r="L16" s="21">
        <v>169</v>
      </c>
    </row>
    <row r="17" spans="1:12" ht="15.75">
      <c r="A17" s="14">
        <v>721</v>
      </c>
      <c r="B17" s="15" t="s">
        <v>81</v>
      </c>
      <c r="C17" s="16">
        <f t="shared" si="0"/>
        <v>1103</v>
      </c>
      <c r="D17" s="16">
        <v>125</v>
      </c>
      <c r="E17" s="16">
        <v>101</v>
      </c>
      <c r="F17" s="16">
        <v>383</v>
      </c>
      <c r="G17" s="16">
        <v>494</v>
      </c>
      <c r="H17" s="21">
        <f t="shared" si="1"/>
        <v>61</v>
      </c>
      <c r="I17" s="21"/>
      <c r="J17" s="21"/>
      <c r="K17" s="21">
        <v>28</v>
      </c>
      <c r="L17" s="21">
        <v>33</v>
      </c>
    </row>
    <row r="18" spans="1:12" ht="15.75">
      <c r="A18" s="14">
        <v>2080</v>
      </c>
      <c r="B18" s="15" t="s">
        <v>82</v>
      </c>
      <c r="C18" s="16">
        <f t="shared" si="0"/>
        <v>1183</v>
      </c>
      <c r="D18" s="16">
        <v>166</v>
      </c>
      <c r="E18" s="16">
        <v>210</v>
      </c>
      <c r="F18" s="16">
        <v>385</v>
      </c>
      <c r="G18" s="16">
        <v>422</v>
      </c>
      <c r="H18" s="21">
        <f t="shared" si="1"/>
        <v>320</v>
      </c>
      <c r="I18" s="21">
        <v>50</v>
      </c>
      <c r="J18" s="21">
        <v>41</v>
      </c>
      <c r="K18" s="21">
        <v>116</v>
      </c>
      <c r="L18" s="21">
        <v>113</v>
      </c>
    </row>
    <row r="19" spans="1:12" ht="15.75">
      <c r="A19" s="14">
        <v>2081</v>
      </c>
      <c r="B19" s="15" t="s">
        <v>83</v>
      </c>
      <c r="C19" s="16">
        <f t="shared" si="0"/>
        <v>679</v>
      </c>
      <c r="D19" s="16">
        <v>44</v>
      </c>
      <c r="E19" s="16">
        <v>58</v>
      </c>
      <c r="F19" s="16">
        <v>268</v>
      </c>
      <c r="G19" s="16">
        <v>309</v>
      </c>
      <c r="H19" s="21">
        <f t="shared" si="1"/>
        <v>107</v>
      </c>
      <c r="I19" s="21">
        <v>30</v>
      </c>
      <c r="J19" s="21">
        <v>17</v>
      </c>
      <c r="K19" s="21">
        <v>30</v>
      </c>
      <c r="L19" s="21">
        <v>30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5469</v>
      </c>
      <c r="D21" s="19">
        <f>SUM(D$12:D20)</f>
        <v>908</v>
      </c>
      <c r="E21" s="19">
        <f>SUM(E$12:E20)</f>
        <v>825</v>
      </c>
      <c r="F21" s="19">
        <f>SUM(F$12:F20)</f>
        <v>1721</v>
      </c>
      <c r="G21" s="19">
        <f>SUM(G$12:G20)</f>
        <v>2015</v>
      </c>
      <c r="H21" s="22">
        <f>SUM(H$12:H20)</f>
        <v>1112</v>
      </c>
      <c r="I21" s="22">
        <f>SUM(I$12:I20)</f>
        <v>111</v>
      </c>
      <c r="J21" s="22">
        <f>SUM(J$12:J20)</f>
        <v>103</v>
      </c>
      <c r="K21" s="22">
        <f>SUM(K$12:K20)</f>
        <v>433</v>
      </c>
      <c r="L21" s="22">
        <f>SUM(L$12:L20)</f>
        <v>465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11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2744</v>
      </c>
      <c r="D12" s="16">
        <v>603</v>
      </c>
      <c r="E12" s="16">
        <v>624</v>
      </c>
      <c r="F12" s="16">
        <v>715</v>
      </c>
      <c r="G12" s="16">
        <v>802</v>
      </c>
      <c r="H12" s="21">
        <f t="shared" ref="H12:H20" si="1">SUM(I12:L12)</f>
        <v>1791</v>
      </c>
      <c r="I12" s="21">
        <v>453</v>
      </c>
      <c r="J12" s="21">
        <v>556</v>
      </c>
      <c r="K12" s="21">
        <v>333</v>
      </c>
      <c r="L12" s="21">
        <v>449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1282</v>
      </c>
      <c r="D14" s="16">
        <v>381</v>
      </c>
      <c r="E14" s="16">
        <v>342</v>
      </c>
      <c r="F14" s="16">
        <v>310</v>
      </c>
      <c r="G14" s="16">
        <v>249</v>
      </c>
      <c r="H14" s="21">
        <f t="shared" si="1"/>
        <v>1207</v>
      </c>
      <c r="I14" s="21">
        <v>231</v>
      </c>
      <c r="J14" s="21">
        <v>327</v>
      </c>
      <c r="K14" s="21">
        <v>276</v>
      </c>
      <c r="L14" s="21">
        <v>373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1542</v>
      </c>
      <c r="D16" s="16">
        <v>520</v>
      </c>
      <c r="E16" s="16">
        <v>681</v>
      </c>
      <c r="F16" s="16">
        <v>191</v>
      </c>
      <c r="G16" s="16">
        <v>150</v>
      </c>
      <c r="H16" s="21">
        <f t="shared" si="1"/>
        <v>108</v>
      </c>
      <c r="I16" s="21">
        <v>25</v>
      </c>
      <c r="J16" s="21">
        <v>25</v>
      </c>
      <c r="K16" s="21">
        <v>4</v>
      </c>
      <c r="L16" s="21">
        <v>54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1112</v>
      </c>
      <c r="D18" s="16">
        <v>242</v>
      </c>
      <c r="E18" s="16">
        <v>263</v>
      </c>
      <c r="F18" s="16">
        <v>253</v>
      </c>
      <c r="G18" s="16">
        <v>354</v>
      </c>
      <c r="H18" s="21">
        <f t="shared" si="1"/>
        <v>1223</v>
      </c>
      <c r="I18" s="21">
        <v>263</v>
      </c>
      <c r="J18" s="21">
        <v>334</v>
      </c>
      <c r="K18" s="21">
        <v>240</v>
      </c>
      <c r="L18" s="21">
        <v>386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6680</v>
      </c>
      <c r="D21" s="19">
        <f>SUM(D$12:D20)</f>
        <v>1746</v>
      </c>
      <c r="E21" s="19">
        <f>SUM(E$12:E20)</f>
        <v>1910</v>
      </c>
      <c r="F21" s="19">
        <f>SUM(F$12:F20)</f>
        <v>1469</v>
      </c>
      <c r="G21" s="19">
        <f>SUM(G$12:G20)</f>
        <v>1555</v>
      </c>
      <c r="H21" s="22">
        <f>SUM(H$12:H20)</f>
        <v>4329</v>
      </c>
      <c r="I21" s="22">
        <f>SUM(I$12:I20)</f>
        <v>972</v>
      </c>
      <c r="J21" s="22">
        <f>SUM(J$12:J20)</f>
        <v>1242</v>
      </c>
      <c r="K21" s="22">
        <f>SUM(K$12:K20)</f>
        <v>853</v>
      </c>
      <c r="L21" s="22">
        <f>SUM(L$12:L20)</f>
        <v>1262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47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1007</v>
      </c>
      <c r="D12" s="16">
        <v>243</v>
      </c>
      <c r="E12" s="16">
        <v>241</v>
      </c>
      <c r="F12" s="16">
        <v>231</v>
      </c>
      <c r="G12" s="16">
        <v>292</v>
      </c>
      <c r="H12" s="21">
        <f t="shared" ref="H12:H20" si="1">SUM(I12:L12)</f>
        <v>111</v>
      </c>
      <c r="I12" s="21">
        <v>21</v>
      </c>
      <c r="J12" s="21">
        <v>19</v>
      </c>
      <c r="K12" s="21">
        <v>29</v>
      </c>
      <c r="L12" s="21">
        <v>42</v>
      </c>
    </row>
    <row r="13" spans="1:12" ht="31.5">
      <c r="A13" s="14">
        <v>691</v>
      </c>
      <c r="B13" s="15" t="s">
        <v>77</v>
      </c>
      <c r="C13" s="16">
        <f t="shared" si="0"/>
        <v>575</v>
      </c>
      <c r="D13" s="16">
        <v>153</v>
      </c>
      <c r="E13" s="16">
        <v>140</v>
      </c>
      <c r="F13" s="16">
        <v>130</v>
      </c>
      <c r="G13" s="16">
        <v>152</v>
      </c>
      <c r="H13" s="21">
        <f t="shared" si="1"/>
        <v>149</v>
      </c>
      <c r="I13" s="21">
        <v>29</v>
      </c>
      <c r="J13" s="21">
        <v>29</v>
      </c>
      <c r="K13" s="21">
        <v>38</v>
      </c>
      <c r="L13" s="21">
        <v>53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408</v>
      </c>
      <c r="D18" s="16">
        <v>111</v>
      </c>
      <c r="E18" s="16">
        <v>93</v>
      </c>
      <c r="F18" s="16">
        <v>96</v>
      </c>
      <c r="G18" s="16">
        <v>108</v>
      </c>
      <c r="H18" s="21">
        <f t="shared" si="1"/>
        <v>183</v>
      </c>
      <c r="I18" s="21">
        <v>36</v>
      </c>
      <c r="J18" s="21">
        <v>53</v>
      </c>
      <c r="K18" s="21">
        <v>42</v>
      </c>
      <c r="L18" s="21">
        <v>52</v>
      </c>
    </row>
    <row r="19" spans="1:12" ht="15.75">
      <c r="A19" s="14">
        <v>2081</v>
      </c>
      <c r="B19" s="15" t="s">
        <v>83</v>
      </c>
      <c r="C19" s="16">
        <f t="shared" si="0"/>
        <v>86</v>
      </c>
      <c r="D19" s="16">
        <v>11</v>
      </c>
      <c r="E19" s="16">
        <v>40</v>
      </c>
      <c r="F19" s="16">
        <v>20</v>
      </c>
      <c r="G19" s="16">
        <v>15</v>
      </c>
      <c r="H19" s="21">
        <f t="shared" si="1"/>
        <v>37</v>
      </c>
      <c r="I19" s="21">
        <v>9</v>
      </c>
      <c r="J19" s="21">
        <v>11</v>
      </c>
      <c r="K19" s="21">
        <v>8</v>
      </c>
      <c r="L19" s="21">
        <v>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2076</v>
      </c>
      <c r="D21" s="19">
        <f>SUM(D$12:D20)</f>
        <v>518</v>
      </c>
      <c r="E21" s="19">
        <f>SUM(E$12:E20)</f>
        <v>514</v>
      </c>
      <c r="F21" s="19">
        <f>SUM(F$12:F20)</f>
        <v>477</v>
      </c>
      <c r="G21" s="19">
        <f>SUM(G$12:G20)</f>
        <v>567</v>
      </c>
      <c r="H21" s="22">
        <f>SUM(H$12:H20)</f>
        <v>480</v>
      </c>
      <c r="I21" s="22">
        <f>SUM(I$12:I20)</f>
        <v>95</v>
      </c>
      <c r="J21" s="22">
        <f>SUM(J$12:J20)</f>
        <v>112</v>
      </c>
      <c r="K21" s="22">
        <f>SUM(K$12:K20)</f>
        <v>117</v>
      </c>
      <c r="L21" s="22">
        <f>SUM(L$12:L20)</f>
        <v>156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48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1528</v>
      </c>
      <c r="D14" s="16">
        <v>352</v>
      </c>
      <c r="E14" s="16">
        <v>424</v>
      </c>
      <c r="F14" s="16">
        <v>377</v>
      </c>
      <c r="G14" s="16">
        <v>375</v>
      </c>
      <c r="H14" s="21">
        <f t="shared" si="1"/>
        <v>581</v>
      </c>
      <c r="I14" s="21">
        <v>170</v>
      </c>
      <c r="J14" s="21">
        <v>146</v>
      </c>
      <c r="K14" s="21">
        <v>145</v>
      </c>
      <c r="L14" s="21">
        <v>120</v>
      </c>
    </row>
    <row r="15" spans="1:12" ht="15.75">
      <c r="A15" s="14">
        <v>680</v>
      </c>
      <c r="B15" s="15" t="s">
        <v>79</v>
      </c>
      <c r="C15" s="16">
        <f t="shared" si="0"/>
        <v>1086</v>
      </c>
      <c r="D15" s="16">
        <v>208</v>
      </c>
      <c r="E15" s="16">
        <v>271</v>
      </c>
      <c r="F15" s="16">
        <v>297</v>
      </c>
      <c r="G15" s="16">
        <v>310</v>
      </c>
      <c r="H15" s="21">
        <f t="shared" si="1"/>
        <v>193</v>
      </c>
      <c r="I15" s="21">
        <v>37</v>
      </c>
      <c r="J15" s="21">
        <v>28</v>
      </c>
      <c r="K15" s="21">
        <v>34</v>
      </c>
      <c r="L15" s="21">
        <v>94</v>
      </c>
    </row>
    <row r="16" spans="1:12" ht="15.75">
      <c r="A16" s="14">
        <v>720</v>
      </c>
      <c r="B16" s="15" t="s">
        <v>80</v>
      </c>
      <c r="C16" s="16">
        <f t="shared" si="0"/>
        <v>1275</v>
      </c>
      <c r="D16" s="16">
        <v>317</v>
      </c>
      <c r="E16" s="16">
        <v>382</v>
      </c>
      <c r="F16" s="16">
        <v>395</v>
      </c>
      <c r="G16" s="16">
        <v>181</v>
      </c>
      <c r="H16" s="21">
        <f t="shared" si="1"/>
        <v>255</v>
      </c>
      <c r="I16" s="21">
        <v>42</v>
      </c>
      <c r="J16" s="21">
        <v>61</v>
      </c>
      <c r="K16" s="21">
        <v>75</v>
      </c>
      <c r="L16" s="21">
        <v>77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2018</v>
      </c>
      <c r="D18" s="16">
        <v>378</v>
      </c>
      <c r="E18" s="16">
        <v>297</v>
      </c>
      <c r="F18" s="16">
        <v>360</v>
      </c>
      <c r="G18" s="16">
        <v>983</v>
      </c>
      <c r="H18" s="21">
        <f t="shared" si="1"/>
        <v>639</v>
      </c>
      <c r="I18" s="21">
        <v>138</v>
      </c>
      <c r="J18" s="21">
        <v>106</v>
      </c>
      <c r="K18" s="21">
        <v>125</v>
      </c>
      <c r="L18" s="21">
        <v>270</v>
      </c>
    </row>
    <row r="19" spans="1:12" ht="15.75">
      <c r="A19" s="14">
        <v>2081</v>
      </c>
      <c r="B19" s="15" t="s">
        <v>83</v>
      </c>
      <c r="C19" s="16">
        <f t="shared" si="0"/>
        <v>900</v>
      </c>
      <c r="D19" s="16">
        <v>119</v>
      </c>
      <c r="E19" s="16">
        <v>95</v>
      </c>
      <c r="F19" s="16">
        <v>110</v>
      </c>
      <c r="G19" s="16">
        <v>576</v>
      </c>
      <c r="H19" s="21">
        <f t="shared" si="1"/>
        <v>264</v>
      </c>
      <c r="I19" s="21">
        <v>47</v>
      </c>
      <c r="J19" s="21">
        <v>42</v>
      </c>
      <c r="K19" s="21">
        <v>55</v>
      </c>
      <c r="L19" s="21">
        <v>120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6807</v>
      </c>
      <c r="D21" s="19">
        <f>SUM(D$12:D20)</f>
        <v>1374</v>
      </c>
      <c r="E21" s="19">
        <f>SUM(E$12:E20)</f>
        <v>1469</v>
      </c>
      <c r="F21" s="19">
        <f>SUM(F$12:F20)</f>
        <v>1539</v>
      </c>
      <c r="G21" s="19">
        <f>SUM(G$12:G20)</f>
        <v>2425</v>
      </c>
      <c r="H21" s="22">
        <f>SUM(H$12:H20)</f>
        <v>1932</v>
      </c>
      <c r="I21" s="22">
        <f>SUM(I$12:I20)</f>
        <v>434</v>
      </c>
      <c r="J21" s="22">
        <f>SUM(J$12:J20)</f>
        <v>383</v>
      </c>
      <c r="K21" s="22">
        <f>SUM(K$12:K20)</f>
        <v>434</v>
      </c>
      <c r="L21" s="22">
        <f>SUM(L$12:L20)</f>
        <v>681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49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3737</v>
      </c>
      <c r="D14" s="16">
        <v>980</v>
      </c>
      <c r="E14" s="16">
        <v>766</v>
      </c>
      <c r="F14" s="16">
        <v>817</v>
      </c>
      <c r="G14" s="16">
        <v>1174</v>
      </c>
      <c r="H14" s="21">
        <f t="shared" si="1"/>
        <v>1430</v>
      </c>
      <c r="I14" s="21">
        <v>358</v>
      </c>
      <c r="J14" s="21">
        <v>304</v>
      </c>
      <c r="K14" s="21">
        <v>339</v>
      </c>
      <c r="L14" s="21">
        <v>429</v>
      </c>
    </row>
    <row r="15" spans="1:12" ht="15.75">
      <c r="A15" s="14">
        <v>680</v>
      </c>
      <c r="B15" s="15" t="s">
        <v>79</v>
      </c>
      <c r="C15" s="16">
        <f t="shared" si="0"/>
        <v>1817</v>
      </c>
      <c r="D15" s="16">
        <v>445</v>
      </c>
      <c r="E15" s="16">
        <v>459</v>
      </c>
      <c r="F15" s="16">
        <v>368</v>
      </c>
      <c r="G15" s="16">
        <v>545</v>
      </c>
      <c r="H15" s="21">
        <f t="shared" si="1"/>
        <v>486</v>
      </c>
      <c r="I15" s="21">
        <v>108</v>
      </c>
      <c r="J15" s="21">
        <v>102</v>
      </c>
      <c r="K15" s="21">
        <v>82</v>
      </c>
      <c r="L15" s="21">
        <v>194</v>
      </c>
    </row>
    <row r="16" spans="1:12" ht="15.75">
      <c r="A16" s="14">
        <v>720</v>
      </c>
      <c r="B16" s="15" t="s">
        <v>80</v>
      </c>
      <c r="C16" s="16">
        <f t="shared" si="0"/>
        <v>880</v>
      </c>
      <c r="D16" s="16">
        <v>193</v>
      </c>
      <c r="E16" s="16">
        <v>243</v>
      </c>
      <c r="F16" s="16">
        <v>209</v>
      </c>
      <c r="G16" s="16">
        <v>235</v>
      </c>
      <c r="H16" s="21">
        <f t="shared" si="1"/>
        <v>628</v>
      </c>
      <c r="I16" s="21">
        <v>160</v>
      </c>
      <c r="J16" s="21">
        <v>136</v>
      </c>
      <c r="K16" s="21">
        <v>149</v>
      </c>
      <c r="L16" s="21">
        <v>183</v>
      </c>
    </row>
    <row r="17" spans="1:12" ht="15.75">
      <c r="A17" s="14">
        <v>721</v>
      </c>
      <c r="B17" s="15" t="s">
        <v>81</v>
      </c>
      <c r="C17" s="16">
        <f t="shared" si="0"/>
        <v>389</v>
      </c>
      <c r="D17" s="16">
        <v>87</v>
      </c>
      <c r="E17" s="16">
        <v>102</v>
      </c>
      <c r="F17" s="16">
        <v>91</v>
      </c>
      <c r="G17" s="16">
        <v>109</v>
      </c>
      <c r="H17" s="21">
        <f t="shared" si="1"/>
        <v>18</v>
      </c>
      <c r="I17" s="21">
        <v>5</v>
      </c>
      <c r="J17" s="21">
        <v>1</v>
      </c>
      <c r="K17" s="21">
        <v>7</v>
      </c>
      <c r="L17" s="21">
        <v>5</v>
      </c>
    </row>
    <row r="18" spans="1:12" ht="15.75">
      <c r="A18" s="14">
        <v>2080</v>
      </c>
      <c r="B18" s="15" t="s">
        <v>82</v>
      </c>
      <c r="C18" s="16">
        <f t="shared" si="0"/>
        <v>381</v>
      </c>
      <c r="D18" s="16">
        <v>67</v>
      </c>
      <c r="E18" s="16">
        <v>111</v>
      </c>
      <c r="F18" s="16">
        <v>92</v>
      </c>
      <c r="G18" s="16">
        <v>111</v>
      </c>
      <c r="H18" s="21">
        <f t="shared" si="1"/>
        <v>194</v>
      </c>
      <c r="I18" s="21">
        <v>45</v>
      </c>
      <c r="J18" s="21">
        <v>51</v>
      </c>
      <c r="K18" s="21">
        <v>44</v>
      </c>
      <c r="L18" s="21">
        <v>54</v>
      </c>
    </row>
    <row r="19" spans="1:12" ht="15.75">
      <c r="A19" s="14">
        <v>2081</v>
      </c>
      <c r="B19" s="15" t="s">
        <v>83</v>
      </c>
      <c r="C19" s="16">
        <f t="shared" si="0"/>
        <v>48</v>
      </c>
      <c r="D19" s="16">
        <v>16</v>
      </c>
      <c r="E19" s="16">
        <v>3</v>
      </c>
      <c r="F19" s="16">
        <v>13</v>
      </c>
      <c r="G19" s="16">
        <v>16</v>
      </c>
      <c r="H19" s="21">
        <f t="shared" si="1"/>
        <v>9</v>
      </c>
      <c r="I19" s="21"/>
      <c r="J19" s="21">
        <v>1</v>
      </c>
      <c r="K19" s="21">
        <v>4</v>
      </c>
      <c r="L19" s="21">
        <v>4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7252</v>
      </c>
      <c r="D21" s="19">
        <f>SUM(D$12:D20)</f>
        <v>1788</v>
      </c>
      <c r="E21" s="19">
        <f>SUM(E$12:E20)</f>
        <v>1684</v>
      </c>
      <c r="F21" s="19">
        <f>SUM(F$12:F20)</f>
        <v>1590</v>
      </c>
      <c r="G21" s="19">
        <f>SUM(G$12:G20)</f>
        <v>2190</v>
      </c>
      <c r="H21" s="22">
        <f>SUM(H$12:H20)</f>
        <v>2765</v>
      </c>
      <c r="I21" s="22">
        <f>SUM(I$12:I20)</f>
        <v>676</v>
      </c>
      <c r="J21" s="22">
        <f>SUM(J$12:J20)</f>
        <v>595</v>
      </c>
      <c r="K21" s="22">
        <f>SUM(K$12:K20)</f>
        <v>625</v>
      </c>
      <c r="L21" s="22">
        <f>SUM(L$12:L20)</f>
        <v>869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50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1831</v>
      </c>
      <c r="D12" s="16">
        <v>394</v>
      </c>
      <c r="E12" s="16">
        <v>499</v>
      </c>
      <c r="F12" s="16">
        <v>407</v>
      </c>
      <c r="G12" s="16">
        <v>531</v>
      </c>
      <c r="H12" s="21">
        <f t="shared" ref="H12:H20" si="1">SUM(I12:L12)</f>
        <v>507</v>
      </c>
      <c r="I12" s="21">
        <v>114</v>
      </c>
      <c r="J12" s="21">
        <v>100</v>
      </c>
      <c r="K12" s="21">
        <v>190</v>
      </c>
      <c r="L12" s="21">
        <v>103</v>
      </c>
    </row>
    <row r="13" spans="1:12" ht="31.5">
      <c r="A13" s="14">
        <v>691</v>
      </c>
      <c r="B13" s="15" t="s">
        <v>77</v>
      </c>
      <c r="C13" s="16">
        <f t="shared" si="0"/>
        <v>27</v>
      </c>
      <c r="D13" s="16">
        <v>4</v>
      </c>
      <c r="E13" s="16">
        <v>8</v>
      </c>
      <c r="F13" s="16">
        <v>8</v>
      </c>
      <c r="G13" s="16">
        <v>7</v>
      </c>
      <c r="H13" s="21">
        <f t="shared" si="1"/>
        <v>17</v>
      </c>
      <c r="I13" s="21"/>
      <c r="J13" s="21"/>
      <c r="K13" s="21">
        <v>11</v>
      </c>
      <c r="L13" s="21">
        <v>6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1133</v>
      </c>
      <c r="D18" s="16">
        <v>310</v>
      </c>
      <c r="E18" s="16">
        <v>265</v>
      </c>
      <c r="F18" s="16">
        <v>225</v>
      </c>
      <c r="G18" s="16">
        <v>333</v>
      </c>
      <c r="H18" s="21">
        <f t="shared" si="1"/>
        <v>1325</v>
      </c>
      <c r="I18" s="21">
        <v>306</v>
      </c>
      <c r="J18" s="21">
        <v>390</v>
      </c>
      <c r="K18" s="21">
        <v>176</v>
      </c>
      <c r="L18" s="21">
        <v>453</v>
      </c>
    </row>
    <row r="19" spans="1:12" ht="15.75">
      <c r="A19" s="14">
        <v>2081</v>
      </c>
      <c r="B19" s="15" t="s">
        <v>83</v>
      </c>
      <c r="C19" s="16">
        <f t="shared" si="0"/>
        <v>1360</v>
      </c>
      <c r="D19" s="16">
        <v>151</v>
      </c>
      <c r="E19" s="16">
        <v>783</v>
      </c>
      <c r="F19" s="16">
        <v>180</v>
      </c>
      <c r="G19" s="16">
        <v>246</v>
      </c>
      <c r="H19" s="21">
        <f t="shared" si="1"/>
        <v>885</v>
      </c>
      <c r="I19" s="21">
        <v>264</v>
      </c>
      <c r="J19" s="21">
        <v>234</v>
      </c>
      <c r="K19" s="21">
        <v>86</v>
      </c>
      <c r="L19" s="21">
        <v>301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4351</v>
      </c>
      <c r="D21" s="19">
        <f>SUM(D$12:D20)</f>
        <v>859</v>
      </c>
      <c r="E21" s="19">
        <f>SUM(E$12:E20)</f>
        <v>1555</v>
      </c>
      <c r="F21" s="19">
        <f>SUM(F$12:F20)</f>
        <v>820</v>
      </c>
      <c r="G21" s="19">
        <f>SUM(G$12:G20)</f>
        <v>1117</v>
      </c>
      <c r="H21" s="22">
        <f>SUM(H$12:H20)</f>
        <v>2734</v>
      </c>
      <c r="I21" s="22">
        <f>SUM(I$12:I20)</f>
        <v>684</v>
      </c>
      <c r="J21" s="22">
        <f>SUM(J$12:J20)</f>
        <v>724</v>
      </c>
      <c r="K21" s="22">
        <f>SUM(K$12:K20)</f>
        <v>463</v>
      </c>
      <c r="L21" s="22">
        <f>SUM(L$12:L20)</f>
        <v>863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V45" sqref="V4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51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1390</v>
      </c>
      <c r="D12" s="16">
        <v>281</v>
      </c>
      <c r="E12" s="16">
        <v>283</v>
      </c>
      <c r="F12" s="16">
        <v>345</v>
      </c>
      <c r="G12" s="16">
        <v>481</v>
      </c>
      <c r="H12" s="21">
        <f t="shared" ref="H12:H20" si="1">SUM(I12:L12)</f>
        <v>197</v>
      </c>
      <c r="I12" s="21">
        <v>25</v>
      </c>
      <c r="J12" s="21">
        <v>28</v>
      </c>
      <c r="K12" s="21">
        <v>67</v>
      </c>
      <c r="L12" s="21">
        <v>77</v>
      </c>
    </row>
    <row r="13" spans="1:12" ht="31.5">
      <c r="A13" s="14">
        <v>691</v>
      </c>
      <c r="B13" s="15" t="s">
        <v>77</v>
      </c>
      <c r="C13" s="16">
        <f t="shared" si="0"/>
        <v>2651</v>
      </c>
      <c r="D13" s="16">
        <v>623</v>
      </c>
      <c r="E13" s="16">
        <v>604</v>
      </c>
      <c r="F13" s="16">
        <v>642</v>
      </c>
      <c r="G13" s="16">
        <v>782</v>
      </c>
      <c r="H13" s="21">
        <f t="shared" si="1"/>
        <v>273</v>
      </c>
      <c r="I13" s="21">
        <v>63</v>
      </c>
      <c r="J13" s="21">
        <v>27</v>
      </c>
      <c r="K13" s="21">
        <v>89</v>
      </c>
      <c r="L13" s="21">
        <v>94</v>
      </c>
    </row>
    <row r="14" spans="1:12" ht="15.75">
      <c r="A14" s="14">
        <v>710</v>
      </c>
      <c r="B14" s="15" t="s">
        <v>78</v>
      </c>
      <c r="C14" s="16">
        <f t="shared" si="0"/>
        <v>1081</v>
      </c>
      <c r="D14" s="16">
        <v>274</v>
      </c>
      <c r="E14" s="16">
        <v>201</v>
      </c>
      <c r="F14" s="16">
        <v>266</v>
      </c>
      <c r="G14" s="16">
        <v>340</v>
      </c>
      <c r="H14" s="21">
        <f t="shared" si="1"/>
        <v>217</v>
      </c>
      <c r="I14" s="21">
        <v>48</v>
      </c>
      <c r="J14" s="21">
        <v>37</v>
      </c>
      <c r="K14" s="21">
        <v>60</v>
      </c>
      <c r="L14" s="21">
        <v>72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1595</v>
      </c>
      <c r="D16" s="16">
        <v>398</v>
      </c>
      <c r="E16" s="16">
        <v>387</v>
      </c>
      <c r="F16" s="16">
        <v>402</v>
      </c>
      <c r="G16" s="16">
        <v>408</v>
      </c>
      <c r="H16" s="21">
        <f t="shared" si="1"/>
        <v>172</v>
      </c>
      <c r="I16" s="21">
        <v>5</v>
      </c>
      <c r="J16" s="21">
        <v>11</v>
      </c>
      <c r="K16" s="21">
        <v>77</v>
      </c>
      <c r="L16" s="21">
        <v>79</v>
      </c>
    </row>
    <row r="17" spans="1:12" ht="15.75">
      <c r="A17" s="14">
        <v>721</v>
      </c>
      <c r="B17" s="15" t="s">
        <v>81</v>
      </c>
      <c r="C17" s="16">
        <f t="shared" si="0"/>
        <v>749</v>
      </c>
      <c r="D17" s="16">
        <v>184</v>
      </c>
      <c r="E17" s="16">
        <v>184</v>
      </c>
      <c r="F17" s="16">
        <v>205</v>
      </c>
      <c r="G17" s="16">
        <v>176</v>
      </c>
      <c r="H17" s="21">
        <f t="shared" si="1"/>
        <v>12</v>
      </c>
      <c r="I17" s="21"/>
      <c r="J17" s="21"/>
      <c r="K17" s="21">
        <v>6</v>
      </c>
      <c r="L17" s="21">
        <v>6</v>
      </c>
    </row>
    <row r="18" spans="1:12" ht="15.75">
      <c r="A18" s="14">
        <v>2080</v>
      </c>
      <c r="B18" s="15" t="s">
        <v>82</v>
      </c>
      <c r="C18" s="16">
        <f t="shared" si="0"/>
        <v>1200</v>
      </c>
      <c r="D18" s="16">
        <v>302</v>
      </c>
      <c r="E18" s="16">
        <v>352</v>
      </c>
      <c r="F18" s="16">
        <v>183</v>
      </c>
      <c r="G18" s="16">
        <v>363</v>
      </c>
      <c r="H18" s="21">
        <f t="shared" si="1"/>
        <v>248</v>
      </c>
      <c r="I18" s="21">
        <v>25</v>
      </c>
      <c r="J18" s="21">
        <v>35</v>
      </c>
      <c r="K18" s="21">
        <v>94</v>
      </c>
      <c r="L18" s="21">
        <v>94</v>
      </c>
    </row>
    <row r="19" spans="1:12" ht="15.75">
      <c r="A19" s="14">
        <v>2081</v>
      </c>
      <c r="B19" s="15" t="s">
        <v>83</v>
      </c>
      <c r="C19" s="16">
        <f t="shared" si="0"/>
        <v>1695</v>
      </c>
      <c r="D19" s="16">
        <v>364</v>
      </c>
      <c r="E19" s="16">
        <v>508</v>
      </c>
      <c r="F19" s="16">
        <v>469</v>
      </c>
      <c r="G19" s="16">
        <v>354</v>
      </c>
      <c r="H19" s="21">
        <f t="shared" si="1"/>
        <v>205</v>
      </c>
      <c r="I19" s="21">
        <v>32</v>
      </c>
      <c r="J19" s="21">
        <v>28</v>
      </c>
      <c r="K19" s="21">
        <v>63</v>
      </c>
      <c r="L19" s="21">
        <v>82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10361</v>
      </c>
      <c r="D21" s="19">
        <f>SUM(D$12:D20)</f>
        <v>2426</v>
      </c>
      <c r="E21" s="19">
        <f>SUM(E$12:E20)</f>
        <v>2519</v>
      </c>
      <c r="F21" s="19">
        <f>SUM(F$12:F20)</f>
        <v>2512</v>
      </c>
      <c r="G21" s="19">
        <f>SUM(G$12:G20)</f>
        <v>2904</v>
      </c>
      <c r="H21" s="22">
        <f>SUM(H$12:H20)</f>
        <v>1324</v>
      </c>
      <c r="I21" s="22">
        <f>SUM(I$12:I20)</f>
        <v>198</v>
      </c>
      <c r="J21" s="22">
        <f>SUM(J$12:J20)</f>
        <v>166</v>
      </c>
      <c r="K21" s="22">
        <f>SUM(K$12:K20)</f>
        <v>456</v>
      </c>
      <c r="L21" s="22">
        <f>SUM(L$12:L20)</f>
        <v>504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12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2673</v>
      </c>
      <c r="D12" s="16">
        <v>752</v>
      </c>
      <c r="E12" s="16">
        <v>611</v>
      </c>
      <c r="F12" s="16">
        <v>353</v>
      </c>
      <c r="G12" s="16">
        <v>957</v>
      </c>
      <c r="H12" s="21">
        <f t="shared" ref="H12:H20" si="1">SUM(I12:L12)</f>
        <v>3707</v>
      </c>
      <c r="I12" s="21">
        <v>1095</v>
      </c>
      <c r="J12" s="21">
        <v>921</v>
      </c>
      <c r="K12" s="21">
        <v>582</v>
      </c>
      <c r="L12" s="21">
        <v>1109</v>
      </c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5</v>
      </c>
      <c r="D15" s="16">
        <v>5</v>
      </c>
      <c r="E15" s="16"/>
      <c r="F15" s="16"/>
      <c r="G15" s="16"/>
      <c r="H15" s="21">
        <f t="shared" si="1"/>
        <v>6</v>
      </c>
      <c r="I15" s="21">
        <v>6</v>
      </c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1364</v>
      </c>
      <c r="D16" s="16">
        <v>243</v>
      </c>
      <c r="E16" s="16">
        <v>294</v>
      </c>
      <c r="F16" s="16">
        <v>200</v>
      </c>
      <c r="G16" s="16">
        <v>627</v>
      </c>
      <c r="H16" s="21">
        <f t="shared" si="1"/>
        <v>1081</v>
      </c>
      <c r="I16" s="21">
        <v>178</v>
      </c>
      <c r="J16" s="21">
        <v>300</v>
      </c>
      <c r="K16" s="21">
        <v>260</v>
      </c>
      <c r="L16" s="21">
        <v>343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2747</v>
      </c>
      <c r="D18" s="16">
        <v>614</v>
      </c>
      <c r="E18" s="16">
        <v>756</v>
      </c>
      <c r="F18" s="16">
        <v>666</v>
      </c>
      <c r="G18" s="16">
        <v>711</v>
      </c>
      <c r="H18" s="21">
        <f t="shared" si="1"/>
        <v>6018</v>
      </c>
      <c r="I18" s="21">
        <v>1331</v>
      </c>
      <c r="J18" s="21">
        <v>1701</v>
      </c>
      <c r="K18" s="21">
        <v>1735</v>
      </c>
      <c r="L18" s="21">
        <v>1251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6789</v>
      </c>
      <c r="D21" s="19">
        <f>SUM(D$12:D20)</f>
        <v>1614</v>
      </c>
      <c r="E21" s="19">
        <f>SUM(E$12:E20)</f>
        <v>1661</v>
      </c>
      <c r="F21" s="19">
        <f>SUM(F$12:F20)</f>
        <v>1219</v>
      </c>
      <c r="G21" s="19">
        <f>SUM(G$12:G20)</f>
        <v>2295</v>
      </c>
      <c r="H21" s="22">
        <f>SUM(H$12:H20)</f>
        <v>10812</v>
      </c>
      <c r="I21" s="22">
        <f>SUM(I$12:I20)</f>
        <v>2610</v>
      </c>
      <c r="J21" s="22">
        <f>SUM(J$12:J20)</f>
        <v>2922</v>
      </c>
      <c r="K21" s="22">
        <f>SUM(K$12:K20)</f>
        <v>2577</v>
      </c>
      <c r="L21" s="22">
        <f>SUM(L$12:L20)</f>
        <v>2703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13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2778</v>
      </c>
      <c r="D12" s="16">
        <v>696</v>
      </c>
      <c r="E12" s="16">
        <v>839</v>
      </c>
      <c r="F12" s="16">
        <v>831</v>
      </c>
      <c r="G12" s="16">
        <v>412</v>
      </c>
      <c r="H12" s="21">
        <f t="shared" ref="H12:H20" si="1">SUM(I12:L12)</f>
        <v>2418</v>
      </c>
      <c r="I12" s="21">
        <v>682</v>
      </c>
      <c r="J12" s="21">
        <v>709</v>
      </c>
      <c r="K12" s="21">
        <v>409</v>
      </c>
      <c r="L12" s="21">
        <v>618</v>
      </c>
    </row>
    <row r="13" spans="1:12" ht="31.5">
      <c r="A13" s="14">
        <v>691</v>
      </c>
      <c r="B13" s="15" t="s">
        <v>77</v>
      </c>
      <c r="C13" s="16">
        <f t="shared" si="0"/>
        <v>684</v>
      </c>
      <c r="D13" s="16">
        <v>194</v>
      </c>
      <c r="E13" s="16">
        <v>198</v>
      </c>
      <c r="F13" s="16">
        <v>103</v>
      </c>
      <c r="G13" s="16">
        <v>189</v>
      </c>
      <c r="H13" s="21">
        <f t="shared" si="1"/>
        <v>122</v>
      </c>
      <c r="I13" s="21">
        <v>39</v>
      </c>
      <c r="J13" s="21">
        <v>38</v>
      </c>
      <c r="K13" s="21">
        <v>14</v>
      </c>
      <c r="L13" s="21">
        <v>31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3462</v>
      </c>
      <c r="D21" s="19">
        <f>SUM(D$12:D20)</f>
        <v>890</v>
      </c>
      <c r="E21" s="19">
        <f>SUM(E$12:E20)</f>
        <v>1037</v>
      </c>
      <c r="F21" s="19">
        <f>SUM(F$12:F20)</f>
        <v>934</v>
      </c>
      <c r="G21" s="19">
        <f>SUM(G$12:G20)</f>
        <v>601</v>
      </c>
      <c r="H21" s="22">
        <f>SUM(H$12:H20)</f>
        <v>2540</v>
      </c>
      <c r="I21" s="22">
        <f>SUM(I$12:I20)</f>
        <v>721</v>
      </c>
      <c r="J21" s="22">
        <f>SUM(J$12:J20)</f>
        <v>747</v>
      </c>
      <c r="K21" s="22">
        <f>SUM(K$12:K20)</f>
        <v>423</v>
      </c>
      <c r="L21" s="22">
        <f>SUM(L$12:L20)</f>
        <v>649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14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17296</v>
      </c>
      <c r="D12" s="16">
        <v>3698</v>
      </c>
      <c r="E12" s="16">
        <v>4157</v>
      </c>
      <c r="F12" s="16">
        <v>4447</v>
      </c>
      <c r="G12" s="16">
        <v>4994</v>
      </c>
      <c r="H12" s="21">
        <f t="shared" ref="H12:H20" si="1">SUM(I12:L12)</f>
        <v>2238</v>
      </c>
      <c r="I12" s="21">
        <v>530</v>
      </c>
      <c r="J12" s="21">
        <v>551</v>
      </c>
      <c r="K12" s="21">
        <v>609</v>
      </c>
      <c r="L12" s="21">
        <v>548</v>
      </c>
    </row>
    <row r="13" spans="1:12" ht="31.5">
      <c r="A13" s="14">
        <v>691</v>
      </c>
      <c r="B13" s="15" t="s">
        <v>77</v>
      </c>
      <c r="C13" s="16">
        <f t="shared" si="0"/>
        <v>5490</v>
      </c>
      <c r="D13" s="16">
        <v>1377</v>
      </c>
      <c r="E13" s="16">
        <v>1504</v>
      </c>
      <c r="F13" s="16">
        <v>1154</v>
      </c>
      <c r="G13" s="16">
        <v>1455</v>
      </c>
      <c r="H13" s="21">
        <f t="shared" si="1"/>
        <v>2710</v>
      </c>
      <c r="I13" s="21">
        <v>684</v>
      </c>
      <c r="J13" s="21">
        <v>788</v>
      </c>
      <c r="K13" s="21">
        <v>472</v>
      </c>
      <c r="L13" s="21">
        <v>766</v>
      </c>
    </row>
    <row r="14" spans="1:12" ht="15.75">
      <c r="A14" s="14">
        <v>710</v>
      </c>
      <c r="B14" s="15" t="s">
        <v>78</v>
      </c>
      <c r="C14" s="16">
        <f t="shared" si="0"/>
        <v>10629</v>
      </c>
      <c r="D14" s="16">
        <v>2774</v>
      </c>
      <c r="E14" s="16">
        <v>2738</v>
      </c>
      <c r="F14" s="16">
        <v>2225</v>
      </c>
      <c r="G14" s="16">
        <v>2892</v>
      </c>
      <c r="H14" s="21">
        <f t="shared" si="1"/>
        <v>2775</v>
      </c>
      <c r="I14" s="21">
        <v>694</v>
      </c>
      <c r="J14" s="21">
        <v>714</v>
      </c>
      <c r="K14" s="21">
        <v>643</v>
      </c>
      <c r="L14" s="21">
        <v>724</v>
      </c>
    </row>
    <row r="15" spans="1:12" ht="15.75">
      <c r="A15" s="14">
        <v>680</v>
      </c>
      <c r="B15" s="15" t="s">
        <v>79</v>
      </c>
      <c r="C15" s="16">
        <f t="shared" si="0"/>
        <v>16630</v>
      </c>
      <c r="D15" s="16">
        <v>3690</v>
      </c>
      <c r="E15" s="16">
        <v>4900</v>
      </c>
      <c r="F15" s="16">
        <v>3309</v>
      </c>
      <c r="G15" s="16">
        <v>4731</v>
      </c>
      <c r="H15" s="21">
        <f t="shared" si="1"/>
        <v>3901</v>
      </c>
      <c r="I15" s="21">
        <v>849</v>
      </c>
      <c r="J15" s="21">
        <v>1187</v>
      </c>
      <c r="K15" s="21">
        <v>880</v>
      </c>
      <c r="L15" s="21">
        <v>985</v>
      </c>
    </row>
    <row r="16" spans="1:12" ht="15.75">
      <c r="A16" s="14">
        <v>720</v>
      </c>
      <c r="B16" s="15" t="s">
        <v>80</v>
      </c>
      <c r="C16" s="16">
        <f t="shared" si="0"/>
        <v>18866</v>
      </c>
      <c r="D16" s="16">
        <v>4669</v>
      </c>
      <c r="E16" s="16">
        <v>4264</v>
      </c>
      <c r="F16" s="16">
        <v>4449</v>
      </c>
      <c r="G16" s="16">
        <v>5484</v>
      </c>
      <c r="H16" s="21">
        <f t="shared" si="1"/>
        <v>1354</v>
      </c>
      <c r="I16" s="21">
        <v>314</v>
      </c>
      <c r="J16" s="21">
        <v>307</v>
      </c>
      <c r="K16" s="21">
        <v>357</v>
      </c>
      <c r="L16" s="21">
        <v>376</v>
      </c>
    </row>
    <row r="17" spans="1:12" ht="15.75">
      <c r="A17" s="14">
        <v>721</v>
      </c>
      <c r="B17" s="15" t="s">
        <v>81</v>
      </c>
      <c r="C17" s="16">
        <f t="shared" si="0"/>
        <v>19422</v>
      </c>
      <c r="D17" s="16">
        <v>4727</v>
      </c>
      <c r="E17" s="16">
        <v>5361</v>
      </c>
      <c r="F17" s="16">
        <v>4465</v>
      </c>
      <c r="G17" s="16">
        <v>4869</v>
      </c>
      <c r="H17" s="21">
        <f t="shared" si="1"/>
        <v>1690</v>
      </c>
      <c r="I17" s="21">
        <v>534</v>
      </c>
      <c r="J17" s="21">
        <v>309</v>
      </c>
      <c r="K17" s="21">
        <v>374</v>
      </c>
      <c r="L17" s="21">
        <v>473</v>
      </c>
    </row>
    <row r="18" spans="1:12" ht="15.75">
      <c r="A18" s="14">
        <v>2080</v>
      </c>
      <c r="B18" s="15" t="s">
        <v>82</v>
      </c>
      <c r="C18" s="16">
        <f t="shared" si="0"/>
        <v>11910</v>
      </c>
      <c r="D18" s="16">
        <v>3158</v>
      </c>
      <c r="E18" s="16">
        <v>3437</v>
      </c>
      <c r="F18" s="16">
        <v>2375</v>
      </c>
      <c r="G18" s="16">
        <v>2940</v>
      </c>
      <c r="H18" s="21">
        <f t="shared" si="1"/>
        <v>3256</v>
      </c>
      <c r="I18" s="21">
        <v>890</v>
      </c>
      <c r="J18" s="21">
        <v>878</v>
      </c>
      <c r="K18" s="21">
        <v>677</v>
      </c>
      <c r="L18" s="21">
        <v>811</v>
      </c>
    </row>
    <row r="19" spans="1:12" ht="15.75">
      <c r="A19" s="14">
        <v>2081</v>
      </c>
      <c r="B19" s="15" t="s">
        <v>83</v>
      </c>
      <c r="C19" s="16">
        <f t="shared" si="0"/>
        <v>16311</v>
      </c>
      <c r="D19" s="16">
        <v>4398</v>
      </c>
      <c r="E19" s="16">
        <v>4160</v>
      </c>
      <c r="F19" s="16">
        <v>3637</v>
      </c>
      <c r="G19" s="16">
        <v>4116</v>
      </c>
      <c r="H19" s="21">
        <f t="shared" si="1"/>
        <v>7980</v>
      </c>
      <c r="I19" s="21">
        <v>2248</v>
      </c>
      <c r="J19" s="21">
        <v>1916</v>
      </c>
      <c r="K19" s="21">
        <v>1625</v>
      </c>
      <c r="L19" s="21">
        <v>2191</v>
      </c>
    </row>
    <row r="20" spans="1:12" ht="15.75">
      <c r="A20" s="14">
        <v>430</v>
      </c>
      <c r="B20" s="15" t="s">
        <v>84</v>
      </c>
      <c r="C20" s="16">
        <f t="shared" si="0"/>
        <v>17246</v>
      </c>
      <c r="D20" s="16">
        <v>4050</v>
      </c>
      <c r="E20" s="16">
        <v>4967</v>
      </c>
      <c r="F20" s="16">
        <v>2955</v>
      </c>
      <c r="G20" s="16">
        <v>5274</v>
      </c>
      <c r="H20" s="21">
        <f t="shared" si="1"/>
        <v>2996</v>
      </c>
      <c r="I20" s="21">
        <v>960</v>
      </c>
      <c r="J20" s="21">
        <v>781</v>
      </c>
      <c r="K20" s="21">
        <v>233</v>
      </c>
      <c r="L20" s="21">
        <v>1022</v>
      </c>
    </row>
    <row r="21" spans="1:12" ht="15.75">
      <c r="A21" s="17"/>
      <c r="B21" s="18" t="s">
        <v>52</v>
      </c>
      <c r="C21" s="19">
        <f>SUM(C$12:C20)</f>
        <v>133800</v>
      </c>
      <c r="D21" s="19">
        <f>SUM(D$12:D20)</f>
        <v>32541</v>
      </c>
      <c r="E21" s="19">
        <f>SUM(E$12:E20)</f>
        <v>35488</v>
      </c>
      <c r="F21" s="19">
        <f>SUM(F$12:F20)</f>
        <v>29016</v>
      </c>
      <c r="G21" s="19">
        <f>SUM(G$12:G20)</f>
        <v>36755</v>
      </c>
      <c r="H21" s="22">
        <f>SUM(H$12:H20)</f>
        <v>28900</v>
      </c>
      <c r="I21" s="22">
        <f>SUM(I$12:I20)</f>
        <v>7703</v>
      </c>
      <c r="J21" s="22">
        <f>SUM(J$12:J20)</f>
        <v>7431</v>
      </c>
      <c r="K21" s="22">
        <f>SUM(K$12:K20)</f>
        <v>5870</v>
      </c>
      <c r="L21" s="22">
        <f>SUM(L$12:L20)</f>
        <v>7896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15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4574</v>
      </c>
      <c r="D14" s="16">
        <v>1222</v>
      </c>
      <c r="E14" s="16">
        <v>1051</v>
      </c>
      <c r="F14" s="16">
        <v>1085</v>
      </c>
      <c r="G14" s="16">
        <v>1216</v>
      </c>
      <c r="H14" s="21">
        <f t="shared" si="1"/>
        <v>1557</v>
      </c>
      <c r="I14" s="21">
        <v>436</v>
      </c>
      <c r="J14" s="21">
        <v>536</v>
      </c>
      <c r="K14" s="21">
        <v>243</v>
      </c>
      <c r="L14" s="21">
        <v>342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847</v>
      </c>
      <c r="D16" s="16">
        <v>66</v>
      </c>
      <c r="E16" s="16">
        <v>331</v>
      </c>
      <c r="F16" s="16">
        <v>150</v>
      </c>
      <c r="G16" s="16">
        <v>300</v>
      </c>
      <c r="H16" s="21">
        <f t="shared" si="1"/>
        <v>938</v>
      </c>
      <c r="I16" s="21">
        <v>377</v>
      </c>
      <c r="J16" s="21">
        <v>112</v>
      </c>
      <c r="K16" s="21">
        <v>205</v>
      </c>
      <c r="L16" s="21">
        <v>244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5421</v>
      </c>
      <c r="D21" s="19">
        <f>SUM(D$12:D20)</f>
        <v>1288</v>
      </c>
      <c r="E21" s="19">
        <f>SUM(E$12:E20)</f>
        <v>1382</v>
      </c>
      <c r="F21" s="19">
        <f>SUM(F$12:F20)</f>
        <v>1235</v>
      </c>
      <c r="G21" s="19">
        <f>SUM(G$12:G20)</f>
        <v>1516</v>
      </c>
      <c r="H21" s="22">
        <f>SUM(H$12:H20)</f>
        <v>2495</v>
      </c>
      <c r="I21" s="22">
        <f>SUM(I$12:I20)</f>
        <v>813</v>
      </c>
      <c r="J21" s="22">
        <f>SUM(J$12:J20)</f>
        <v>648</v>
      </c>
      <c r="K21" s="22">
        <f>SUM(K$12:K20)</f>
        <v>448</v>
      </c>
      <c r="L21" s="22">
        <f>SUM(L$12:L20)</f>
        <v>586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B15" sqref="B1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3" t="s">
        <v>73</v>
      </c>
      <c r="C2" s="53"/>
      <c r="D2" s="53"/>
      <c r="E2" s="53"/>
    </row>
    <row r="3" spans="1:12" ht="15" customHeight="1">
      <c r="A3" s="57" t="s">
        <v>16</v>
      </c>
      <c r="B3" s="57"/>
      <c r="C3" s="57"/>
      <c r="D3" s="57"/>
      <c r="E3" s="57"/>
      <c r="F3" s="57"/>
      <c r="G3" s="5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4" t="s">
        <v>74</v>
      </c>
      <c r="B7" s="54" t="s">
        <v>75</v>
      </c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</row>
    <row r="8" spans="1:12" s="20" customFormat="1" ht="15.75" customHeight="1">
      <c r="A8" s="54"/>
      <c r="B8" s="54"/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/>
    </row>
    <row r="9" spans="1:12" s="20" customFormat="1" ht="14.25" customHeight="1">
      <c r="A9" s="54"/>
      <c r="B9" s="54"/>
      <c r="C9" s="47" t="s">
        <v>4</v>
      </c>
      <c r="D9" s="45" t="s">
        <v>5</v>
      </c>
      <c r="E9" s="45"/>
      <c r="F9" s="45"/>
      <c r="G9" s="45"/>
      <c r="H9" s="47" t="s">
        <v>4</v>
      </c>
      <c r="I9" s="45" t="s">
        <v>5</v>
      </c>
      <c r="J9" s="45"/>
      <c r="K9" s="45"/>
      <c r="L9" s="45"/>
    </row>
    <row r="10" spans="1:12" s="20" customFormat="1" ht="27.75" customHeight="1">
      <c r="A10" s="54"/>
      <c r="B10" s="54"/>
      <c r="C10" s="47"/>
      <c r="D10" s="23" t="s">
        <v>6</v>
      </c>
      <c r="E10" s="23" t="s">
        <v>7</v>
      </c>
      <c r="F10" s="23" t="s">
        <v>8</v>
      </c>
      <c r="G10" s="23" t="s">
        <v>9</v>
      </c>
      <c r="H10" s="47"/>
      <c r="I10" s="23" t="s">
        <v>6</v>
      </c>
      <c r="J10" s="23" t="s">
        <v>7</v>
      </c>
      <c r="K10" s="23" t="s">
        <v>8</v>
      </c>
      <c r="L10" s="23" t="s">
        <v>9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31.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284</v>
      </c>
      <c r="D14" s="16">
        <v>70</v>
      </c>
      <c r="E14" s="16">
        <v>47</v>
      </c>
      <c r="F14" s="16">
        <v>47</v>
      </c>
      <c r="G14" s="16">
        <v>120</v>
      </c>
      <c r="H14" s="21">
        <f t="shared" si="1"/>
        <v>205</v>
      </c>
      <c r="I14" s="21">
        <v>50</v>
      </c>
      <c r="J14" s="21">
        <v>46</v>
      </c>
      <c r="K14" s="21">
        <v>9</v>
      </c>
      <c r="L14" s="21">
        <v>100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284</v>
      </c>
      <c r="D21" s="19">
        <f>SUM(D$12:D20)</f>
        <v>70</v>
      </c>
      <c r="E21" s="19">
        <f>SUM(E$12:E20)</f>
        <v>47</v>
      </c>
      <c r="F21" s="19">
        <f>SUM(F$12:F20)</f>
        <v>47</v>
      </c>
      <c r="G21" s="19">
        <f>SUM(G$12:G20)</f>
        <v>120</v>
      </c>
      <c r="H21" s="22">
        <f>SUM(H$12:H20)</f>
        <v>205</v>
      </c>
      <c r="I21" s="22">
        <f>SUM(I$12:I20)</f>
        <v>50</v>
      </c>
      <c r="J21" s="22">
        <f>SUM(J$12:J20)</f>
        <v>46</v>
      </c>
      <c r="K21" s="22">
        <f>SUM(K$12:K20)</f>
        <v>9</v>
      </c>
      <c r="L21" s="22">
        <f>SUM(L$12:L20)</f>
        <v>100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43</vt:i4>
      </vt:variant>
    </vt:vector>
  </HeadingPairs>
  <TitlesOfParts>
    <vt:vector size="86" baseType="lpstr">
      <vt:lpstr>Свод</vt:lpstr>
      <vt:lpstr>ВГБ №1</vt:lpstr>
      <vt:lpstr>ВГБ №2</vt:lpstr>
      <vt:lpstr>ВГП №4</vt:lpstr>
      <vt:lpstr>ВГП №5</vt:lpstr>
      <vt:lpstr>ВГСтП</vt:lpstr>
      <vt:lpstr>ЧУЗ РЖД (Вологда)</vt:lpstr>
      <vt:lpstr>ЧУЗ РЖД (Череповец) </vt:lpstr>
      <vt:lpstr>МСЧ МВД</vt:lpstr>
      <vt:lpstr>Дента-Нель</vt:lpstr>
      <vt:lpstr>ЧГБ(Череповец)</vt:lpstr>
      <vt:lpstr>ЧГБ(районы)</vt:lpstr>
      <vt:lpstr>МСЧ "Северсталь"</vt:lpstr>
      <vt:lpstr>ЧСтП №1</vt:lpstr>
      <vt:lpstr>ЧСтП №2</vt:lpstr>
      <vt:lpstr>ЧДСтП</vt:lpstr>
      <vt:lpstr>Северная стоматология+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System!MCode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'ВГП №4'!OrgName</vt:lpstr>
      <vt:lpstr>'ВГП №5'!OrgName</vt:lpstr>
      <vt:lpstr>ВГСтП!OrgName</vt:lpstr>
      <vt:lpstr>'Великоустюгская ЦРБ'!OrgName</vt:lpstr>
      <vt:lpstr>'Верховажская ЦРБ'!OrgName</vt:lpstr>
      <vt:lpstr>'Вожегодская ЦРБ'!OrgName</vt:lpstr>
      <vt:lpstr>'Вологодская ЦРБ'!OrgName</vt:lpstr>
      <vt:lpstr>'Вытегорская ЦРБ'!OrgName</vt:lpstr>
      <vt:lpstr>'Грязовецкая ЦРБ'!OrgName</vt:lpstr>
      <vt:lpstr>'Дента-Нель'!OrgName</vt:lpstr>
      <vt:lpstr>'Кадуйская ЦРБ'!OrgName</vt:lpstr>
      <vt:lpstr>'К-Городецкая ЦРБ'!OrgName</vt:lpstr>
      <vt:lpstr>'Кирилловская ЦРБ'!OrgName</vt:lpstr>
      <vt:lpstr>'Междуреченская ЦРБ'!OrgName</vt:lpstr>
      <vt:lpstr>'МСЧ "Северсталь"'!OrgName</vt:lpstr>
      <vt:lpstr>'МСЧ МВД'!OrgName</vt:lpstr>
      <vt:lpstr>'Никольская ЦРБ'!OrgName</vt:lpstr>
      <vt:lpstr>'Нюксенская ЦРБ'!OrgName</vt:lpstr>
      <vt:lpstr>'РЖД Бабаево'!OrgName</vt:lpstr>
      <vt:lpstr>'Северная стоматология+'!OrgName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ЧДСтП!OrgName</vt:lpstr>
      <vt:lpstr>'ЧСтП №1'!OrgName</vt:lpstr>
      <vt:lpstr>'ЧСтП №2'!OrgName</vt:lpstr>
      <vt:lpstr>'ЧУЗ РЖД (Вологда)'!OrgName</vt:lpstr>
      <vt:lpstr>'ЧУЗ РЖД (Череповец) '!OrgName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2020-12-02T07:08:49Z</dcterms:created>
  <dcterms:modified xsi:type="dcterms:W3CDTF">2021-12-03T07:15:38Z</dcterms:modified>
</cp:coreProperties>
</file>