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" yWindow="3810" windowWidth="28860" windowHeight="9060" tabRatio="797" firstSheet="1" activeTab="1"/>
  </bookViews>
  <sheets>
    <sheet name="System" sheetId="5" state="veryHidden" r:id="rId1"/>
    <sheet name="Свод по МО по кварталам" sheetId="80" r:id="rId2"/>
    <sheet name="Свод по профилям" sheetId="6" r:id="rId3"/>
    <sheet name="Мать и дитя" sheetId="79" r:id="rId4"/>
    <sheet name="Ай-Клиник" sheetId="78" r:id="rId5"/>
    <sheet name="Эмбрилайф" sheetId="77" r:id="rId6"/>
    <sheet name="Юнона" sheetId="76" r:id="rId7"/>
    <sheet name="Медэко" sheetId="75" r:id="rId8"/>
    <sheet name="Геном-Вологда" sheetId="74" r:id="rId9"/>
    <sheet name="Центр Эко" sheetId="73" r:id="rId10"/>
    <sheet name="Первая многопрофильная клиника" sheetId="72" r:id="rId11"/>
    <sheet name="ОстМедКонсалт" sheetId="71" r:id="rId12"/>
    <sheet name="Офтальмологический центр" sheetId="70" r:id="rId13"/>
    <sheet name="Вита ЭКО" sheetId="69" r:id="rId14"/>
    <sheet name="АВА-ПЕТЕР" sheetId="68" r:id="rId15"/>
    <sheet name="Красота и здоровье" sheetId="67" r:id="rId16"/>
    <sheet name="Новый источник" sheetId="66" r:id="rId17"/>
    <sheet name="ЧУЗ РЖД (Череповец) " sheetId="65" r:id="rId18"/>
    <sheet name="ЧГБ(районы)" sheetId="64" r:id="rId19"/>
    <sheet name="Бальнеоклиника" sheetId="63" r:id="rId20"/>
    <sheet name="ЧГБ(Череповец)" sheetId="62" r:id="rId21"/>
    <sheet name="ЧДГП №1" sheetId="61" r:id="rId22"/>
    <sheet name="ВГРД" sheetId="60" r:id="rId23"/>
    <sheet name="ВДГП" sheetId="59" r:id="rId24"/>
    <sheet name="Клиника Константа" sheetId="58" r:id="rId25"/>
    <sheet name="Дет.спец.психонев. сан." sheetId="57" r:id="rId26"/>
    <sheet name="ПАО &quot;Северсталь&quot;" sheetId="56" r:id="rId27"/>
    <sheet name="НУ &quot;МЦ &quot;Родник&quot;" sheetId="55" r:id="rId28"/>
    <sheet name="ЧГРД" sheetId="54" r:id="rId29"/>
    <sheet name="МСЧ &quot;Северсталь&quot;" sheetId="53" r:id="rId30"/>
    <sheet name="ВОДБ № 2" sheetId="52" r:id="rId31"/>
    <sheet name="ВОКБ №2" sheetId="51" r:id="rId32"/>
    <sheet name="Сокольская ЦРБ" sheetId="50" r:id="rId33"/>
    <sheet name="Великоустюгская ЦРБ" sheetId="49" r:id="rId34"/>
    <sheet name="МЦ &quot;Бодрость&quot;" sheetId="48" r:id="rId35"/>
    <sheet name="КДЦ&quot;ВИТА клиника&quot;" sheetId="47" r:id="rId36"/>
    <sheet name="ВРДЦ" sheetId="46" r:id="rId37"/>
    <sheet name="Клиника &quot;Говорово&quot;" sheetId="45" r:id="rId38"/>
    <sheet name="ВГП №1" sheetId="44" r:id="rId39"/>
    <sheet name="ВГБ №2" sheetId="43" r:id="rId40"/>
    <sheet name="ЧУЗ РЖД Вологда" sheetId="42" r:id="rId41"/>
    <sheet name="ВОЛРЦ" sheetId="41" r:id="rId42"/>
    <sheet name="МСЧ МВД" sheetId="40" r:id="rId43"/>
    <sheet name="ВГБ №1" sheetId="39" r:id="rId44"/>
    <sheet name="ВГП №5" sheetId="38" r:id="rId45"/>
    <sheet name="Шекснинская ЦРБ" sheetId="37" r:id="rId46"/>
    <sheet name="Чагодощенская ЦРБ" sheetId="36" r:id="rId47"/>
    <sheet name="Харовская ЦРБ" sheetId="35" r:id="rId48"/>
    <sheet name="Устюженская ЦРБ" sheetId="34" r:id="rId49"/>
    <sheet name="У-Кубинская ЦРБ" sheetId="33" r:id="rId50"/>
    <sheet name="Тотемская ЦРБ" sheetId="32" r:id="rId51"/>
    <sheet name="Тарногская ЦРБ" sheetId="31" r:id="rId52"/>
    <sheet name="Сямженская ЦРБ" sheetId="30" r:id="rId53"/>
    <sheet name="Нюксенская ЦРБ" sheetId="29" r:id="rId54"/>
    <sheet name="Никольская ЦРБ" sheetId="28" r:id="rId55"/>
    <sheet name="Междуреченская ЦРБ" sheetId="27" r:id="rId56"/>
    <sheet name="К-Городецкая ЦРБ" sheetId="26" r:id="rId57"/>
    <sheet name="Кирилловская ЦРБ" sheetId="25" r:id="rId58"/>
    <sheet name="Кадуйская ЦРБ" sheetId="24" r:id="rId59"/>
    <sheet name="Грязовецкая ЦРБ" sheetId="23" r:id="rId60"/>
    <sheet name="Вытегорская ЦРБ" sheetId="22" r:id="rId61"/>
    <sheet name="Вологодская ЦРБ" sheetId="21" r:id="rId62"/>
    <sheet name="Вожегодская ЦРБ" sheetId="20" r:id="rId63"/>
    <sheet name="Верховажская ЦРБ" sheetId="19" r:id="rId64"/>
    <sheet name="Вашкинская ЦРБ" sheetId="18" r:id="rId65"/>
    <sheet name="Белозерская ЦРБ" sheetId="17" r:id="rId66"/>
    <sheet name="Бабушкинская ЦРБ" sheetId="16" r:id="rId67"/>
    <sheet name="Бабаевская ЦРБ" sheetId="15" r:id="rId68"/>
    <sheet name="ВОКВД №2" sheetId="14" r:id="rId69"/>
    <sheet name="ВОГВВ" sheetId="13" r:id="rId70"/>
    <sheet name="ВОИБ" sheetId="12" r:id="rId71"/>
    <sheet name="ВОКВД" sheetId="11" r:id="rId72"/>
    <sheet name="ВООД" sheetId="10" r:id="rId73"/>
    <sheet name="ВООБ" sheetId="9" r:id="rId74"/>
    <sheet name="ВОДКБ" sheetId="8" r:id="rId75"/>
    <sheet name="ВОКБ" sheetId="7" r:id="rId76"/>
  </sheets>
  <definedNames>
    <definedName name="_xlnm._FilterDatabase" localSheetId="14">'АВА-ПЕТЕР'!#REF!</definedName>
    <definedName name="_xlnm._FilterDatabase" localSheetId="4">'Ай-Клиник'!#REF!</definedName>
    <definedName name="_xlnm._FilterDatabase" localSheetId="67">'Бабаевская ЦРБ'!#REF!</definedName>
    <definedName name="_xlnm._FilterDatabase" localSheetId="66">'Бабушкинская ЦРБ'!#REF!</definedName>
    <definedName name="_xlnm._FilterDatabase" localSheetId="19">Бальнеоклиника!#REF!</definedName>
    <definedName name="_xlnm._FilterDatabase" localSheetId="65">'Белозерская ЦРБ'!#REF!</definedName>
    <definedName name="_xlnm._FilterDatabase" localSheetId="64">'Вашкинская ЦРБ'!#REF!</definedName>
    <definedName name="_xlnm._FilterDatabase" localSheetId="43">'ВГБ №1'!#REF!</definedName>
    <definedName name="_xlnm._FilterDatabase" localSheetId="39">'ВГБ №2'!#REF!</definedName>
    <definedName name="_xlnm._FilterDatabase" localSheetId="38">'ВГП №1'!#REF!</definedName>
    <definedName name="_xlnm._FilterDatabase" localSheetId="44">'ВГП №5'!#REF!</definedName>
    <definedName name="_xlnm._FilterDatabase" localSheetId="22">ВГРД!#REF!</definedName>
    <definedName name="_xlnm._FilterDatabase" localSheetId="23">ВДГП!#REF!</definedName>
    <definedName name="_xlnm._FilterDatabase" localSheetId="33">'Великоустюгская ЦРБ'!#REF!</definedName>
    <definedName name="_xlnm._FilterDatabase" localSheetId="63">'Верховажская ЦРБ'!#REF!</definedName>
    <definedName name="_xlnm._FilterDatabase" localSheetId="13">'Вита ЭКО'!#REF!</definedName>
    <definedName name="_xlnm._FilterDatabase" localSheetId="69">ВОГВВ!#REF!</definedName>
    <definedName name="_xlnm._FilterDatabase" localSheetId="30">'ВОДБ № 2'!#REF!</definedName>
    <definedName name="_xlnm._FilterDatabase" localSheetId="74">ВОДКБ!#REF!</definedName>
    <definedName name="_xlnm._FilterDatabase" localSheetId="62">'Вожегодская ЦРБ'!#REF!</definedName>
    <definedName name="_xlnm._FilterDatabase" localSheetId="70">ВОИБ!#REF!</definedName>
    <definedName name="_xlnm._FilterDatabase" localSheetId="75">ВОКБ!#REF!</definedName>
    <definedName name="_xlnm._FilterDatabase" localSheetId="31">'ВОКБ №2'!#REF!</definedName>
    <definedName name="_xlnm._FilterDatabase" localSheetId="71">ВОКВД!#REF!</definedName>
    <definedName name="_xlnm._FilterDatabase" localSheetId="68">'ВОКВД №2'!#REF!</definedName>
    <definedName name="_xlnm._FilterDatabase" localSheetId="61">'Вологодская ЦРБ'!#REF!</definedName>
    <definedName name="_xlnm._FilterDatabase" localSheetId="41">ВОЛРЦ!#REF!</definedName>
    <definedName name="_xlnm._FilterDatabase" localSheetId="73">ВООБ!#REF!</definedName>
    <definedName name="_xlnm._FilterDatabase" localSheetId="72">ВООД!#REF!</definedName>
    <definedName name="_xlnm._FilterDatabase" localSheetId="36">ВРДЦ!#REF!</definedName>
    <definedName name="_xlnm._FilterDatabase" localSheetId="60">'Вытегорская ЦРБ'!#REF!</definedName>
    <definedName name="_xlnm._FilterDatabase" localSheetId="8">'Геном-Вологда'!#REF!</definedName>
    <definedName name="_xlnm._FilterDatabase" localSheetId="59">'Грязовецкая ЦРБ'!#REF!</definedName>
    <definedName name="_xlnm._FilterDatabase" localSheetId="25">'Дет.спец.психонев. сан.'!#REF!</definedName>
    <definedName name="_xlnm._FilterDatabase" localSheetId="58">'Кадуйская ЦРБ'!#REF!</definedName>
    <definedName name="_xlnm._FilterDatabase" localSheetId="56">'К-Городецкая ЦРБ'!#REF!</definedName>
    <definedName name="_xlnm._FilterDatabase" localSheetId="35">'КДЦ"ВИТА клиника"'!#REF!</definedName>
    <definedName name="_xlnm._FilterDatabase" localSheetId="57">'Кирилловская ЦРБ'!#REF!</definedName>
    <definedName name="_xlnm._FilterDatabase" localSheetId="37">'Клиника "Говорово"'!#REF!</definedName>
    <definedName name="_xlnm._FilterDatabase" localSheetId="24">'Клиника Константа'!#REF!</definedName>
    <definedName name="_xlnm._FilterDatabase" localSheetId="15">'Красота и здоровье'!#REF!</definedName>
    <definedName name="_xlnm._FilterDatabase" localSheetId="3">'Мать и дитя'!#REF!</definedName>
    <definedName name="_xlnm._FilterDatabase" localSheetId="7">Медэко!#REF!</definedName>
    <definedName name="_xlnm._FilterDatabase" localSheetId="55">'Междуреченская ЦРБ'!#REF!</definedName>
    <definedName name="_xlnm._FilterDatabase" localSheetId="29">'МСЧ "Северсталь"'!#REF!</definedName>
    <definedName name="_xlnm._FilterDatabase" localSheetId="42">'МСЧ МВД'!#REF!</definedName>
    <definedName name="_xlnm._FilterDatabase" localSheetId="34">'МЦ "Бодрость"'!#REF!</definedName>
    <definedName name="_xlnm._FilterDatabase" localSheetId="54">'Никольская ЦРБ'!#REF!</definedName>
    <definedName name="_xlnm._FilterDatabase" localSheetId="16">'Новый источник'!#REF!</definedName>
    <definedName name="_xlnm._FilterDatabase" localSheetId="27">'НУ "МЦ "Родник"'!#REF!</definedName>
    <definedName name="_xlnm._FilterDatabase" localSheetId="53">'Нюксенская ЦРБ'!#REF!</definedName>
    <definedName name="_xlnm._FilterDatabase" localSheetId="11">ОстМедКонсалт!#REF!</definedName>
    <definedName name="_xlnm._FilterDatabase" localSheetId="12">'Офтальмологический центр'!#REF!</definedName>
    <definedName name="_xlnm._FilterDatabase" localSheetId="26">'ПАО "Северсталь"'!#REF!</definedName>
    <definedName name="_xlnm._FilterDatabase" localSheetId="10">'Первая многопрофильная клиника'!#REF!</definedName>
    <definedName name="_xlnm._FilterDatabase" localSheetId="1" hidden="1">'Свод по МО по кварталам'!#REF!</definedName>
    <definedName name="_xlnm._FilterDatabase" localSheetId="2" hidden="1">'Свод по профилям'!#REF!</definedName>
    <definedName name="_xlnm._FilterDatabase" localSheetId="32">'Сокольская ЦРБ'!#REF!</definedName>
    <definedName name="_xlnm._FilterDatabase" localSheetId="52">'Сямженская ЦРБ'!#REF!</definedName>
    <definedName name="_xlnm._FilterDatabase" localSheetId="51">'Тарногская ЦРБ'!#REF!</definedName>
    <definedName name="_xlnm._FilterDatabase" localSheetId="50">'Тотемская ЦРБ'!#REF!</definedName>
    <definedName name="_xlnm._FilterDatabase" localSheetId="49">'У-Кубинская ЦРБ'!#REF!</definedName>
    <definedName name="_xlnm._FilterDatabase" localSheetId="48">'Устюженская ЦРБ'!#REF!</definedName>
    <definedName name="_xlnm._FilterDatabase" localSheetId="47">'Харовская ЦРБ'!#REF!</definedName>
    <definedName name="_xlnm._FilterDatabase" localSheetId="9">'Центр Эко'!#REF!</definedName>
    <definedName name="_xlnm._FilterDatabase" localSheetId="46">'Чагодощенская ЦРБ'!#REF!</definedName>
    <definedName name="_xlnm._FilterDatabase" localSheetId="18">'ЧГБ(районы)'!#REF!</definedName>
    <definedName name="_xlnm._FilterDatabase" localSheetId="20">'ЧГБ(Череповец)'!#REF!</definedName>
    <definedName name="_xlnm._FilterDatabase" localSheetId="28">ЧГРД!#REF!</definedName>
    <definedName name="_xlnm._FilterDatabase" localSheetId="21">'ЧДГП №1'!#REF!</definedName>
    <definedName name="_xlnm._FilterDatabase" localSheetId="17">'ЧУЗ РЖД (Череповец) '!#REF!</definedName>
    <definedName name="_xlnm._FilterDatabase" localSheetId="40">'ЧУЗ РЖД Вологда'!#REF!</definedName>
    <definedName name="_xlnm._FilterDatabase" localSheetId="45">'Шекснинская ЦРБ'!#REF!</definedName>
    <definedName name="_xlnm._FilterDatabase" localSheetId="5">Эмбрилайф!#REF!</definedName>
    <definedName name="_xlnm._FilterDatabase" localSheetId="6">Юнона!#REF!</definedName>
    <definedName name="mo" localSheetId="1">'Свод по МО по кварталам'!#REF!</definedName>
    <definedName name="OrgName" localSheetId="14">'АВА-ПЕТЕР'!$A$3</definedName>
    <definedName name="OrgName" localSheetId="4">'Ай-Клиник'!$A$3</definedName>
    <definedName name="OrgName" localSheetId="67">'Бабаевская ЦРБ'!$A$3</definedName>
    <definedName name="OrgName" localSheetId="66">'Бабушкинская ЦРБ'!$A$3</definedName>
    <definedName name="OrgName" localSheetId="19">Бальнеоклиника!$A$3</definedName>
    <definedName name="OrgName" localSheetId="65">'Белозерская ЦРБ'!$A$3</definedName>
    <definedName name="OrgName" localSheetId="64">'Вашкинская ЦРБ'!$A$3</definedName>
    <definedName name="OrgName" localSheetId="43">'ВГБ №1'!$A$3</definedName>
    <definedName name="OrgName" localSheetId="39">'ВГБ №2'!$A$3</definedName>
    <definedName name="OrgName" localSheetId="38">'ВГП №1'!$A$3</definedName>
    <definedName name="OrgName" localSheetId="44">'ВГП №5'!$A$3</definedName>
    <definedName name="OrgName" localSheetId="22">ВГРД!$A$3</definedName>
    <definedName name="OrgName" localSheetId="23">ВДГП!$A$3</definedName>
    <definedName name="OrgName" localSheetId="33">'Великоустюгская ЦРБ'!$A$3</definedName>
    <definedName name="OrgName" localSheetId="63">'Верховажская ЦРБ'!$A$3</definedName>
    <definedName name="OrgName" localSheetId="13">'Вита ЭКО'!$A$3</definedName>
    <definedName name="OrgName" localSheetId="69">ВОГВВ!$A$3</definedName>
    <definedName name="OrgName" localSheetId="30">'ВОДБ № 2'!$A$3</definedName>
    <definedName name="OrgName" localSheetId="74">ВОДКБ!$A$3</definedName>
    <definedName name="OrgName" localSheetId="62">'Вожегодская ЦРБ'!$A$3</definedName>
    <definedName name="OrgName" localSheetId="70">ВОИБ!$A$3</definedName>
    <definedName name="OrgName" localSheetId="75">ВОКБ!$A$3</definedName>
    <definedName name="OrgName" localSheetId="31">'ВОКБ №2'!$A$3</definedName>
    <definedName name="OrgName" localSheetId="71">ВОКВД!$A$3</definedName>
    <definedName name="OrgName" localSheetId="68">'ВОКВД №2'!$A$3</definedName>
    <definedName name="OrgName" localSheetId="61">'Вологодская ЦРБ'!$A$3</definedName>
    <definedName name="OrgName" localSheetId="41">ВОЛРЦ!$A$3</definedName>
    <definedName name="OrgName" localSheetId="73">ВООБ!$A$3</definedName>
    <definedName name="OrgName" localSheetId="72">ВООД!$A$3</definedName>
    <definedName name="OrgName" localSheetId="36">ВРДЦ!$A$3</definedName>
    <definedName name="OrgName" localSheetId="60">'Вытегорская ЦРБ'!$A$3</definedName>
    <definedName name="OrgName" localSheetId="8">'Геном-Вологда'!$A$3</definedName>
    <definedName name="OrgName" localSheetId="59">'Грязовецкая ЦРБ'!$A$3</definedName>
    <definedName name="OrgName" localSheetId="25">'Дет.спец.психонев. сан.'!$A$3</definedName>
    <definedName name="OrgName" localSheetId="58">'Кадуйская ЦРБ'!$A$3</definedName>
    <definedName name="OrgName" localSheetId="56">'К-Городецкая ЦРБ'!$A$3</definedName>
    <definedName name="OrgName" localSheetId="35">'КДЦ"ВИТА клиника"'!$A$3</definedName>
    <definedName name="OrgName" localSheetId="57">'Кирилловская ЦРБ'!$A$3</definedName>
    <definedName name="OrgName" localSheetId="37">'Клиника "Говорово"'!$A$3</definedName>
    <definedName name="OrgName" localSheetId="24">'Клиника Константа'!$A$3</definedName>
    <definedName name="OrgName" localSheetId="15">'Красота и здоровье'!$A$3</definedName>
    <definedName name="OrgName" localSheetId="3">'Мать и дитя'!$A$3</definedName>
    <definedName name="OrgName" localSheetId="7">Медэко!$A$3</definedName>
    <definedName name="OrgName" localSheetId="55">'Междуреченская ЦРБ'!$A$3</definedName>
    <definedName name="OrgName" localSheetId="29">'МСЧ "Северсталь"'!$A$3</definedName>
    <definedName name="OrgName" localSheetId="42">'МСЧ МВД'!$A$3</definedName>
    <definedName name="OrgName" localSheetId="34">'МЦ "Бодрость"'!$A$3</definedName>
    <definedName name="OrgName" localSheetId="54">'Никольская ЦРБ'!$A$3</definedName>
    <definedName name="OrgName" localSheetId="16">'Новый источник'!$A$3</definedName>
    <definedName name="OrgName" localSheetId="27">'НУ "МЦ "Родник"'!$A$3</definedName>
    <definedName name="OrgName" localSheetId="53">'Нюксенская ЦРБ'!$A$3</definedName>
    <definedName name="OrgName" localSheetId="11">ОстМедКонсалт!$A$3</definedName>
    <definedName name="OrgName" localSheetId="12">'Офтальмологический центр'!$A$3</definedName>
    <definedName name="OrgName" localSheetId="26">'ПАО "Северсталь"'!$A$3</definedName>
    <definedName name="OrgName" localSheetId="10">'Первая многопрофильная клиника'!$A$3</definedName>
    <definedName name="OrgName" localSheetId="32">'Сокольская ЦРБ'!$A$3</definedName>
    <definedName name="OrgName" localSheetId="52">'Сямженская ЦРБ'!$A$3</definedName>
    <definedName name="OrgName" localSheetId="51">'Тарногская ЦРБ'!$A$3</definedName>
    <definedName name="OrgName" localSheetId="50">'Тотемская ЦРБ'!$A$3</definedName>
    <definedName name="OrgName" localSheetId="49">'У-Кубинская ЦРБ'!$A$3</definedName>
    <definedName name="OrgName" localSheetId="48">'Устюженская ЦРБ'!$A$3</definedName>
    <definedName name="OrgName" localSheetId="47">'Харовская ЦРБ'!$A$3</definedName>
    <definedName name="OrgName" localSheetId="9">'Центр Эко'!$A$3</definedName>
    <definedName name="OrgName" localSheetId="46">'Чагодощенская ЦРБ'!$A$3</definedName>
    <definedName name="OrgName" localSheetId="18">'ЧГБ(районы)'!$A$3</definedName>
    <definedName name="OrgName" localSheetId="20">'ЧГБ(Череповец)'!$A$3</definedName>
    <definedName name="OrgName" localSheetId="28">ЧГРД!$A$3</definedName>
    <definedName name="OrgName" localSheetId="21">'ЧДГП №1'!$A$3</definedName>
    <definedName name="OrgName" localSheetId="17">'ЧУЗ РЖД (Череповец) '!$A$3</definedName>
    <definedName name="OrgName" localSheetId="40">'ЧУЗ РЖД Вологда'!$A$3</definedName>
    <definedName name="OrgName" localSheetId="45">'Шекснинская ЦРБ'!$A$3</definedName>
    <definedName name="OrgName" localSheetId="5">Эмбрилайф!$A$3</definedName>
    <definedName name="OrgName" localSheetId="6">Юнона!$A$3</definedName>
    <definedName name="_xlnm.Print_Area" localSheetId="1">'Свод по МО по кварталам'!$A$1:$P$77</definedName>
  </definedNames>
  <calcPr calcId="124519" iterateDelta="1E-4"/>
</workbook>
</file>

<file path=xl/calcChain.xml><?xml version="1.0" encoding="utf-8"?>
<calcChain xmlns="http://schemas.openxmlformats.org/spreadsheetml/2006/main">
  <c r="G77" i="80"/>
  <c r="H77"/>
  <c r="I77"/>
  <c r="F77"/>
  <c r="C79" l="1"/>
  <c r="K77"/>
  <c r="L77"/>
  <c r="M77"/>
  <c r="N77"/>
  <c r="O77"/>
  <c r="P77"/>
  <c r="J77"/>
  <c r="R44"/>
  <c r="J81" l="1"/>
  <c r="L79"/>
  <c r="L81" s="1"/>
  <c r="K80"/>
  <c r="K79"/>
  <c r="K81" s="1"/>
  <c r="D79"/>
  <c r="D80"/>
  <c r="J79"/>
  <c r="D81"/>
  <c r="E79"/>
  <c r="E81" s="1"/>
  <c r="C81"/>
  <c r="F13" i="7" l="1"/>
  <c r="E13"/>
  <c r="D13"/>
  <c r="C13"/>
  <c r="B12"/>
  <c r="B11"/>
  <c r="B10"/>
  <c r="B9"/>
  <c r="B13" s="1"/>
  <c r="F20" i="8"/>
  <c r="E20"/>
  <c r="D20"/>
  <c r="C20"/>
  <c r="B19"/>
  <c r="B18"/>
  <c r="B17"/>
  <c r="B16"/>
  <c r="B15"/>
  <c r="B14"/>
  <c r="B13"/>
  <c r="B12"/>
  <c r="B11"/>
  <c r="B10"/>
  <c r="B20" s="1"/>
  <c r="B9"/>
  <c r="F10" i="9"/>
  <c r="E10"/>
  <c r="D10"/>
  <c r="C10"/>
  <c r="B10"/>
  <c r="B9"/>
  <c r="F11" i="10"/>
  <c r="E11"/>
  <c r="D11"/>
  <c r="C11"/>
  <c r="B10"/>
  <c r="B9"/>
  <c r="B11" s="1"/>
  <c r="F10" i="11"/>
  <c r="E10"/>
  <c r="D10"/>
  <c r="C10"/>
  <c r="B9"/>
  <c r="B10" s="1"/>
  <c r="F10" i="12"/>
  <c r="E10"/>
  <c r="D10"/>
  <c r="C10"/>
  <c r="B9"/>
  <c r="B10" s="1"/>
  <c r="F10" i="13"/>
  <c r="E10"/>
  <c r="D10"/>
  <c r="C10"/>
  <c r="B9"/>
  <c r="B10" s="1"/>
  <c r="F10" i="14"/>
  <c r="E10"/>
  <c r="D10"/>
  <c r="C10"/>
  <c r="B9"/>
  <c r="B10" s="1"/>
  <c r="F13" i="15"/>
  <c r="E13"/>
  <c r="D13"/>
  <c r="C13"/>
  <c r="B12"/>
  <c r="B11"/>
  <c r="B10"/>
  <c r="B9"/>
  <c r="B13" s="1"/>
  <c r="F12" i="16"/>
  <c r="E12"/>
  <c r="D12"/>
  <c r="C12"/>
  <c r="B11"/>
  <c r="B10"/>
  <c r="B9"/>
  <c r="B12" s="1"/>
  <c r="F11" i="17"/>
  <c r="E11"/>
  <c r="D11"/>
  <c r="C11"/>
  <c r="B10"/>
  <c r="B9"/>
  <c r="B11" s="1"/>
  <c r="F12" i="18"/>
  <c r="E12"/>
  <c r="D12"/>
  <c r="C12"/>
  <c r="B11"/>
  <c r="B10"/>
  <c r="B9"/>
  <c r="B12" s="1"/>
  <c r="F14" i="19"/>
  <c r="E14"/>
  <c r="D14"/>
  <c r="C14"/>
  <c r="B13"/>
  <c r="B12"/>
  <c r="B11"/>
  <c r="B10"/>
  <c r="B9"/>
  <c r="B14" s="1"/>
  <c r="F11" i="20"/>
  <c r="E11"/>
  <c r="D11"/>
  <c r="C11"/>
  <c r="B10"/>
  <c r="B9"/>
  <c r="B11" s="1"/>
  <c r="F10" i="21"/>
  <c r="E10"/>
  <c r="D10"/>
  <c r="C10"/>
  <c r="B9"/>
  <c r="B10" s="1"/>
  <c r="F12" i="22"/>
  <c r="E12"/>
  <c r="D12"/>
  <c r="C12"/>
  <c r="B11"/>
  <c r="B10"/>
  <c r="B9"/>
  <c r="B12" s="1"/>
  <c r="F14" i="23"/>
  <c r="E14"/>
  <c r="D14"/>
  <c r="C14"/>
  <c r="B13"/>
  <c r="B12"/>
  <c r="B11"/>
  <c r="B10"/>
  <c r="B9"/>
  <c r="B14" s="1"/>
  <c r="F10" i="24"/>
  <c r="E10"/>
  <c r="D10"/>
  <c r="C10"/>
  <c r="B10"/>
  <c r="B9"/>
  <c r="F10" i="25"/>
  <c r="E10"/>
  <c r="D10"/>
  <c r="C10"/>
  <c r="B10"/>
  <c r="B9"/>
  <c r="F13" i="26"/>
  <c r="E13"/>
  <c r="D13"/>
  <c r="C13"/>
  <c r="B12"/>
  <c r="B11"/>
  <c r="B10"/>
  <c r="B9"/>
  <c r="B13" s="1"/>
  <c r="F10" i="27"/>
  <c r="E10"/>
  <c r="D10"/>
  <c r="C10"/>
  <c r="B9"/>
  <c r="B10" s="1"/>
  <c r="F15" i="28"/>
  <c r="E15"/>
  <c r="D15"/>
  <c r="C15"/>
  <c r="B14"/>
  <c r="B13"/>
  <c r="B12"/>
  <c r="B11"/>
  <c r="B10"/>
  <c r="B9"/>
  <c r="B15" s="1"/>
  <c r="F12" i="29"/>
  <c r="E12"/>
  <c r="D12"/>
  <c r="C12"/>
  <c r="B11"/>
  <c r="B10"/>
  <c r="B9"/>
  <c r="B12" s="1"/>
  <c r="F11" i="30"/>
  <c r="E11"/>
  <c r="D11"/>
  <c r="C11"/>
  <c r="B10"/>
  <c r="B9"/>
  <c r="B11" s="1"/>
  <c r="F12" i="31"/>
  <c r="E12"/>
  <c r="D12"/>
  <c r="C12"/>
  <c r="B11"/>
  <c r="B10"/>
  <c r="B9"/>
  <c r="B12" s="1"/>
  <c r="F14" i="32"/>
  <c r="E14"/>
  <c r="D14"/>
  <c r="C14"/>
  <c r="B13"/>
  <c r="B12"/>
  <c r="B11"/>
  <c r="B10"/>
  <c r="B9"/>
  <c r="B14" s="1"/>
  <c r="F11" i="33"/>
  <c r="E11"/>
  <c r="D11"/>
  <c r="C11"/>
  <c r="B10"/>
  <c r="B9"/>
  <c r="B11" s="1"/>
  <c r="F13" i="34"/>
  <c r="E13"/>
  <c r="D13"/>
  <c r="C13"/>
  <c r="B12"/>
  <c r="B11"/>
  <c r="B10"/>
  <c r="B9"/>
  <c r="B13" s="1"/>
  <c r="F13" i="35"/>
  <c r="E13"/>
  <c r="D13"/>
  <c r="C13"/>
  <c r="B12"/>
  <c r="B11"/>
  <c r="B10"/>
  <c r="B9"/>
  <c r="B13" s="1"/>
  <c r="F14" i="36"/>
  <c r="E14"/>
  <c r="D14"/>
  <c r="C14"/>
  <c r="B13"/>
  <c r="B12"/>
  <c r="B11"/>
  <c r="B10"/>
  <c r="B9"/>
  <c r="B14" s="1"/>
  <c r="F14" i="37"/>
  <c r="E14"/>
  <c r="D14"/>
  <c r="C14"/>
  <c r="B13"/>
  <c r="B12"/>
  <c r="B11"/>
  <c r="B10"/>
  <c r="B9"/>
  <c r="B14" s="1"/>
  <c r="F11" i="38"/>
  <c r="E11"/>
  <c r="D11"/>
  <c r="C11"/>
  <c r="B10"/>
  <c r="B9"/>
  <c r="B11" s="1"/>
  <c r="F17" i="39"/>
  <c r="E17"/>
  <c r="D17"/>
  <c r="C17"/>
  <c r="B16"/>
  <c r="B15"/>
  <c r="B14"/>
  <c r="B13"/>
  <c r="B12"/>
  <c r="B11"/>
  <c r="B10"/>
  <c r="B9"/>
  <c r="B17" s="1"/>
  <c r="F10" i="40"/>
  <c r="E10"/>
  <c r="D10"/>
  <c r="C10"/>
  <c r="B10"/>
  <c r="B9"/>
  <c r="F11" i="41"/>
  <c r="E11"/>
  <c r="D11"/>
  <c r="C11"/>
  <c r="B10"/>
  <c r="B9"/>
  <c r="B11" s="1"/>
  <c r="F14" i="42"/>
  <c r="E14"/>
  <c r="D14"/>
  <c r="C14"/>
  <c r="B13"/>
  <c r="B12"/>
  <c r="B11"/>
  <c r="B10"/>
  <c r="B9"/>
  <c r="B14" s="1"/>
  <c r="F15" i="43"/>
  <c r="E15"/>
  <c r="D15"/>
  <c r="C15"/>
  <c r="B14"/>
  <c r="B13"/>
  <c r="B12"/>
  <c r="B11"/>
  <c r="B10"/>
  <c r="B9"/>
  <c r="B15" s="1"/>
  <c r="F14" i="44"/>
  <c r="E14"/>
  <c r="D14"/>
  <c r="C14"/>
  <c r="B13"/>
  <c r="B12"/>
  <c r="B11"/>
  <c r="B10"/>
  <c r="B9"/>
  <c r="B14" s="1"/>
  <c r="F10" i="45"/>
  <c r="E10"/>
  <c r="D10"/>
  <c r="C10"/>
  <c r="B10"/>
  <c r="B9"/>
  <c r="F10" i="46"/>
  <c r="E10"/>
  <c r="D10"/>
  <c r="C10"/>
  <c r="B10"/>
  <c r="B9"/>
  <c r="F13" i="47"/>
  <c r="E13"/>
  <c r="D13"/>
  <c r="C13"/>
  <c r="B12"/>
  <c r="B11"/>
  <c r="B10"/>
  <c r="B9"/>
  <c r="B13" s="1"/>
  <c r="F10" i="48"/>
  <c r="E10"/>
  <c r="D10"/>
  <c r="C10"/>
  <c r="B9"/>
  <c r="B10" s="1"/>
  <c r="F17" i="49"/>
  <c r="E17"/>
  <c r="D17"/>
  <c r="C17"/>
  <c r="B16"/>
  <c r="B15"/>
  <c r="B14"/>
  <c r="B13"/>
  <c r="B12"/>
  <c r="B11"/>
  <c r="B10"/>
  <c r="B9"/>
  <c r="B17" s="1"/>
  <c r="F13" i="50"/>
  <c r="E13"/>
  <c r="D13"/>
  <c r="C13"/>
  <c r="B12"/>
  <c r="B11"/>
  <c r="B10"/>
  <c r="B9"/>
  <c r="B13" s="1"/>
  <c r="F18" i="51"/>
  <c r="E18"/>
  <c r="D18"/>
  <c r="C18"/>
  <c r="B17"/>
  <c r="B16"/>
  <c r="B15"/>
  <c r="B14"/>
  <c r="B13"/>
  <c r="B12"/>
  <c r="B11"/>
  <c r="B10"/>
  <c r="B9"/>
  <c r="B18" s="1"/>
  <c r="F15" i="52"/>
  <c r="E15"/>
  <c r="D15"/>
  <c r="C15"/>
  <c r="B14"/>
  <c r="B13"/>
  <c r="B12"/>
  <c r="B11"/>
  <c r="B10"/>
  <c r="B9"/>
  <c r="B15" s="1"/>
  <c r="F16" i="53"/>
  <c r="E16"/>
  <c r="D16"/>
  <c r="C16"/>
  <c r="B15"/>
  <c r="B14"/>
  <c r="B13"/>
  <c r="B12"/>
  <c r="B11"/>
  <c r="B10"/>
  <c r="B9"/>
  <c r="B16" s="1"/>
  <c r="F10" i="54"/>
  <c r="E10"/>
  <c r="D10"/>
  <c r="C10"/>
  <c r="B10"/>
  <c r="B9"/>
  <c r="F10" i="55"/>
  <c r="E10"/>
  <c r="D10"/>
  <c r="C10"/>
  <c r="B9"/>
  <c r="B10" s="1"/>
  <c r="F10" i="56"/>
  <c r="E10"/>
  <c r="D10"/>
  <c r="C10"/>
  <c r="B10"/>
  <c r="B9"/>
  <c r="F10" i="57"/>
  <c r="E10"/>
  <c r="D10"/>
  <c r="C10"/>
  <c r="B10"/>
  <c r="B9"/>
  <c r="F10" i="58"/>
  <c r="E10"/>
  <c r="D10"/>
  <c r="C10"/>
  <c r="B10"/>
  <c r="B9"/>
  <c r="F12" i="59"/>
  <c r="E12"/>
  <c r="D12"/>
  <c r="C12"/>
  <c r="B11"/>
  <c r="B10"/>
  <c r="B9"/>
  <c r="B12" s="1"/>
  <c r="F10" i="60"/>
  <c r="E10"/>
  <c r="D10"/>
  <c r="C10"/>
  <c r="B10"/>
  <c r="B9"/>
  <c r="F11" i="61"/>
  <c r="E11"/>
  <c r="D11"/>
  <c r="C11"/>
  <c r="B10"/>
  <c r="B9"/>
  <c r="B11" s="1"/>
  <c r="F18" i="62"/>
  <c r="E18"/>
  <c r="D18"/>
  <c r="C18"/>
  <c r="B17"/>
  <c r="B16"/>
  <c r="B15"/>
  <c r="B14"/>
  <c r="B13"/>
  <c r="B12"/>
  <c r="B11"/>
  <c r="B10"/>
  <c r="B9"/>
  <c r="B18" s="1"/>
  <c r="F10" i="63"/>
  <c r="E10"/>
  <c r="D10"/>
  <c r="C10"/>
  <c r="B9"/>
  <c r="B10" s="1"/>
  <c r="F11" i="64"/>
  <c r="E11"/>
  <c r="D11"/>
  <c r="C11"/>
  <c r="B10"/>
  <c r="B9"/>
  <c r="B11" s="1"/>
  <c r="F11" i="65"/>
  <c r="E11"/>
  <c r="D11"/>
  <c r="C11"/>
  <c r="B10"/>
  <c r="B9"/>
  <c r="B11" s="1"/>
  <c r="F10" i="66"/>
  <c r="E10"/>
  <c r="D10"/>
  <c r="C10"/>
  <c r="B9"/>
  <c r="B10" s="1"/>
  <c r="F11" i="67"/>
  <c r="E11"/>
  <c r="D11"/>
  <c r="C11"/>
  <c r="B10"/>
  <c r="B9"/>
  <c r="B11" s="1"/>
  <c r="F11" i="68"/>
  <c r="E11"/>
  <c r="D11"/>
  <c r="C11"/>
  <c r="B10"/>
  <c r="B9"/>
  <c r="B11" s="1"/>
  <c r="F10" i="69"/>
  <c r="E10"/>
  <c r="D10"/>
  <c r="C10"/>
  <c r="B9"/>
  <c r="B10" s="1"/>
  <c r="F10" i="70"/>
  <c r="E10"/>
  <c r="D10"/>
  <c r="C10"/>
  <c r="B9"/>
  <c r="B10" s="1"/>
  <c r="F10" i="71"/>
  <c r="E10"/>
  <c r="D10"/>
  <c r="C10"/>
  <c r="B9"/>
  <c r="B10" s="1"/>
  <c r="F10" i="72"/>
  <c r="E10"/>
  <c r="D10"/>
  <c r="C10"/>
  <c r="B9"/>
  <c r="B10" s="1"/>
  <c r="F10" i="73"/>
  <c r="E10"/>
  <c r="D10"/>
  <c r="C10"/>
  <c r="B9"/>
  <c r="B10" s="1"/>
  <c r="F10" i="74"/>
  <c r="E10"/>
  <c r="D10"/>
  <c r="C10"/>
  <c r="B9"/>
  <c r="B10" s="1"/>
  <c r="F10" i="75"/>
  <c r="E10"/>
  <c r="D10"/>
  <c r="C10"/>
  <c r="B9"/>
  <c r="B10" s="1"/>
  <c r="F10" i="76"/>
  <c r="E10"/>
  <c r="D10"/>
  <c r="C10"/>
  <c r="B10"/>
  <c r="B9"/>
  <c r="F10" i="77"/>
  <c r="E10"/>
  <c r="D10"/>
  <c r="C10"/>
  <c r="B10"/>
  <c r="B9"/>
  <c r="F10" i="78"/>
  <c r="E10"/>
  <c r="D10"/>
  <c r="C10"/>
  <c r="B10"/>
  <c r="B9"/>
  <c r="F10" i="79"/>
  <c r="E10"/>
  <c r="D10"/>
  <c r="C10"/>
  <c r="B10"/>
  <c r="B9"/>
</calcChain>
</file>

<file path=xl/sharedStrings.xml><?xml version="1.0" encoding="utf-8"?>
<sst xmlns="http://schemas.openxmlformats.org/spreadsheetml/2006/main" count="1169" uniqueCount="158">
  <si>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</si>
  <si>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</si>
  <si>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</si>
  <si>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</si>
  <si>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</si>
  <si>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</si>
  <si>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</si>
  <si>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</si>
  <si>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</si>
  <si>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</si>
  <si>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</si>
  <si>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</si>
  <si>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</si>
  <si>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</si>
  <si>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</si>
  <si>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</si>
  <si>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</si>
  <si>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</si>
  <si>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Медицинская реабилитация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</si>
  <si>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</si>
  <si>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</si>
  <si>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</si>
  <si>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</si>
  <si>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</si>
  <si>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Офтальномология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</si>
  <si>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</si>
  <si>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</si>
  <si>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</si>
  <si>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</si>
  <si>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</si>
  <si>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</si>
  <si>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</si>
  <si>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</si>
  <si>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</si>
  <si>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</si>
  <si>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</si>
  <si>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</si>
  <si>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</si>
  <si>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</si>
  <si>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</si>
  <si>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</si>
  <si>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</si>
  <si>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</si>
  <si>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</si>
  <si>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</si>
  <si>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</si>
  <si>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</si>
  <si>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</si>
  <si>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БУЗ ВО "ВОЛОГОДСКАЯ ОБЛАСТНАЯ КЛИНИЧЕСКАЯ БОЛЬНИЦА", БУЗ ВО "ВОКБ"</t>
  </si>
  <si>
    <t>в т.ч. по месяцам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</si>
  <si>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</si>
  <si>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</si>
  <si>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</si>
  <si>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</si>
  <si>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"ВОЛОГОДСКАЯ ОБЛАСТНАЯ ИНФЕКЦИОННАЯ БОЛЬНИЦА", БУЗ ВО "ВОИБ"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</si>
  <si>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</si>
  <si>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</si>
  <si>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"БАБАЕВСКАЯ ЦРБ"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</si>
  <si>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</si>
  <si>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</si>
  <si>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</si>
  <si>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</si>
  <si>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</si>
  <si>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</si>
  <si>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</si>
  <si>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</si>
  <si>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</si>
  <si>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</si>
  <si>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</si>
  <si>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</si>
  <si>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</si>
  <si>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</si>
  <si>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</si>
  <si>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</si>
  <si>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</si>
  <si>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</si>
  <si>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</si>
  <si>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</si>
  <si>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</si>
  <si>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</si>
  <si>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</si>
  <si>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№1"</t>
  </si>
  <si>
    <t>ФКУЗ "МСЧ МВД РОССИИ ПО ВОЛОГОДСКОЙ ОБЛАСТИ"</t>
  </si>
  <si>
    <t>БУЗ ВО "ВОЛРЦ"</t>
  </si>
  <si>
    <t>ЧУЗ "РЖД-МЕДИЦИНА" Г.ВОЛОГДА</t>
  </si>
  <si>
    <t>БУЗ ВО "ВОЛОГОДСКАЯ ГОРОДСКАЯ БОЛЬНИЦА №2"</t>
  </si>
  <si>
    <t>БУЗ ВО "ВОЛОГОДСКАЯ ГОРОДСКАЯ ПОЛИКЛИНИКА №1"</t>
  </si>
  <si>
    <t>ООО "КЛИНИКА"ГОВОРОВО"</t>
  </si>
  <si>
    <t>ООО "ВРДЦ"</t>
  </si>
  <si>
    <t>ООО "КДЦ "ВИТА КЛИНИКА"</t>
  </si>
  <si>
    <t>ООО "МЕДИЦИНСКИЙ ЦЕНТР "БОДРОСТЬ"</t>
  </si>
  <si>
    <t>БУЗ ВО "ВЕЛИКОУСТЮГСКАЯ ЦРБ"</t>
  </si>
  <si>
    <t>БУЗ ВО "СОКОЛЬСКАЯ ЦРБ"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</si>
  <si>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</si>
  <si>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</si>
  <si>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</si>
  <si>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"ЧЕРЕПОВЕЦКИЙ ГОРОДСКОЙ РОДИЛЬНЫЙ ДОМ", БУЗ ВО "ЧЕРГОРРОДДОМ"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</si>
  <si>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</si>
  <si>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</si>
  <si>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</si>
  <si>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ООО "КЛИНИКА КОНСТАНТА"</t>
  </si>
  <si>
    <t>БУЗ ВО "ВДГП"</t>
  </si>
  <si>
    <t>БУЗ ВО "ВОЛОГОДСКИЙ ГОРОДСКОЙ РОДИЛЬНЫЙ ДОМ"</t>
  </si>
  <si>
    <t>БУЗ ВО "ЧЕРЕПОВЕЦКАЯ ДЕТСКАЯ ГОРОДСКАЯ ПОЛИКЛИНИКА № 1"</t>
  </si>
  <si>
    <t>БУЗ ВО "ЧЕРЕПОВЕЦКАЯ ГОРОДСКАЯ БОЛЬНИЦА"</t>
  </si>
  <si>
    <t>ООО "БАЛЬНЕОКЛИНИКА"</t>
  </si>
  <si>
    <t>БУЗ ВО "ЧЕРЕПОВЕЦКАЯ ГОРОДСКАЯ БОЛЬНИЦА" (Районы)</t>
  </si>
  <si>
    <t>ЧУЗ "РЖД-МЕДИЦИНА" Г.Череповец</t>
  </si>
  <si>
    <t>МЧУ ПРОФСОЮЗОВ САНАТОРИЙ "НОВЫЙ ИСТОЧНИК"</t>
  </si>
  <si>
    <t>ООО "КРАСОТА И ЗДОРОВЬЕ"</t>
  </si>
  <si>
    <t>ООО "АВА-ПЕТЕР"</t>
  </si>
  <si>
    <t>ООО"КЛИНИКА РЕПРОДУКЦИИ "ВИТА ЭКО"</t>
  </si>
  <si>
    <t>ООО "ОФТАЛЬМОЛОГИЧЕСКИЙ ЦЕНТР"</t>
  </si>
  <si>
    <t>ООО "КЛИНИКА ОСТМЕДКОНСАЛТ"</t>
  </si>
  <si>
    <t>ООО "Первая многопрофильная клиника"</t>
  </si>
  <si>
    <t>ООО "ЦЕНТР ЭКО"</t>
  </si>
  <si>
    <t>ООО "Геном - Вологда"</t>
  </si>
  <si>
    <t>ООО "МЕДЭКО"</t>
  </si>
  <si>
    <t>ООО "МЦ "ЮНОНА"</t>
  </si>
  <si>
    <t>ООО "ЦИЭР "ЭМБРИЛАЙФ"</t>
  </si>
  <si>
    <t>ООО "АЙ-КЛИНИК СЗ"</t>
  </si>
  <si>
    <t>OOO "МАТЬ И ДИТЯ ЯРОСЛАВЛЬ"</t>
  </si>
  <si>
    <t>План  медицинской  помощи в условиях дневного стационара для медицинских организаций и Вологодского филиала АО "Страховая компания "СОГАЗ-Мед" на 2021 год</t>
  </si>
  <si>
    <t>№ п/п</t>
  </si>
  <si>
    <t>Название медицинской организации</t>
  </si>
  <si>
    <t>план к 26.02.2021</t>
  </si>
  <si>
    <t>план к 31.03.2021</t>
  </si>
  <si>
    <t xml:space="preserve">план на год </t>
  </si>
  <si>
    <t>БУЗ ВО "ВОЛОГОДСКАЯ ОБЛАСТНАЯ КЛИНИЧЕСКАЯ БОЛЬНИЦА"</t>
  </si>
  <si>
    <t>БУЗ ВО "ВОЛОГОДСКАЯ ОБЛАСТНАЯ ОФТАЛЬМОЛОГИЧЕСКАЯ БОЛЬНИЦА"</t>
  </si>
  <si>
    <t>4</t>
  </si>
  <si>
    <t>БУЗ ВО "ВОЛОГОДСКИЙ ОБЛАСТНОЙ ОНКОЛОГИЧЕСКИЙ ДИСПАНСЕР"</t>
  </si>
  <si>
    <t>5</t>
  </si>
  <si>
    <t>БУЗ ВО "ВОЛОГОДСКИЙ ОБЛАСТНОЙ КОЖНО-ВЕНЕРОЛОГИЧЕСКИЙ ДИСПАНСЕР "</t>
  </si>
  <si>
    <t>6</t>
  </si>
  <si>
    <t>БУЗ ВО "ВОЛОГОДСКАЯ ОБЛАСТНАЯ ИНФЕКЦИОННАЯ БОЛЬНИЦА"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</si>
  <si>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</si>
  <si>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</si>
  <si>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</si>
  <si>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</si>
  <si>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</si>
  <si>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</si>
  <si>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</si>
  <si>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</si>
  <si>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</si>
  <si>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</si>
  <si>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БУЗ ВО "ВОЛОГОДСКАЯ ОБЛАСТНАЯ ДЕТСКАЯ БОЛЬНИЦА № 2"</t>
  </si>
  <si>
    <t>БУЗ ВО "ЧЕРЕПОВЕЦКИЙ ГОРОДСКОЙ РОДИЛЬНЫЙ ДОМ"</t>
  </si>
  <si>
    <t>Итого по медицинским организациям, включенным в Реестр</t>
  </si>
  <si>
    <t>в т.ч. "Онкология"</t>
  </si>
  <si>
    <t>в т.ч. ЭКО</t>
  </si>
  <si>
    <t xml:space="preserve"> План объемов утвержденных комиссией 31.03.2021г.</t>
  </si>
  <si>
    <t>Детская урология-андрология</t>
  </si>
  <si>
    <t>Медицинские организации других субъектов (межтерриториальные расчеты)</t>
  </si>
  <si>
    <t>ИТОГО по территориальной программе ОМС</t>
  </si>
  <si>
    <t>федеральный норматив</t>
  </si>
  <si>
    <t>отклонение от федерального норматива</t>
  </si>
  <si>
    <t>Офтальмология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</si>
</sst>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64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5" borderId="1" xfId="0" applyNumberFormat="1" applyFont="1" applyFill="1" applyBorder="1" applyAlignment="1">
      <alignment horizontal="left" vertical="top"/>
    </xf>
    <xf numFmtId="49" fontId="1" fillId="6" borderId="1" xfId="0" applyNumberFormat="1" applyFont="1" applyFill="1" applyBorder="1" applyAlignment="1">
      <alignment horizontal="left" vertical="top"/>
    </xf>
    <xf numFmtId="49" fontId="1" fillId="7" borderId="1" xfId="0" applyNumberFormat="1" applyFont="1" applyFill="1" applyBorder="1" applyAlignment="1">
      <alignment horizontal="left" vertical="top"/>
    </xf>
    <xf numFmtId="3" fontId="1" fillId="3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8" fillId="7" borderId="1" xfId="7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66FF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37</v>
      </c>
      <c r="B3">
        <v>1</v>
      </c>
    </row>
    <row r="4" spans="1:2">
      <c r="A4" t="s">
        <v>38</v>
      </c>
      <c r="B4">
        <v>3</v>
      </c>
    </row>
    <row r="5" spans="1:2">
      <c r="A5" t="s">
        <v>39</v>
      </c>
      <c r="B5">
        <v>4</v>
      </c>
    </row>
    <row r="6" spans="1:2">
      <c r="A6" t="s">
        <v>40</v>
      </c>
      <c r="B6">
        <v>5</v>
      </c>
    </row>
    <row r="7" spans="1:2">
      <c r="A7" t="s">
        <v>41</v>
      </c>
      <c r="B7">
        <v>6</v>
      </c>
    </row>
    <row r="8" spans="1:2">
      <c r="A8" t="s">
        <v>42</v>
      </c>
      <c r="B8">
        <v>1</v>
      </c>
    </row>
    <row r="9" spans="1:2">
      <c r="A9" t="s">
        <v>43</v>
      </c>
      <c r="B9">
        <v>3</v>
      </c>
    </row>
    <row r="10" spans="1:2">
      <c r="A10" t="s">
        <v>44</v>
      </c>
      <c r="B10">
        <v>4</v>
      </c>
    </row>
    <row r="11" spans="1:2">
      <c r="A11" t="s">
        <v>45</v>
      </c>
      <c r="B11">
        <v>5</v>
      </c>
    </row>
    <row r="12" spans="1:2">
      <c r="A12" t="s">
        <v>46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30</v>
      </c>
      <c r="C9" s="11">
        <v>8</v>
      </c>
      <c r="D9" s="11">
        <v>8</v>
      </c>
      <c r="E9" s="11">
        <v>7</v>
      </c>
      <c r="F9" s="11">
        <v>7</v>
      </c>
    </row>
    <row r="10" spans="1:6" ht="15.75">
      <c r="A10" s="19" t="s">
        <v>36</v>
      </c>
      <c r="B10" s="14">
        <f>SUM(B$9)</f>
        <v>30</v>
      </c>
      <c r="C10" s="14">
        <f>SUM(C$9)</f>
        <v>8</v>
      </c>
      <c r="D10" s="14">
        <f>SUM(D$9)</f>
        <v>8</v>
      </c>
      <c r="E10" s="14">
        <f>SUM(E$9)</f>
        <v>7</v>
      </c>
      <c r="F10" s="14">
        <f>SUM(F$9)</f>
        <v>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3</v>
      </c>
      <c r="C9" s="11">
        <v>1</v>
      </c>
      <c r="D9" s="11">
        <v>1</v>
      </c>
      <c r="E9" s="11">
        <v>1</v>
      </c>
      <c r="F9" s="11"/>
    </row>
    <row r="10" spans="1:6" ht="15.75">
      <c r="A10" s="19" t="s">
        <v>36</v>
      </c>
      <c r="B10" s="14">
        <f>SUM(B$9)</f>
        <v>3</v>
      </c>
      <c r="C10" s="14">
        <f>SUM(C$9)</f>
        <v>1</v>
      </c>
      <c r="D10" s="14">
        <f>SUM(D$9)</f>
        <v>1</v>
      </c>
      <c r="E10" s="14">
        <f>SUM(E$9)</f>
        <v>1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4</v>
      </c>
      <c r="C9" s="11">
        <v>1</v>
      </c>
      <c r="D9" s="11">
        <v>1</v>
      </c>
      <c r="E9" s="11">
        <v>1</v>
      </c>
      <c r="F9" s="11">
        <v>1</v>
      </c>
    </row>
    <row r="10" spans="1:6" ht="15.75">
      <c r="A10" s="19" t="s">
        <v>36</v>
      </c>
      <c r="B10" s="14">
        <f>SUM(B$9)</f>
        <v>4</v>
      </c>
      <c r="C10" s="14">
        <f>SUM(C$9)</f>
        <v>1</v>
      </c>
      <c r="D10" s="14">
        <f>SUM(D$9)</f>
        <v>1</v>
      </c>
      <c r="E10" s="14">
        <f>SUM(E$9)</f>
        <v>1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157</v>
      </c>
      <c r="B9" s="11">
        <f>SUM(C9:F9)</f>
        <v>59</v>
      </c>
      <c r="C9" s="11">
        <v>15</v>
      </c>
      <c r="D9" s="11">
        <v>15</v>
      </c>
      <c r="E9" s="11">
        <v>15</v>
      </c>
      <c r="F9" s="11">
        <v>14</v>
      </c>
    </row>
    <row r="10" spans="1:6" ht="15.75">
      <c r="A10" s="19" t="s">
        <v>36</v>
      </c>
      <c r="B10" s="14">
        <f>SUM(B$9)</f>
        <v>59</v>
      </c>
      <c r="C10" s="14">
        <f>SUM(C$9)</f>
        <v>15</v>
      </c>
      <c r="D10" s="14">
        <f>SUM(D$9)</f>
        <v>15</v>
      </c>
      <c r="E10" s="14">
        <f>SUM(E$9)</f>
        <v>15</v>
      </c>
      <c r="F10" s="14">
        <f>SUM(F$9)</f>
        <v>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98</v>
      </c>
      <c r="C9" s="11">
        <v>53</v>
      </c>
      <c r="D9" s="11">
        <v>45</v>
      </c>
      <c r="E9" s="11"/>
      <c r="F9" s="11"/>
    </row>
    <row r="10" spans="1:6" ht="15.75">
      <c r="A10" s="19" t="s">
        <v>36</v>
      </c>
      <c r="B10" s="14">
        <f>SUM(B$9)</f>
        <v>98</v>
      </c>
      <c r="C10" s="14">
        <f>SUM(C$9)</f>
        <v>53</v>
      </c>
      <c r="D10" s="14">
        <f>SUM(D$9)</f>
        <v>45</v>
      </c>
      <c r="E10" s="14">
        <f>SUM(E$9)</f>
        <v>0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318</v>
      </c>
      <c r="C9" s="11">
        <v>146</v>
      </c>
      <c r="D9" s="11">
        <v>172</v>
      </c>
      <c r="E9" s="11"/>
      <c r="F9" s="11"/>
    </row>
    <row r="10" spans="1:6" ht="15.75" customHeight="1">
      <c r="A10" s="18" t="s">
        <v>32</v>
      </c>
      <c r="B10" s="11">
        <f>SUM(C10:F10)</f>
        <v>1</v>
      </c>
      <c r="C10" s="11">
        <v>1</v>
      </c>
      <c r="D10" s="11"/>
      <c r="E10" s="11"/>
      <c r="F10" s="11"/>
    </row>
    <row r="11" spans="1:6" ht="15.75">
      <c r="A11" s="19" t="s">
        <v>36</v>
      </c>
      <c r="B11" s="14">
        <f>SUM(B$9:B10)</f>
        <v>319</v>
      </c>
      <c r="C11" s="14">
        <f>SUM(C$9:C10)</f>
        <v>147</v>
      </c>
      <c r="D11" s="14">
        <f>SUM(D$9:D10)</f>
        <v>172</v>
      </c>
      <c r="E11" s="14">
        <f>SUM(E$9:E10)</f>
        <v>0</v>
      </c>
      <c r="F11" s="14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</v>
      </c>
      <c r="C9" s="11">
        <v>1</v>
      </c>
      <c r="D9" s="11">
        <v>1</v>
      </c>
      <c r="E9" s="11">
        <v>1</v>
      </c>
      <c r="F9" s="11">
        <v>2</v>
      </c>
    </row>
    <row r="10" spans="1:6" ht="15.75" customHeight="1">
      <c r="A10" s="18" t="s">
        <v>33</v>
      </c>
      <c r="B10" s="11">
        <f>SUM(C10:F10)</f>
        <v>5</v>
      </c>
      <c r="C10" s="11">
        <v>1</v>
      </c>
      <c r="D10" s="11">
        <v>1</v>
      </c>
      <c r="E10" s="11">
        <v>1</v>
      </c>
      <c r="F10" s="11">
        <v>2</v>
      </c>
    </row>
    <row r="11" spans="1:6" ht="15.75">
      <c r="A11" s="19" t="s">
        <v>36</v>
      </c>
      <c r="B11" s="14">
        <f>SUM(B$9:B10)</f>
        <v>10</v>
      </c>
      <c r="C11" s="14">
        <f>SUM(C$9:C10)</f>
        <v>2</v>
      </c>
      <c r="D11" s="14">
        <f>SUM(D$9:D10)</f>
        <v>2</v>
      </c>
      <c r="E11" s="14">
        <f>SUM(E$9:E10)</f>
        <v>2</v>
      </c>
      <c r="F11" s="14">
        <f>SUM(F$9:F10)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>SUM(C9:F9)</f>
        <v>48</v>
      </c>
      <c r="C9" s="11">
        <v>19</v>
      </c>
      <c r="D9" s="11">
        <v>12</v>
      </c>
      <c r="E9" s="11">
        <v>11</v>
      </c>
      <c r="F9" s="11">
        <v>6</v>
      </c>
    </row>
    <row r="10" spans="1:6" ht="15.75">
      <c r="A10" s="19" t="s">
        <v>36</v>
      </c>
      <c r="B10" s="14">
        <f>SUM(B$9)</f>
        <v>48</v>
      </c>
      <c r="C10" s="14">
        <f>SUM(C$9)</f>
        <v>19</v>
      </c>
      <c r="D10" s="14">
        <f>SUM(D$9)</f>
        <v>12</v>
      </c>
      <c r="E10" s="14">
        <f>SUM(E$9)</f>
        <v>11</v>
      </c>
      <c r="F10" s="14">
        <f>SUM(F$9)</f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B11" sqref="B11:F1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30</v>
      </c>
      <c r="C9" s="11">
        <v>7</v>
      </c>
      <c r="D9" s="11">
        <v>7</v>
      </c>
      <c r="E9" s="11">
        <v>8</v>
      </c>
      <c r="F9" s="11">
        <v>8</v>
      </c>
    </row>
    <row r="10" spans="1:6" ht="15.75" customHeight="1">
      <c r="A10" s="18" t="s">
        <v>30</v>
      </c>
      <c r="B10" s="11">
        <f>SUM(C10:F10)</f>
        <v>28</v>
      </c>
      <c r="C10" s="11">
        <v>9</v>
      </c>
      <c r="D10" s="11">
        <v>5</v>
      </c>
      <c r="E10" s="11">
        <v>7</v>
      </c>
      <c r="F10" s="11">
        <v>7</v>
      </c>
    </row>
    <row r="11" spans="1:6" ht="15.75">
      <c r="A11" s="19" t="s">
        <v>36</v>
      </c>
      <c r="B11" s="14">
        <f>SUM(B$9:B10)</f>
        <v>58</v>
      </c>
      <c r="C11" s="14">
        <f>SUM(C$9:C10)</f>
        <v>16</v>
      </c>
      <c r="D11" s="14">
        <f>SUM(D$9:D10)</f>
        <v>12</v>
      </c>
      <c r="E11" s="14">
        <f>SUM(E$9:E10)</f>
        <v>15</v>
      </c>
      <c r="F11" s="14">
        <f>SUM(F$9:F10)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B11" sqref="B11:F1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164</v>
      </c>
      <c r="C9" s="11">
        <v>40</v>
      </c>
      <c r="D9" s="11">
        <v>54</v>
      </c>
      <c r="E9" s="11">
        <v>19</v>
      </c>
      <c r="F9" s="11">
        <v>51</v>
      </c>
    </row>
    <row r="10" spans="1:6" ht="15.75" customHeight="1">
      <c r="A10" s="18" t="s">
        <v>30</v>
      </c>
      <c r="B10" s="11">
        <f>SUM(C10:F10)</f>
        <v>686</v>
      </c>
      <c r="C10" s="11">
        <v>102</v>
      </c>
      <c r="D10" s="11">
        <v>218</v>
      </c>
      <c r="E10" s="11">
        <v>137</v>
      </c>
      <c r="F10" s="11">
        <v>229</v>
      </c>
    </row>
    <row r="11" spans="1:6" ht="15.75">
      <c r="A11" s="19" t="s">
        <v>36</v>
      </c>
      <c r="B11" s="14">
        <f>SUM(B$9:B10)</f>
        <v>850</v>
      </c>
      <c r="C11" s="14">
        <f>SUM(C$9:C10)</f>
        <v>142</v>
      </c>
      <c r="D11" s="14">
        <f>SUM(D$9:D10)</f>
        <v>272</v>
      </c>
      <c r="E11" s="14">
        <f>SUM(E$9:E10)</f>
        <v>156</v>
      </c>
      <c r="F11" s="14">
        <f>SUM(F$9:F10)</f>
        <v>280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2"/>
  <sheetViews>
    <sheetView tabSelected="1" zoomScale="89" zoomScaleNormal="89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RowHeight="15"/>
  <cols>
    <col min="1" max="1" width="12.6640625" style="1" customWidth="1"/>
    <col min="2" max="2" width="108.83203125" style="20" customWidth="1"/>
    <col min="3" max="3" width="13" style="4" customWidth="1"/>
    <col min="4" max="4" width="16.5" style="4" customWidth="1"/>
    <col min="5" max="5" width="11.83203125" style="4" customWidth="1"/>
    <col min="6" max="6" width="16.1640625" style="1" customWidth="1"/>
    <col min="7" max="7" width="16.1640625" style="12" customWidth="1"/>
    <col min="8" max="9" width="16.1640625" style="7" customWidth="1"/>
    <col min="10" max="10" width="13" style="4" customWidth="1"/>
    <col min="11" max="11" width="16.6640625" style="4" customWidth="1"/>
    <col min="12" max="12" width="11.6640625" style="4" customWidth="1"/>
    <col min="13" max="13" width="16.1640625" style="1" customWidth="1"/>
    <col min="14" max="14" width="16.1640625" style="12" customWidth="1"/>
    <col min="15" max="16" width="16.1640625" style="7" customWidth="1"/>
    <col min="17" max="67" width="9.33203125" style="7" customWidth="1"/>
    <col min="68" max="68" width="9.33203125" style="3" customWidth="1"/>
  </cols>
  <sheetData>
    <row r="1" spans="1:68" s="7" customFormat="1" ht="64.5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BP1" s="3"/>
    </row>
    <row r="2" spans="1:68" s="7" customFormat="1" ht="15" customHeight="1">
      <c r="A2" s="59" t="s">
        <v>123</v>
      </c>
      <c r="B2" s="59" t="s">
        <v>124</v>
      </c>
      <c r="C2" s="47" t="s">
        <v>125</v>
      </c>
      <c r="D2" s="48"/>
      <c r="E2" s="48"/>
      <c r="F2" s="48"/>
      <c r="G2" s="48"/>
      <c r="H2" s="48"/>
      <c r="I2" s="49"/>
      <c r="J2" s="57" t="s">
        <v>126</v>
      </c>
      <c r="K2" s="48"/>
      <c r="L2" s="48"/>
      <c r="M2" s="48"/>
      <c r="N2" s="48"/>
      <c r="O2" s="48"/>
      <c r="P2" s="49"/>
      <c r="BP2" s="3"/>
    </row>
    <row r="3" spans="1:68" s="7" customFormat="1" ht="15" customHeight="1">
      <c r="A3" s="60"/>
      <c r="B3" s="60"/>
      <c r="C3" s="50" t="s">
        <v>127</v>
      </c>
      <c r="D3" s="52" t="s">
        <v>149</v>
      </c>
      <c r="E3" s="52" t="s">
        <v>150</v>
      </c>
      <c r="F3" s="46" t="s">
        <v>3</v>
      </c>
      <c r="G3" s="46"/>
      <c r="H3" s="46"/>
      <c r="I3" s="46"/>
      <c r="J3" s="50" t="s">
        <v>127</v>
      </c>
      <c r="K3" s="52" t="s">
        <v>149</v>
      </c>
      <c r="L3" s="52" t="s">
        <v>150</v>
      </c>
      <c r="M3" s="54" t="s">
        <v>3</v>
      </c>
      <c r="N3" s="55"/>
      <c r="O3" s="55"/>
      <c r="P3" s="56"/>
      <c r="BP3" s="3"/>
    </row>
    <row r="4" spans="1:68" s="7" customFormat="1" ht="15.75">
      <c r="A4" s="61"/>
      <c r="B4" s="61"/>
      <c r="C4" s="51"/>
      <c r="D4" s="53"/>
      <c r="E4" s="53"/>
      <c r="F4" s="16" t="s">
        <v>4</v>
      </c>
      <c r="G4" s="16" t="s">
        <v>5</v>
      </c>
      <c r="H4" s="16" t="s">
        <v>6</v>
      </c>
      <c r="I4" s="16" t="s">
        <v>7</v>
      </c>
      <c r="J4" s="51"/>
      <c r="K4" s="53"/>
      <c r="L4" s="53"/>
      <c r="M4" s="16" t="s">
        <v>4</v>
      </c>
      <c r="N4" s="16" t="s">
        <v>5</v>
      </c>
      <c r="O4" s="16" t="s">
        <v>6</v>
      </c>
      <c r="P4" s="16" t="s">
        <v>7</v>
      </c>
      <c r="BP4" s="3"/>
    </row>
    <row r="5" spans="1:68" s="7" customFormat="1" ht="15.75">
      <c r="A5" s="21">
        <v>1</v>
      </c>
      <c r="B5" s="22">
        <v>2</v>
      </c>
      <c r="C5" s="21">
        <v>3</v>
      </c>
      <c r="D5" s="21" t="s">
        <v>130</v>
      </c>
      <c r="E5" s="21" t="s">
        <v>132</v>
      </c>
      <c r="F5" s="22" t="s">
        <v>134</v>
      </c>
      <c r="G5" s="21" t="s">
        <v>136</v>
      </c>
      <c r="H5" s="22" t="s">
        <v>137</v>
      </c>
      <c r="I5" s="21" t="s">
        <v>138</v>
      </c>
      <c r="J5" s="22" t="s">
        <v>139</v>
      </c>
      <c r="K5" s="22" t="s">
        <v>140</v>
      </c>
      <c r="L5" s="22" t="s">
        <v>141</v>
      </c>
      <c r="M5" s="21" t="s">
        <v>142</v>
      </c>
      <c r="N5" s="22" t="s">
        <v>143</v>
      </c>
      <c r="O5" s="21" t="s">
        <v>144</v>
      </c>
      <c r="P5" s="22" t="s">
        <v>145</v>
      </c>
      <c r="BP5" s="3"/>
    </row>
    <row r="6" spans="1:68" s="7" customFormat="1" ht="15.75">
      <c r="A6" s="25">
        <v>1</v>
      </c>
      <c r="B6" s="23" t="s">
        <v>128</v>
      </c>
      <c r="C6" s="11">
        <v>1403</v>
      </c>
      <c r="D6" s="11">
        <v>214</v>
      </c>
      <c r="E6" s="11"/>
      <c r="F6" s="11">
        <v>308</v>
      </c>
      <c r="G6" s="11">
        <v>340</v>
      </c>
      <c r="H6" s="11">
        <v>340</v>
      </c>
      <c r="I6" s="11">
        <v>415</v>
      </c>
      <c r="J6" s="11">
        <v>1403</v>
      </c>
      <c r="K6" s="11">
        <v>214</v>
      </c>
      <c r="L6" s="11"/>
      <c r="M6" s="11">
        <v>308</v>
      </c>
      <c r="N6" s="11">
        <v>340</v>
      </c>
      <c r="O6" s="11">
        <v>340</v>
      </c>
      <c r="P6" s="11">
        <v>415</v>
      </c>
      <c r="BP6" s="3"/>
    </row>
    <row r="7" spans="1:68" s="7" customFormat="1" ht="15.75">
      <c r="A7" s="25">
        <v>2</v>
      </c>
      <c r="B7" s="23" t="s">
        <v>50</v>
      </c>
      <c r="C7" s="11">
        <v>867</v>
      </c>
      <c r="D7" s="11">
        <v>181</v>
      </c>
      <c r="E7" s="11"/>
      <c r="F7" s="11">
        <v>226</v>
      </c>
      <c r="G7" s="11">
        <v>218</v>
      </c>
      <c r="H7" s="11">
        <v>202</v>
      </c>
      <c r="I7" s="11">
        <v>221</v>
      </c>
      <c r="J7" s="11">
        <v>867</v>
      </c>
      <c r="K7" s="11">
        <v>181</v>
      </c>
      <c r="L7" s="11"/>
      <c r="M7" s="11">
        <v>226</v>
      </c>
      <c r="N7" s="11">
        <v>218</v>
      </c>
      <c r="O7" s="11">
        <v>202</v>
      </c>
      <c r="P7" s="11">
        <v>221</v>
      </c>
      <c r="X7" s="27"/>
      <c r="Z7" s="27"/>
      <c r="AA7" s="27"/>
      <c r="AB7" s="27"/>
      <c r="AC7" s="27"/>
      <c r="BP7" s="3"/>
    </row>
    <row r="8" spans="1:68" s="7" customFormat="1" ht="15.75">
      <c r="A8" s="25">
        <v>3</v>
      </c>
      <c r="B8" s="23" t="s">
        <v>129</v>
      </c>
      <c r="C8" s="11">
        <v>1388</v>
      </c>
      <c r="D8" s="11"/>
      <c r="E8" s="11"/>
      <c r="F8" s="11">
        <v>386</v>
      </c>
      <c r="G8" s="11">
        <v>436</v>
      </c>
      <c r="H8" s="11">
        <v>245</v>
      </c>
      <c r="I8" s="11">
        <v>321</v>
      </c>
      <c r="J8" s="11">
        <v>1388</v>
      </c>
      <c r="K8" s="11"/>
      <c r="L8" s="11"/>
      <c r="M8" s="11">
        <v>386</v>
      </c>
      <c r="N8" s="11">
        <v>436</v>
      </c>
      <c r="O8" s="11">
        <v>245</v>
      </c>
      <c r="P8" s="11">
        <v>321</v>
      </c>
      <c r="X8" s="27"/>
      <c r="Z8" s="27"/>
      <c r="AA8" s="27"/>
      <c r="AB8" s="27"/>
      <c r="AC8" s="27"/>
      <c r="BP8" s="3"/>
    </row>
    <row r="9" spans="1:68" s="7" customFormat="1" ht="15.75">
      <c r="A9" s="25">
        <v>4</v>
      </c>
      <c r="B9" s="23" t="s">
        <v>131</v>
      </c>
      <c r="C9" s="11">
        <v>6479</v>
      </c>
      <c r="D9" s="11">
        <v>6066</v>
      </c>
      <c r="E9" s="11"/>
      <c r="F9" s="11">
        <v>1622</v>
      </c>
      <c r="G9" s="11">
        <v>1946</v>
      </c>
      <c r="H9" s="11">
        <v>1946</v>
      </c>
      <c r="I9" s="11">
        <v>965</v>
      </c>
      <c r="J9" s="11">
        <v>6479</v>
      </c>
      <c r="K9" s="11">
        <v>6066</v>
      </c>
      <c r="L9" s="11"/>
      <c r="M9" s="11">
        <v>1622</v>
      </c>
      <c r="N9" s="11">
        <v>1946</v>
      </c>
      <c r="O9" s="11">
        <v>1946</v>
      </c>
      <c r="P9" s="11">
        <v>965</v>
      </c>
      <c r="X9" s="27"/>
      <c r="Z9" s="27"/>
      <c r="AA9" s="27"/>
      <c r="AB9" s="27"/>
      <c r="AC9" s="27"/>
      <c r="BP9" s="3"/>
    </row>
    <row r="10" spans="1:68" s="7" customFormat="1" ht="15.75" customHeight="1">
      <c r="A10" s="25">
        <v>5</v>
      </c>
      <c r="B10" s="24" t="s">
        <v>133</v>
      </c>
      <c r="C10" s="11">
        <v>269</v>
      </c>
      <c r="D10" s="11"/>
      <c r="E10" s="11"/>
      <c r="F10" s="11">
        <v>20</v>
      </c>
      <c r="G10" s="11">
        <v>89</v>
      </c>
      <c r="H10" s="11">
        <v>75</v>
      </c>
      <c r="I10" s="11">
        <v>85</v>
      </c>
      <c r="J10" s="11">
        <v>269</v>
      </c>
      <c r="K10" s="11"/>
      <c r="L10" s="11"/>
      <c r="M10" s="11">
        <v>20</v>
      </c>
      <c r="N10" s="11">
        <v>89</v>
      </c>
      <c r="O10" s="11">
        <v>75</v>
      </c>
      <c r="P10" s="11">
        <v>85</v>
      </c>
      <c r="X10" s="27"/>
      <c r="Z10" s="27"/>
      <c r="AA10" s="27"/>
      <c r="AB10" s="27"/>
      <c r="AC10" s="27"/>
      <c r="BP10" s="3"/>
    </row>
    <row r="11" spans="1:68" s="7" customFormat="1" ht="15.75">
      <c r="A11" s="25">
        <v>6</v>
      </c>
      <c r="B11" s="23" t="s">
        <v>135</v>
      </c>
      <c r="C11" s="11">
        <v>144</v>
      </c>
      <c r="D11" s="11"/>
      <c r="E11" s="11"/>
      <c r="F11" s="11"/>
      <c r="G11" s="11">
        <v>10</v>
      </c>
      <c r="H11" s="11">
        <v>60</v>
      </c>
      <c r="I11" s="11">
        <v>74</v>
      </c>
      <c r="J11" s="11">
        <v>144</v>
      </c>
      <c r="K11" s="11"/>
      <c r="L11" s="11"/>
      <c r="M11" s="11"/>
      <c r="N11" s="11">
        <v>10</v>
      </c>
      <c r="O11" s="11">
        <v>60</v>
      </c>
      <c r="P11" s="11">
        <v>74</v>
      </c>
      <c r="X11" s="27"/>
      <c r="Z11" s="27"/>
      <c r="AA11" s="27"/>
      <c r="AB11" s="27"/>
      <c r="AC11" s="27"/>
      <c r="BP11" s="3"/>
    </row>
    <row r="12" spans="1:68" s="7" customFormat="1" ht="15.75">
      <c r="A12" s="25">
        <v>7</v>
      </c>
      <c r="B12" s="23" t="s">
        <v>55</v>
      </c>
      <c r="C12" s="11">
        <v>913</v>
      </c>
      <c r="D12" s="11"/>
      <c r="E12" s="11"/>
      <c r="F12" s="11">
        <v>180</v>
      </c>
      <c r="G12" s="11">
        <v>272</v>
      </c>
      <c r="H12" s="11">
        <v>180</v>
      </c>
      <c r="I12" s="11">
        <v>281</v>
      </c>
      <c r="J12" s="11">
        <v>913</v>
      </c>
      <c r="K12" s="11"/>
      <c r="L12" s="11"/>
      <c r="M12" s="11">
        <v>180</v>
      </c>
      <c r="N12" s="11">
        <v>272</v>
      </c>
      <c r="O12" s="11">
        <v>180</v>
      </c>
      <c r="P12" s="11">
        <v>281</v>
      </c>
      <c r="X12" s="27"/>
      <c r="Z12" s="27"/>
      <c r="AA12" s="27"/>
      <c r="AB12" s="27"/>
      <c r="AC12" s="27"/>
      <c r="BP12" s="3"/>
    </row>
    <row r="13" spans="1:68" s="7" customFormat="1" ht="16.5" customHeight="1">
      <c r="A13" s="25">
        <v>8</v>
      </c>
      <c r="B13" s="24" t="s">
        <v>56</v>
      </c>
      <c r="C13" s="11">
        <v>241</v>
      </c>
      <c r="D13" s="11"/>
      <c r="E13" s="11"/>
      <c r="F13" s="11">
        <v>65</v>
      </c>
      <c r="G13" s="11">
        <v>68</v>
      </c>
      <c r="H13" s="11">
        <v>40</v>
      </c>
      <c r="I13" s="11">
        <v>68</v>
      </c>
      <c r="J13" s="11">
        <v>241</v>
      </c>
      <c r="K13" s="11"/>
      <c r="L13" s="11"/>
      <c r="M13" s="11">
        <v>65</v>
      </c>
      <c r="N13" s="11">
        <v>68</v>
      </c>
      <c r="O13" s="11">
        <v>40</v>
      </c>
      <c r="P13" s="11">
        <v>68</v>
      </c>
      <c r="X13" s="27"/>
      <c r="Z13" s="27"/>
      <c r="AA13" s="27"/>
      <c r="AB13" s="27"/>
      <c r="AC13" s="27"/>
      <c r="BP13" s="3"/>
    </row>
    <row r="14" spans="1:68" s="7" customFormat="1" ht="15.75">
      <c r="A14" s="25">
        <v>9</v>
      </c>
      <c r="B14" s="23" t="s">
        <v>57</v>
      </c>
      <c r="C14" s="11">
        <v>1176</v>
      </c>
      <c r="D14" s="11"/>
      <c r="E14" s="11"/>
      <c r="F14" s="11">
        <v>293</v>
      </c>
      <c r="G14" s="11">
        <v>295</v>
      </c>
      <c r="H14" s="11">
        <v>293</v>
      </c>
      <c r="I14" s="11">
        <v>295</v>
      </c>
      <c r="J14" s="11">
        <v>1176</v>
      </c>
      <c r="K14" s="11"/>
      <c r="L14" s="11"/>
      <c r="M14" s="11">
        <v>293</v>
      </c>
      <c r="N14" s="11">
        <v>295</v>
      </c>
      <c r="O14" s="11">
        <v>293</v>
      </c>
      <c r="P14" s="11">
        <v>295</v>
      </c>
      <c r="X14" s="27"/>
      <c r="Z14" s="27"/>
      <c r="AA14" s="27"/>
      <c r="AB14" s="27"/>
      <c r="AC14" s="27"/>
      <c r="BP14" s="3"/>
    </row>
    <row r="15" spans="1:68" s="7" customFormat="1" ht="15.75">
      <c r="A15" s="25">
        <v>10</v>
      </c>
      <c r="B15" s="23" t="s">
        <v>58</v>
      </c>
      <c r="C15" s="11">
        <v>321</v>
      </c>
      <c r="D15" s="11"/>
      <c r="E15" s="11"/>
      <c r="F15" s="11">
        <v>81</v>
      </c>
      <c r="G15" s="11">
        <v>79</v>
      </c>
      <c r="H15" s="11">
        <v>79</v>
      </c>
      <c r="I15" s="11">
        <v>82</v>
      </c>
      <c r="J15" s="11">
        <v>321</v>
      </c>
      <c r="K15" s="11"/>
      <c r="L15" s="11"/>
      <c r="M15" s="11">
        <v>81</v>
      </c>
      <c r="N15" s="11">
        <v>79</v>
      </c>
      <c r="O15" s="11">
        <v>79</v>
      </c>
      <c r="P15" s="11">
        <v>82</v>
      </c>
      <c r="X15" s="27"/>
      <c r="Z15" s="27"/>
      <c r="AA15" s="27"/>
      <c r="AB15" s="27"/>
      <c r="AC15" s="27"/>
      <c r="BP15" s="3"/>
    </row>
    <row r="16" spans="1:68" s="7" customFormat="1" ht="15.75">
      <c r="A16" s="25">
        <v>11</v>
      </c>
      <c r="B16" s="23" t="s">
        <v>59</v>
      </c>
      <c r="C16" s="11">
        <v>1219</v>
      </c>
      <c r="D16" s="11"/>
      <c r="E16" s="11"/>
      <c r="F16" s="11">
        <v>121</v>
      </c>
      <c r="G16" s="11">
        <v>366</v>
      </c>
      <c r="H16" s="11">
        <v>366</v>
      </c>
      <c r="I16" s="11">
        <v>366</v>
      </c>
      <c r="J16" s="11">
        <v>1219</v>
      </c>
      <c r="K16" s="11"/>
      <c r="L16" s="11"/>
      <c r="M16" s="11">
        <v>121</v>
      </c>
      <c r="N16" s="11">
        <v>366</v>
      </c>
      <c r="O16" s="11">
        <v>366</v>
      </c>
      <c r="P16" s="11">
        <v>366</v>
      </c>
      <c r="X16" s="27"/>
      <c r="Z16" s="27"/>
      <c r="AA16" s="27"/>
      <c r="AB16" s="27"/>
      <c r="AC16" s="27"/>
      <c r="BP16" s="3"/>
    </row>
    <row r="17" spans="1:68" s="7" customFormat="1" ht="15.75">
      <c r="A17" s="25">
        <v>12</v>
      </c>
      <c r="B17" s="23" t="s">
        <v>60</v>
      </c>
      <c r="C17" s="11">
        <v>409</v>
      </c>
      <c r="D17" s="11"/>
      <c r="E17" s="11"/>
      <c r="F17" s="11">
        <v>103</v>
      </c>
      <c r="G17" s="11">
        <v>103</v>
      </c>
      <c r="H17" s="11">
        <v>83</v>
      </c>
      <c r="I17" s="11">
        <v>120</v>
      </c>
      <c r="J17" s="11">
        <v>409</v>
      </c>
      <c r="K17" s="11"/>
      <c r="L17" s="11"/>
      <c r="M17" s="11">
        <v>103</v>
      </c>
      <c r="N17" s="11">
        <v>103</v>
      </c>
      <c r="O17" s="11">
        <v>83</v>
      </c>
      <c r="P17" s="11">
        <v>120</v>
      </c>
      <c r="X17" s="27"/>
      <c r="Z17" s="27"/>
      <c r="AA17" s="27"/>
      <c r="AB17" s="27"/>
      <c r="AC17" s="27"/>
      <c r="BP17" s="3"/>
    </row>
    <row r="18" spans="1:68" s="7" customFormat="1" ht="15.75">
      <c r="A18" s="25">
        <v>13</v>
      </c>
      <c r="B18" s="23" t="s">
        <v>61</v>
      </c>
      <c r="C18" s="11">
        <v>652</v>
      </c>
      <c r="D18" s="11"/>
      <c r="E18" s="11"/>
      <c r="F18" s="11">
        <v>161</v>
      </c>
      <c r="G18" s="11">
        <v>163</v>
      </c>
      <c r="H18" s="11">
        <v>157</v>
      </c>
      <c r="I18" s="11">
        <v>171</v>
      </c>
      <c r="J18" s="11">
        <v>652</v>
      </c>
      <c r="K18" s="11"/>
      <c r="L18" s="11"/>
      <c r="M18" s="11">
        <v>161</v>
      </c>
      <c r="N18" s="11">
        <v>163</v>
      </c>
      <c r="O18" s="11">
        <v>157</v>
      </c>
      <c r="P18" s="11">
        <v>171</v>
      </c>
      <c r="X18" s="27"/>
      <c r="Z18" s="27"/>
      <c r="AA18" s="27"/>
      <c r="AB18" s="27"/>
      <c r="AC18" s="27"/>
      <c r="BP18" s="3"/>
    </row>
    <row r="19" spans="1:68" s="7" customFormat="1" ht="15.75">
      <c r="A19" s="25">
        <v>14</v>
      </c>
      <c r="B19" s="23" t="s">
        <v>62</v>
      </c>
      <c r="C19" s="11">
        <v>612</v>
      </c>
      <c r="D19" s="11"/>
      <c r="E19" s="11"/>
      <c r="F19" s="11">
        <v>153</v>
      </c>
      <c r="G19" s="11">
        <v>153</v>
      </c>
      <c r="H19" s="11">
        <v>153</v>
      </c>
      <c r="I19" s="11">
        <v>153</v>
      </c>
      <c r="J19" s="11">
        <v>612</v>
      </c>
      <c r="K19" s="11"/>
      <c r="L19" s="11"/>
      <c r="M19" s="11">
        <v>153</v>
      </c>
      <c r="N19" s="11">
        <v>153</v>
      </c>
      <c r="O19" s="11">
        <v>153</v>
      </c>
      <c r="P19" s="11">
        <v>153</v>
      </c>
      <c r="X19" s="27"/>
      <c r="Z19" s="27"/>
      <c r="AA19" s="27"/>
      <c r="AB19" s="27"/>
      <c r="AC19" s="27"/>
      <c r="BP19" s="3"/>
    </row>
    <row r="20" spans="1:68" s="7" customFormat="1" ht="15.75">
      <c r="A20" s="25">
        <v>15</v>
      </c>
      <c r="B20" s="23" t="s">
        <v>63</v>
      </c>
      <c r="C20" s="11">
        <v>1106</v>
      </c>
      <c r="D20" s="11"/>
      <c r="E20" s="11"/>
      <c r="F20" s="11">
        <v>276</v>
      </c>
      <c r="G20" s="11">
        <v>288</v>
      </c>
      <c r="H20" s="11">
        <v>243</v>
      </c>
      <c r="I20" s="11">
        <v>299</v>
      </c>
      <c r="J20" s="11">
        <v>1106</v>
      </c>
      <c r="K20" s="11"/>
      <c r="L20" s="11"/>
      <c r="M20" s="11">
        <v>276</v>
      </c>
      <c r="N20" s="11">
        <v>288</v>
      </c>
      <c r="O20" s="11">
        <v>243</v>
      </c>
      <c r="P20" s="11">
        <v>299</v>
      </c>
      <c r="X20" s="27"/>
      <c r="Z20" s="27"/>
      <c r="AA20" s="27"/>
      <c r="AB20" s="27"/>
      <c r="AC20" s="27"/>
      <c r="BP20" s="3"/>
    </row>
    <row r="21" spans="1:68" s="7" customFormat="1" ht="15.75">
      <c r="A21" s="25">
        <v>16</v>
      </c>
      <c r="B21" s="23" t="s">
        <v>108</v>
      </c>
      <c r="C21" s="11">
        <v>48</v>
      </c>
      <c r="D21" s="11"/>
      <c r="E21" s="11"/>
      <c r="F21" s="11">
        <v>12</v>
      </c>
      <c r="G21" s="11">
        <v>12</v>
      </c>
      <c r="H21" s="11">
        <v>12</v>
      </c>
      <c r="I21" s="11">
        <v>12</v>
      </c>
      <c r="J21" s="11">
        <v>48</v>
      </c>
      <c r="K21" s="11"/>
      <c r="L21" s="11"/>
      <c r="M21" s="11">
        <v>19</v>
      </c>
      <c r="N21" s="11">
        <v>12</v>
      </c>
      <c r="O21" s="11">
        <v>11</v>
      </c>
      <c r="P21" s="11">
        <v>6</v>
      </c>
      <c r="X21" s="27"/>
      <c r="Z21" s="27"/>
      <c r="AA21" s="27"/>
      <c r="AB21" s="27"/>
      <c r="AC21" s="27"/>
      <c r="BP21" s="3"/>
    </row>
    <row r="22" spans="1:68" s="7" customFormat="1" ht="15.75">
      <c r="A22" s="25">
        <v>17</v>
      </c>
      <c r="B22" s="23" t="s">
        <v>64</v>
      </c>
      <c r="C22" s="11">
        <v>1683</v>
      </c>
      <c r="D22" s="11"/>
      <c r="E22" s="11"/>
      <c r="F22" s="11">
        <v>420</v>
      </c>
      <c r="G22" s="11">
        <v>422</v>
      </c>
      <c r="H22" s="11">
        <v>421</v>
      </c>
      <c r="I22" s="11">
        <v>420</v>
      </c>
      <c r="J22" s="11">
        <v>1683</v>
      </c>
      <c r="K22" s="11"/>
      <c r="L22" s="11"/>
      <c r="M22" s="11">
        <v>420</v>
      </c>
      <c r="N22" s="11">
        <v>422</v>
      </c>
      <c r="O22" s="11">
        <v>421</v>
      </c>
      <c r="P22" s="11">
        <v>420</v>
      </c>
      <c r="X22" s="27"/>
      <c r="Z22" s="27"/>
      <c r="AA22" s="27"/>
      <c r="AB22" s="27"/>
      <c r="AC22" s="27"/>
      <c r="BP22" s="3"/>
    </row>
    <row r="23" spans="1:68" s="7" customFormat="1" ht="15.75">
      <c r="A23" s="25">
        <v>18</v>
      </c>
      <c r="B23" s="23" t="s">
        <v>65</v>
      </c>
      <c r="C23" s="11">
        <v>1881</v>
      </c>
      <c r="D23" s="11"/>
      <c r="E23" s="11"/>
      <c r="F23" s="11">
        <v>467</v>
      </c>
      <c r="G23" s="11">
        <v>534</v>
      </c>
      <c r="H23" s="11">
        <v>326</v>
      </c>
      <c r="I23" s="11">
        <v>554</v>
      </c>
      <c r="J23" s="11">
        <v>1881</v>
      </c>
      <c r="K23" s="11"/>
      <c r="L23" s="11"/>
      <c r="M23" s="11">
        <v>467</v>
      </c>
      <c r="N23" s="11">
        <v>534</v>
      </c>
      <c r="O23" s="11">
        <v>326</v>
      </c>
      <c r="P23" s="11">
        <v>554</v>
      </c>
      <c r="X23" s="27"/>
      <c r="Z23" s="27"/>
      <c r="AA23" s="27"/>
      <c r="AB23" s="27"/>
      <c r="AC23" s="27"/>
      <c r="BP23" s="3"/>
    </row>
    <row r="24" spans="1:68" s="7" customFormat="1" ht="15.75">
      <c r="A24" s="25">
        <v>19</v>
      </c>
      <c r="B24" s="23" t="s">
        <v>66</v>
      </c>
      <c r="C24" s="11">
        <v>332</v>
      </c>
      <c r="D24" s="11"/>
      <c r="E24" s="11"/>
      <c r="F24" s="11">
        <v>80</v>
      </c>
      <c r="G24" s="11">
        <v>86</v>
      </c>
      <c r="H24" s="11">
        <v>80</v>
      </c>
      <c r="I24" s="11">
        <v>86</v>
      </c>
      <c r="J24" s="11">
        <v>332</v>
      </c>
      <c r="K24" s="11"/>
      <c r="L24" s="11"/>
      <c r="M24" s="11">
        <v>80</v>
      </c>
      <c r="N24" s="11">
        <v>86</v>
      </c>
      <c r="O24" s="11">
        <v>80</v>
      </c>
      <c r="P24" s="11">
        <v>86</v>
      </c>
      <c r="X24" s="27"/>
      <c r="Z24" s="27"/>
      <c r="AA24" s="27"/>
      <c r="AB24" s="27"/>
      <c r="AC24" s="27"/>
      <c r="BP24" s="3"/>
    </row>
    <row r="25" spans="1:68" s="7" customFormat="1" ht="15.75">
      <c r="A25" s="25">
        <v>20</v>
      </c>
      <c r="B25" s="23" t="s">
        <v>67</v>
      </c>
      <c r="C25" s="11">
        <v>696</v>
      </c>
      <c r="D25" s="11"/>
      <c r="E25" s="11"/>
      <c r="F25" s="11">
        <v>195</v>
      </c>
      <c r="G25" s="11">
        <v>208</v>
      </c>
      <c r="H25" s="11">
        <v>79</v>
      </c>
      <c r="I25" s="11">
        <v>214</v>
      </c>
      <c r="J25" s="11">
        <v>696</v>
      </c>
      <c r="K25" s="11"/>
      <c r="L25" s="11"/>
      <c r="M25" s="11">
        <v>195</v>
      </c>
      <c r="N25" s="11">
        <v>208</v>
      </c>
      <c r="O25" s="11">
        <v>79</v>
      </c>
      <c r="P25" s="11">
        <v>214</v>
      </c>
      <c r="X25" s="27"/>
      <c r="Z25" s="27"/>
      <c r="AA25" s="27"/>
      <c r="AB25" s="27"/>
      <c r="AC25" s="27"/>
      <c r="BP25" s="3"/>
    </row>
    <row r="26" spans="1:68" s="7" customFormat="1" ht="15.75">
      <c r="A26" s="25">
        <v>21</v>
      </c>
      <c r="B26" s="23" t="s">
        <v>68</v>
      </c>
      <c r="C26" s="11">
        <v>1257</v>
      </c>
      <c r="D26" s="11"/>
      <c r="E26" s="11"/>
      <c r="F26" s="11">
        <v>285</v>
      </c>
      <c r="G26" s="11">
        <v>316</v>
      </c>
      <c r="H26" s="11">
        <v>337</v>
      </c>
      <c r="I26" s="11">
        <v>319</v>
      </c>
      <c r="J26" s="11">
        <v>1257</v>
      </c>
      <c r="K26" s="11"/>
      <c r="L26" s="11"/>
      <c r="M26" s="11">
        <v>285</v>
      </c>
      <c r="N26" s="11">
        <v>316</v>
      </c>
      <c r="O26" s="11">
        <v>337</v>
      </c>
      <c r="P26" s="11">
        <v>319</v>
      </c>
      <c r="X26" s="27"/>
      <c r="Z26" s="27"/>
      <c r="AA26" s="27"/>
      <c r="AB26" s="27"/>
      <c r="AC26" s="27"/>
      <c r="BP26" s="3"/>
    </row>
    <row r="27" spans="1:68" s="7" customFormat="1" ht="15.75">
      <c r="A27" s="25">
        <v>22</v>
      </c>
      <c r="B27" s="23" t="s">
        <v>69</v>
      </c>
      <c r="C27" s="11">
        <v>323</v>
      </c>
      <c r="D27" s="11"/>
      <c r="E27" s="11"/>
      <c r="F27" s="11">
        <v>100</v>
      </c>
      <c r="G27" s="11">
        <v>105</v>
      </c>
      <c r="H27" s="11">
        <v>13</v>
      </c>
      <c r="I27" s="11">
        <v>105</v>
      </c>
      <c r="J27" s="11">
        <v>323</v>
      </c>
      <c r="K27" s="11"/>
      <c r="L27" s="11"/>
      <c r="M27" s="11">
        <v>100</v>
      </c>
      <c r="N27" s="11">
        <v>105</v>
      </c>
      <c r="O27" s="11">
        <v>13</v>
      </c>
      <c r="P27" s="11">
        <v>105</v>
      </c>
      <c r="X27" s="27"/>
      <c r="Z27" s="27"/>
      <c r="AA27" s="27"/>
      <c r="AB27" s="27"/>
      <c r="AC27" s="27"/>
      <c r="BP27" s="3"/>
    </row>
    <row r="28" spans="1:68" s="7" customFormat="1" ht="15.75">
      <c r="A28" s="25">
        <v>23</v>
      </c>
      <c r="B28" s="23" t="s">
        <v>70</v>
      </c>
      <c r="C28" s="11">
        <v>1310</v>
      </c>
      <c r="D28" s="11"/>
      <c r="E28" s="11"/>
      <c r="F28" s="11">
        <v>310</v>
      </c>
      <c r="G28" s="11">
        <v>346</v>
      </c>
      <c r="H28" s="11">
        <v>288</v>
      </c>
      <c r="I28" s="11">
        <v>366</v>
      </c>
      <c r="J28" s="11">
        <v>1310</v>
      </c>
      <c r="K28" s="11"/>
      <c r="L28" s="11"/>
      <c r="M28" s="11">
        <v>310</v>
      </c>
      <c r="N28" s="11">
        <v>346</v>
      </c>
      <c r="O28" s="11">
        <v>288</v>
      </c>
      <c r="P28" s="11">
        <v>366</v>
      </c>
      <c r="X28" s="27"/>
      <c r="Z28" s="27"/>
      <c r="AA28" s="27"/>
      <c r="AB28" s="27"/>
      <c r="AC28" s="27"/>
      <c r="BP28" s="3"/>
    </row>
    <row r="29" spans="1:68" s="7" customFormat="1" ht="15.75">
      <c r="A29" s="25">
        <v>24</v>
      </c>
      <c r="B29" s="23" t="s">
        <v>71</v>
      </c>
      <c r="C29" s="11">
        <v>363</v>
      </c>
      <c r="D29" s="11"/>
      <c r="E29" s="11"/>
      <c r="F29" s="11">
        <v>72</v>
      </c>
      <c r="G29" s="11">
        <v>96</v>
      </c>
      <c r="H29" s="11">
        <v>89</v>
      </c>
      <c r="I29" s="11">
        <v>106</v>
      </c>
      <c r="J29" s="11">
        <v>363</v>
      </c>
      <c r="K29" s="11"/>
      <c r="L29" s="11"/>
      <c r="M29" s="11">
        <v>72</v>
      </c>
      <c r="N29" s="11">
        <v>96</v>
      </c>
      <c r="O29" s="11">
        <v>89</v>
      </c>
      <c r="P29" s="11">
        <v>106</v>
      </c>
      <c r="X29" s="27"/>
      <c r="Z29" s="27"/>
      <c r="AA29" s="27"/>
      <c r="AB29" s="27"/>
      <c r="AC29" s="27"/>
      <c r="BP29" s="3"/>
    </row>
    <row r="30" spans="1:68" s="7" customFormat="1" ht="15.75">
      <c r="A30" s="25">
        <v>25</v>
      </c>
      <c r="B30" s="23" t="s">
        <v>72</v>
      </c>
      <c r="C30" s="11">
        <v>318</v>
      </c>
      <c r="D30" s="11"/>
      <c r="E30" s="11"/>
      <c r="F30" s="11">
        <v>83</v>
      </c>
      <c r="G30" s="11">
        <v>80</v>
      </c>
      <c r="H30" s="11">
        <v>78</v>
      </c>
      <c r="I30" s="11">
        <v>77</v>
      </c>
      <c r="J30" s="11">
        <v>318</v>
      </c>
      <c r="K30" s="11"/>
      <c r="L30" s="11"/>
      <c r="M30" s="11">
        <v>83</v>
      </c>
      <c r="N30" s="11">
        <v>80</v>
      </c>
      <c r="O30" s="11">
        <v>78</v>
      </c>
      <c r="P30" s="11">
        <v>77</v>
      </c>
      <c r="X30" s="27"/>
      <c r="Z30" s="27"/>
      <c r="AA30" s="27"/>
      <c r="AB30" s="27"/>
      <c r="AC30" s="27"/>
      <c r="BP30" s="3"/>
    </row>
    <row r="31" spans="1:68" s="7" customFormat="1" ht="15.75">
      <c r="A31" s="25">
        <v>26</v>
      </c>
      <c r="B31" s="23" t="s">
        <v>73</v>
      </c>
      <c r="C31" s="11">
        <v>565</v>
      </c>
      <c r="D31" s="11"/>
      <c r="E31" s="11"/>
      <c r="F31" s="11">
        <v>98</v>
      </c>
      <c r="G31" s="11">
        <v>165</v>
      </c>
      <c r="H31" s="11">
        <v>140</v>
      </c>
      <c r="I31" s="11">
        <v>162</v>
      </c>
      <c r="J31" s="11">
        <v>565</v>
      </c>
      <c r="K31" s="11"/>
      <c r="L31" s="11"/>
      <c r="M31" s="11">
        <v>98</v>
      </c>
      <c r="N31" s="11">
        <v>165</v>
      </c>
      <c r="O31" s="11">
        <v>140</v>
      </c>
      <c r="P31" s="11">
        <v>162</v>
      </c>
      <c r="X31" s="27"/>
      <c r="Z31" s="27"/>
      <c r="AA31" s="27"/>
      <c r="AB31" s="27"/>
      <c r="AC31" s="27"/>
      <c r="BP31" s="3"/>
    </row>
    <row r="32" spans="1:68" s="7" customFormat="1" ht="15.75">
      <c r="A32" s="25">
        <v>27</v>
      </c>
      <c r="B32" s="23" t="s">
        <v>74</v>
      </c>
      <c r="C32" s="11">
        <v>1026</v>
      </c>
      <c r="D32" s="11"/>
      <c r="E32" s="11"/>
      <c r="F32" s="11">
        <v>246</v>
      </c>
      <c r="G32" s="11">
        <v>279</v>
      </c>
      <c r="H32" s="11">
        <v>226</v>
      </c>
      <c r="I32" s="11">
        <v>275</v>
      </c>
      <c r="J32" s="11">
        <v>1026</v>
      </c>
      <c r="K32" s="11"/>
      <c r="L32" s="11"/>
      <c r="M32" s="11">
        <v>246</v>
      </c>
      <c r="N32" s="11">
        <v>279</v>
      </c>
      <c r="O32" s="11">
        <v>226</v>
      </c>
      <c r="P32" s="11">
        <v>275</v>
      </c>
      <c r="X32" s="27"/>
      <c r="Z32" s="27"/>
      <c r="AA32" s="27"/>
      <c r="AB32" s="27"/>
      <c r="AC32" s="27"/>
      <c r="BP32" s="3"/>
    </row>
    <row r="33" spans="1:68" s="7" customFormat="1" ht="15.75">
      <c r="A33" s="25">
        <v>28</v>
      </c>
      <c r="B33" s="23" t="s">
        <v>75</v>
      </c>
      <c r="C33" s="11">
        <v>391</v>
      </c>
      <c r="D33" s="11"/>
      <c r="E33" s="11"/>
      <c r="F33" s="11">
        <v>100</v>
      </c>
      <c r="G33" s="11">
        <v>103</v>
      </c>
      <c r="H33" s="11">
        <v>89</v>
      </c>
      <c r="I33" s="11">
        <v>99</v>
      </c>
      <c r="J33" s="11">
        <v>391</v>
      </c>
      <c r="K33" s="11"/>
      <c r="L33" s="11"/>
      <c r="M33" s="11">
        <v>100</v>
      </c>
      <c r="N33" s="11">
        <v>103</v>
      </c>
      <c r="O33" s="11">
        <v>89</v>
      </c>
      <c r="P33" s="11">
        <v>99</v>
      </c>
      <c r="X33" s="27"/>
      <c r="Z33" s="27"/>
      <c r="AA33" s="27"/>
      <c r="AB33" s="27"/>
      <c r="AC33" s="27"/>
      <c r="BP33" s="3"/>
    </row>
    <row r="34" spans="1:68" s="7" customFormat="1" ht="15.75">
      <c r="A34" s="25">
        <v>29</v>
      </c>
      <c r="B34" s="23" t="s">
        <v>76</v>
      </c>
      <c r="C34" s="11">
        <v>655</v>
      </c>
      <c r="D34" s="11"/>
      <c r="E34" s="11"/>
      <c r="F34" s="11">
        <v>177</v>
      </c>
      <c r="G34" s="11">
        <v>150</v>
      </c>
      <c r="H34" s="11">
        <v>107</v>
      </c>
      <c r="I34" s="11">
        <v>221</v>
      </c>
      <c r="J34" s="11">
        <v>655</v>
      </c>
      <c r="K34" s="11"/>
      <c r="L34" s="11"/>
      <c r="M34" s="11">
        <v>177</v>
      </c>
      <c r="N34" s="11">
        <v>150</v>
      </c>
      <c r="O34" s="11">
        <v>107</v>
      </c>
      <c r="P34" s="11">
        <v>221</v>
      </c>
      <c r="X34" s="27"/>
      <c r="Z34" s="27"/>
      <c r="AA34" s="27"/>
      <c r="AB34" s="27"/>
      <c r="AC34" s="27"/>
      <c r="BP34" s="3"/>
    </row>
    <row r="35" spans="1:68" s="7" customFormat="1" ht="15.75">
      <c r="A35" s="25">
        <v>30</v>
      </c>
      <c r="B35" s="23" t="s">
        <v>77</v>
      </c>
      <c r="C35" s="11">
        <v>600</v>
      </c>
      <c r="D35" s="11"/>
      <c r="E35" s="11"/>
      <c r="F35" s="11">
        <v>95</v>
      </c>
      <c r="G35" s="11">
        <v>177</v>
      </c>
      <c r="H35" s="11">
        <v>145</v>
      </c>
      <c r="I35" s="11">
        <v>183</v>
      </c>
      <c r="J35" s="11">
        <v>600</v>
      </c>
      <c r="K35" s="11"/>
      <c r="L35" s="11"/>
      <c r="M35" s="11">
        <v>118</v>
      </c>
      <c r="N35" s="11">
        <v>194</v>
      </c>
      <c r="O35" s="11">
        <v>123</v>
      </c>
      <c r="P35" s="11">
        <v>165</v>
      </c>
      <c r="X35" s="27"/>
      <c r="Z35" s="27"/>
      <c r="AA35" s="27"/>
      <c r="AB35" s="27"/>
      <c r="AC35" s="27"/>
      <c r="BP35" s="3"/>
    </row>
    <row r="36" spans="1:68" s="7" customFormat="1" ht="15.75">
      <c r="A36" s="25">
        <v>31</v>
      </c>
      <c r="B36" s="23" t="s">
        <v>78</v>
      </c>
      <c r="C36" s="11">
        <v>800</v>
      </c>
      <c r="D36" s="11"/>
      <c r="E36" s="11"/>
      <c r="F36" s="11">
        <v>118</v>
      </c>
      <c r="G36" s="11">
        <v>265</v>
      </c>
      <c r="H36" s="11">
        <v>125</v>
      </c>
      <c r="I36" s="11">
        <v>292</v>
      </c>
      <c r="J36" s="11">
        <v>800</v>
      </c>
      <c r="K36" s="11"/>
      <c r="L36" s="11"/>
      <c r="M36" s="11">
        <v>118</v>
      </c>
      <c r="N36" s="11">
        <v>265</v>
      </c>
      <c r="O36" s="11">
        <v>125</v>
      </c>
      <c r="P36" s="11">
        <v>292</v>
      </c>
      <c r="X36" s="27"/>
      <c r="Z36" s="27"/>
      <c r="AA36" s="27"/>
      <c r="AB36" s="27"/>
      <c r="AC36" s="27"/>
      <c r="BP36" s="3"/>
    </row>
    <row r="37" spans="1:68" s="7" customFormat="1" ht="15.75">
      <c r="A37" s="25">
        <v>32</v>
      </c>
      <c r="B37" s="23" t="s">
        <v>79</v>
      </c>
      <c r="C37" s="11">
        <v>1994</v>
      </c>
      <c r="D37" s="11"/>
      <c r="E37" s="11"/>
      <c r="F37" s="11">
        <v>518</v>
      </c>
      <c r="G37" s="11">
        <v>518</v>
      </c>
      <c r="H37" s="11">
        <v>440</v>
      </c>
      <c r="I37" s="11">
        <v>518</v>
      </c>
      <c r="J37" s="11">
        <v>1994</v>
      </c>
      <c r="K37" s="11"/>
      <c r="L37" s="11"/>
      <c r="M37" s="11">
        <v>518</v>
      </c>
      <c r="N37" s="11">
        <v>518</v>
      </c>
      <c r="O37" s="11">
        <v>440</v>
      </c>
      <c r="P37" s="11">
        <v>518</v>
      </c>
      <c r="X37" s="27"/>
      <c r="Z37" s="27"/>
      <c r="AA37" s="27"/>
      <c r="AB37" s="27"/>
      <c r="AC37" s="27"/>
      <c r="BP37" s="3"/>
    </row>
    <row r="38" spans="1:68" s="7" customFormat="1" ht="15.75">
      <c r="A38" s="25">
        <v>33</v>
      </c>
      <c r="B38" s="23" t="s">
        <v>80</v>
      </c>
      <c r="C38" s="11">
        <v>500</v>
      </c>
      <c r="D38" s="11"/>
      <c r="E38" s="11"/>
      <c r="F38" s="11">
        <v>128</v>
      </c>
      <c r="G38" s="11">
        <v>119</v>
      </c>
      <c r="H38" s="11">
        <v>114</v>
      </c>
      <c r="I38" s="11">
        <v>139</v>
      </c>
      <c r="J38" s="11">
        <v>500</v>
      </c>
      <c r="K38" s="11"/>
      <c r="L38" s="11"/>
      <c r="M38" s="11">
        <v>128</v>
      </c>
      <c r="N38" s="11">
        <v>119</v>
      </c>
      <c r="O38" s="11">
        <v>114</v>
      </c>
      <c r="P38" s="11">
        <v>139</v>
      </c>
      <c r="X38" s="27"/>
      <c r="Z38" s="27"/>
      <c r="AA38" s="27"/>
      <c r="AB38" s="27"/>
      <c r="AC38" s="27"/>
      <c r="BP38" s="3"/>
    </row>
    <row r="39" spans="1:68" s="7" customFormat="1" ht="15.75">
      <c r="A39" s="25">
        <v>34</v>
      </c>
      <c r="B39" s="23" t="s">
        <v>81</v>
      </c>
      <c r="C39" s="11">
        <v>457</v>
      </c>
      <c r="D39" s="11"/>
      <c r="E39" s="11"/>
      <c r="F39" s="11"/>
      <c r="G39" s="11"/>
      <c r="H39" s="11">
        <v>213</v>
      </c>
      <c r="I39" s="11">
        <v>244</v>
      </c>
      <c r="J39" s="11">
        <v>457</v>
      </c>
      <c r="K39" s="11"/>
      <c r="L39" s="11"/>
      <c r="M39" s="11"/>
      <c r="N39" s="11"/>
      <c r="O39" s="11">
        <v>213</v>
      </c>
      <c r="P39" s="11">
        <v>244</v>
      </c>
      <c r="X39" s="27"/>
      <c r="Z39" s="27"/>
      <c r="AA39" s="27"/>
      <c r="AB39" s="27"/>
      <c r="AC39" s="27"/>
      <c r="BP39" s="3"/>
    </row>
    <row r="40" spans="1:68" s="7" customFormat="1" ht="15.75">
      <c r="A40" s="25">
        <v>35</v>
      </c>
      <c r="B40" s="23" t="s">
        <v>82</v>
      </c>
      <c r="C40" s="11">
        <v>48</v>
      </c>
      <c r="D40" s="11"/>
      <c r="E40" s="11"/>
      <c r="F40" s="11">
        <v>10</v>
      </c>
      <c r="G40" s="11">
        <v>12</v>
      </c>
      <c r="H40" s="11">
        <v>12</v>
      </c>
      <c r="I40" s="11">
        <v>14</v>
      </c>
      <c r="J40" s="11">
        <v>48</v>
      </c>
      <c r="K40" s="11"/>
      <c r="L40" s="11"/>
      <c r="M40" s="11">
        <v>10</v>
      </c>
      <c r="N40" s="11">
        <v>12</v>
      </c>
      <c r="O40" s="11">
        <v>12</v>
      </c>
      <c r="P40" s="11">
        <v>14</v>
      </c>
      <c r="X40" s="27"/>
      <c r="Z40" s="27"/>
      <c r="AA40" s="27"/>
      <c r="AB40" s="27"/>
      <c r="AC40" s="27"/>
      <c r="BP40" s="3"/>
    </row>
    <row r="41" spans="1:68" s="7" customFormat="1" ht="15.75">
      <c r="A41" s="25">
        <v>36</v>
      </c>
      <c r="B41" s="23" t="s">
        <v>83</v>
      </c>
      <c r="C41" s="11">
        <v>4272</v>
      </c>
      <c r="D41" s="11"/>
      <c r="E41" s="11"/>
      <c r="F41" s="11">
        <v>1057</v>
      </c>
      <c r="G41" s="11">
        <v>1062</v>
      </c>
      <c r="H41" s="11">
        <v>1065</v>
      </c>
      <c r="I41" s="11">
        <v>1088</v>
      </c>
      <c r="J41" s="11">
        <v>4272</v>
      </c>
      <c r="K41" s="11"/>
      <c r="L41" s="11"/>
      <c r="M41" s="11">
        <v>1057</v>
      </c>
      <c r="N41" s="11">
        <v>1062</v>
      </c>
      <c r="O41" s="11">
        <v>1065</v>
      </c>
      <c r="P41" s="11">
        <v>1088</v>
      </c>
      <c r="X41" s="27"/>
      <c r="Z41" s="27"/>
      <c r="AA41" s="27"/>
      <c r="AB41" s="27"/>
      <c r="AC41" s="27"/>
      <c r="BP41" s="3"/>
    </row>
    <row r="42" spans="1:68" s="7" customFormat="1" ht="15.75">
      <c r="A42" s="25">
        <v>37</v>
      </c>
      <c r="B42" s="23" t="s">
        <v>84</v>
      </c>
      <c r="C42" s="11">
        <v>343</v>
      </c>
      <c r="D42" s="11"/>
      <c r="E42" s="11"/>
      <c r="F42" s="11">
        <v>95</v>
      </c>
      <c r="G42" s="11">
        <v>75</v>
      </c>
      <c r="H42" s="11">
        <v>83</v>
      </c>
      <c r="I42" s="11">
        <v>90</v>
      </c>
      <c r="J42" s="11">
        <v>343</v>
      </c>
      <c r="K42" s="11"/>
      <c r="L42" s="11"/>
      <c r="M42" s="11">
        <v>95</v>
      </c>
      <c r="N42" s="11">
        <v>75</v>
      </c>
      <c r="O42" s="11">
        <v>83</v>
      </c>
      <c r="P42" s="11">
        <v>90</v>
      </c>
      <c r="R42" s="7">
        <v>58</v>
      </c>
      <c r="X42" s="27"/>
      <c r="Z42" s="27"/>
      <c r="AA42" s="27"/>
      <c r="AB42" s="27"/>
      <c r="AC42" s="27"/>
      <c r="BP42" s="3"/>
    </row>
    <row r="43" spans="1:68" s="7" customFormat="1" ht="15.75">
      <c r="A43" s="25">
        <v>38</v>
      </c>
      <c r="B43" s="23" t="s">
        <v>85</v>
      </c>
      <c r="C43" s="11">
        <v>3627</v>
      </c>
      <c r="D43" s="11"/>
      <c r="E43" s="11"/>
      <c r="F43" s="11">
        <v>340</v>
      </c>
      <c r="G43" s="11">
        <v>903</v>
      </c>
      <c r="H43" s="11">
        <v>904</v>
      </c>
      <c r="I43" s="11">
        <v>1480</v>
      </c>
      <c r="J43" s="11">
        <v>3627</v>
      </c>
      <c r="K43" s="11"/>
      <c r="L43" s="11"/>
      <c r="M43" s="11">
        <v>359</v>
      </c>
      <c r="N43" s="11">
        <v>984</v>
      </c>
      <c r="O43" s="11">
        <v>909</v>
      </c>
      <c r="P43" s="11">
        <v>1375</v>
      </c>
      <c r="R43" s="7">
        <v>285</v>
      </c>
      <c r="X43" s="27"/>
      <c r="Z43" s="27"/>
      <c r="AA43" s="27"/>
      <c r="AB43" s="27"/>
      <c r="AC43" s="27"/>
      <c r="BP43" s="3"/>
    </row>
    <row r="44" spans="1:68" s="7" customFormat="1" ht="15.75">
      <c r="A44" s="25">
        <v>39</v>
      </c>
      <c r="B44" s="23" t="s">
        <v>86</v>
      </c>
      <c r="C44" s="11">
        <v>694</v>
      </c>
      <c r="D44" s="11"/>
      <c r="E44" s="11"/>
      <c r="F44" s="11">
        <v>190</v>
      </c>
      <c r="G44" s="11">
        <v>177</v>
      </c>
      <c r="H44" s="11">
        <v>132</v>
      </c>
      <c r="I44" s="11">
        <v>195</v>
      </c>
      <c r="J44" s="11">
        <v>694</v>
      </c>
      <c r="K44" s="11"/>
      <c r="L44" s="11"/>
      <c r="M44" s="11">
        <v>190</v>
      </c>
      <c r="N44" s="11">
        <v>177</v>
      </c>
      <c r="O44" s="11">
        <v>132</v>
      </c>
      <c r="P44" s="11">
        <v>195</v>
      </c>
      <c r="R44" s="7">
        <f>R43+R42</f>
        <v>343</v>
      </c>
      <c r="S44" s="27"/>
      <c r="T44" s="27"/>
      <c r="U44" s="27"/>
      <c r="V44" s="27"/>
      <c r="X44" s="27"/>
      <c r="Z44" s="27"/>
      <c r="AA44" s="27"/>
      <c r="AB44" s="27"/>
      <c r="AC44" s="27"/>
      <c r="BP44" s="3"/>
    </row>
    <row r="45" spans="1:68" s="7" customFormat="1" ht="15.75">
      <c r="A45" s="25">
        <v>40</v>
      </c>
      <c r="B45" s="23" t="s">
        <v>109</v>
      </c>
      <c r="C45" s="11">
        <v>10</v>
      </c>
      <c r="D45" s="11"/>
      <c r="E45" s="11"/>
      <c r="F45" s="11">
        <v>2</v>
      </c>
      <c r="G45" s="11">
        <v>2</v>
      </c>
      <c r="H45" s="11">
        <v>2</v>
      </c>
      <c r="I45" s="11">
        <v>4</v>
      </c>
      <c r="J45" s="11">
        <v>10</v>
      </c>
      <c r="K45" s="11"/>
      <c r="L45" s="11"/>
      <c r="M45" s="11">
        <v>2</v>
      </c>
      <c r="N45" s="11">
        <v>2</v>
      </c>
      <c r="O45" s="11">
        <v>2</v>
      </c>
      <c r="P45" s="11">
        <v>4</v>
      </c>
      <c r="X45" s="27"/>
      <c r="Z45" s="27"/>
      <c r="AA45" s="27"/>
      <c r="AB45" s="27"/>
      <c r="AC45" s="27"/>
      <c r="BP45" s="3"/>
    </row>
    <row r="46" spans="1:68" s="7" customFormat="1" ht="15.75">
      <c r="A46" s="25">
        <v>41</v>
      </c>
      <c r="B46" s="23" t="s">
        <v>87</v>
      </c>
      <c r="C46" s="11">
        <v>212</v>
      </c>
      <c r="D46" s="11"/>
      <c r="E46" s="11"/>
      <c r="F46" s="11">
        <v>57</v>
      </c>
      <c r="G46" s="11">
        <v>58</v>
      </c>
      <c r="H46" s="11">
        <v>45</v>
      </c>
      <c r="I46" s="11">
        <v>52</v>
      </c>
      <c r="J46" s="11">
        <v>212</v>
      </c>
      <c r="K46" s="11"/>
      <c r="L46" s="11"/>
      <c r="M46" s="11">
        <v>57</v>
      </c>
      <c r="N46" s="11">
        <v>58</v>
      </c>
      <c r="O46" s="11">
        <v>45</v>
      </c>
      <c r="P46" s="11">
        <v>52</v>
      </c>
      <c r="X46" s="27"/>
      <c r="Z46" s="27"/>
      <c r="AA46" s="27"/>
      <c r="AB46" s="27"/>
      <c r="AC46" s="27"/>
      <c r="BP46" s="3"/>
    </row>
    <row r="47" spans="1:68" s="7" customFormat="1" ht="15.75">
      <c r="A47" s="25">
        <v>42</v>
      </c>
      <c r="B47" s="23" t="s">
        <v>88</v>
      </c>
      <c r="C47" s="11">
        <v>108</v>
      </c>
      <c r="D47" s="11"/>
      <c r="E47" s="11"/>
      <c r="F47" s="11">
        <v>27</v>
      </c>
      <c r="G47" s="11">
        <v>27</v>
      </c>
      <c r="H47" s="11">
        <v>27</v>
      </c>
      <c r="I47" s="11">
        <v>27</v>
      </c>
      <c r="J47" s="11">
        <v>108</v>
      </c>
      <c r="K47" s="11"/>
      <c r="L47" s="11"/>
      <c r="M47" s="11">
        <v>35</v>
      </c>
      <c r="N47" s="11">
        <v>27</v>
      </c>
      <c r="O47" s="11">
        <v>25</v>
      </c>
      <c r="P47" s="11">
        <v>21</v>
      </c>
      <c r="X47" s="27"/>
      <c r="Z47" s="27"/>
      <c r="AA47" s="27"/>
      <c r="AB47" s="27"/>
      <c r="AC47" s="27"/>
      <c r="BP47" s="3"/>
    </row>
    <row r="48" spans="1:68" s="7" customFormat="1" ht="15.75">
      <c r="A48" s="25">
        <v>43</v>
      </c>
      <c r="B48" s="23" t="s">
        <v>111</v>
      </c>
      <c r="C48" s="11">
        <v>98</v>
      </c>
      <c r="D48" s="11"/>
      <c r="E48" s="11">
        <v>97</v>
      </c>
      <c r="F48" s="11">
        <v>53</v>
      </c>
      <c r="G48" s="11">
        <v>45</v>
      </c>
      <c r="H48" s="11"/>
      <c r="I48" s="11"/>
      <c r="J48" s="11">
        <v>98</v>
      </c>
      <c r="K48" s="11"/>
      <c r="L48" s="11">
        <v>97</v>
      </c>
      <c r="M48" s="11">
        <v>53</v>
      </c>
      <c r="N48" s="11">
        <v>45</v>
      </c>
      <c r="O48" s="11"/>
      <c r="P48" s="11"/>
      <c r="X48" s="27"/>
      <c r="Z48" s="27"/>
      <c r="AA48" s="27"/>
      <c r="AB48" s="27"/>
      <c r="AC48" s="27"/>
      <c r="BP48" s="3"/>
    </row>
    <row r="49" spans="1:68" s="7" customFormat="1" ht="15.75">
      <c r="A49" s="25">
        <v>44</v>
      </c>
      <c r="B49" s="23" t="s">
        <v>100</v>
      </c>
      <c r="C49" s="11">
        <v>4</v>
      </c>
      <c r="D49" s="11"/>
      <c r="E49" s="11"/>
      <c r="F49" s="11">
        <v>1</v>
      </c>
      <c r="G49" s="11">
        <v>1</v>
      </c>
      <c r="H49" s="11">
        <v>1</v>
      </c>
      <c r="I49" s="11">
        <v>1</v>
      </c>
      <c r="J49" s="11">
        <v>4</v>
      </c>
      <c r="K49" s="11"/>
      <c r="L49" s="11"/>
      <c r="M49" s="11">
        <v>4</v>
      </c>
      <c r="N49" s="11"/>
      <c r="O49" s="11"/>
      <c r="P49" s="11"/>
      <c r="X49" s="27"/>
      <c r="Z49" s="27"/>
      <c r="AA49" s="27"/>
      <c r="AB49" s="27"/>
      <c r="AC49" s="27"/>
      <c r="BP49" s="3"/>
    </row>
    <row r="50" spans="1:68" s="7" customFormat="1" ht="15.75">
      <c r="A50" s="25">
        <v>45</v>
      </c>
      <c r="B50" s="23" t="s">
        <v>89</v>
      </c>
      <c r="C50" s="11">
        <v>11</v>
      </c>
      <c r="D50" s="11"/>
      <c r="E50" s="11"/>
      <c r="F50" s="11">
        <v>5</v>
      </c>
      <c r="G50" s="11">
        <v>6</v>
      </c>
      <c r="H50" s="11"/>
      <c r="I50" s="11"/>
      <c r="J50" s="11">
        <v>11</v>
      </c>
      <c r="K50" s="11"/>
      <c r="L50" s="11"/>
      <c r="M50" s="11">
        <v>11</v>
      </c>
      <c r="N50" s="11"/>
      <c r="O50" s="11"/>
      <c r="P50" s="11"/>
      <c r="X50" s="27"/>
      <c r="Z50" s="27"/>
      <c r="AA50" s="27"/>
      <c r="AB50" s="27"/>
      <c r="AC50" s="27"/>
      <c r="BP50" s="3"/>
    </row>
    <row r="51" spans="1:68" s="7" customFormat="1" ht="15.75">
      <c r="A51" s="25">
        <v>46</v>
      </c>
      <c r="B51" s="23" t="s">
        <v>90</v>
      </c>
      <c r="C51" s="11">
        <v>804</v>
      </c>
      <c r="D51" s="11"/>
      <c r="E51" s="11"/>
      <c r="F51" s="11">
        <v>201</v>
      </c>
      <c r="G51" s="11">
        <v>201</v>
      </c>
      <c r="H51" s="11">
        <v>201</v>
      </c>
      <c r="I51" s="11">
        <v>201</v>
      </c>
      <c r="J51" s="11">
        <v>804</v>
      </c>
      <c r="K51" s="11"/>
      <c r="L51" s="11"/>
      <c r="M51" s="11">
        <v>201</v>
      </c>
      <c r="N51" s="11">
        <v>201</v>
      </c>
      <c r="O51" s="11">
        <v>201</v>
      </c>
      <c r="P51" s="11">
        <v>201</v>
      </c>
      <c r="X51" s="27"/>
      <c r="Z51" s="27"/>
      <c r="AA51" s="27"/>
      <c r="AB51" s="27"/>
      <c r="AC51" s="27"/>
      <c r="BP51" s="3"/>
    </row>
    <row r="52" spans="1:68" s="7" customFormat="1" ht="15.75">
      <c r="A52" s="25">
        <v>47</v>
      </c>
      <c r="B52" s="23" t="s">
        <v>102</v>
      </c>
      <c r="C52" s="11">
        <v>1924</v>
      </c>
      <c r="D52" s="11"/>
      <c r="E52" s="11"/>
      <c r="F52" s="11">
        <v>485</v>
      </c>
      <c r="G52" s="11">
        <v>475</v>
      </c>
      <c r="H52" s="11">
        <v>475</v>
      </c>
      <c r="I52" s="11">
        <v>489</v>
      </c>
      <c r="J52" s="11">
        <v>1924</v>
      </c>
      <c r="K52" s="11"/>
      <c r="L52" s="11"/>
      <c r="M52" s="11">
        <v>485</v>
      </c>
      <c r="N52" s="11">
        <v>475</v>
      </c>
      <c r="O52" s="11">
        <v>475</v>
      </c>
      <c r="P52" s="11">
        <v>489</v>
      </c>
      <c r="X52" s="27"/>
      <c r="Z52" s="27"/>
      <c r="AA52" s="27"/>
      <c r="AB52" s="27"/>
      <c r="AC52" s="27"/>
      <c r="BP52" s="3"/>
    </row>
    <row r="53" spans="1:68" s="7" customFormat="1" ht="15.75">
      <c r="A53" s="25">
        <v>48</v>
      </c>
      <c r="B53" s="23" t="s">
        <v>105</v>
      </c>
      <c r="C53" s="11">
        <v>481</v>
      </c>
      <c r="D53" s="11"/>
      <c r="E53" s="11"/>
      <c r="F53" s="11">
        <v>120</v>
      </c>
      <c r="G53" s="11">
        <v>120</v>
      </c>
      <c r="H53" s="11">
        <v>120</v>
      </c>
      <c r="I53" s="11">
        <v>121</v>
      </c>
      <c r="J53" s="11">
        <v>481</v>
      </c>
      <c r="K53" s="11"/>
      <c r="L53" s="11"/>
      <c r="M53" s="11">
        <v>179</v>
      </c>
      <c r="N53" s="11">
        <v>120</v>
      </c>
      <c r="O53" s="11">
        <v>120</v>
      </c>
      <c r="P53" s="11">
        <v>62</v>
      </c>
      <c r="X53" s="27"/>
      <c r="Z53" s="27"/>
      <c r="AA53" s="27"/>
      <c r="AB53" s="27"/>
      <c r="AC53" s="27"/>
      <c r="BP53" s="3"/>
    </row>
    <row r="54" spans="1:68" s="7" customFormat="1" ht="15.75">
      <c r="A54" s="25">
        <v>49</v>
      </c>
      <c r="B54" s="23" t="s">
        <v>101</v>
      </c>
      <c r="C54" s="11">
        <v>719</v>
      </c>
      <c r="D54" s="11"/>
      <c r="E54" s="11"/>
      <c r="F54" s="11">
        <v>154</v>
      </c>
      <c r="G54" s="11">
        <v>212</v>
      </c>
      <c r="H54" s="11">
        <v>130</v>
      </c>
      <c r="I54" s="11">
        <v>223</v>
      </c>
      <c r="J54" s="11">
        <v>719</v>
      </c>
      <c r="K54" s="11"/>
      <c r="L54" s="11"/>
      <c r="M54" s="11">
        <v>154</v>
      </c>
      <c r="N54" s="11">
        <v>212</v>
      </c>
      <c r="O54" s="11">
        <v>130</v>
      </c>
      <c r="P54" s="11">
        <v>223</v>
      </c>
      <c r="X54" s="27"/>
      <c r="Z54" s="27"/>
      <c r="AA54" s="27"/>
      <c r="AB54" s="27"/>
      <c r="AC54" s="27"/>
      <c r="BP54" s="3"/>
    </row>
    <row r="55" spans="1:68" s="7" customFormat="1" ht="15.75">
      <c r="A55" s="25">
        <v>50</v>
      </c>
      <c r="B55" s="23" t="s">
        <v>115</v>
      </c>
      <c r="C55" s="11">
        <v>30</v>
      </c>
      <c r="D55" s="11"/>
      <c r="E55" s="11">
        <v>30</v>
      </c>
      <c r="F55" s="11">
        <v>8</v>
      </c>
      <c r="G55" s="11">
        <v>8</v>
      </c>
      <c r="H55" s="11">
        <v>7</v>
      </c>
      <c r="I55" s="11">
        <v>7</v>
      </c>
      <c r="J55" s="11">
        <v>30</v>
      </c>
      <c r="K55" s="11"/>
      <c r="L55" s="11">
        <v>30</v>
      </c>
      <c r="M55" s="11">
        <v>8</v>
      </c>
      <c r="N55" s="11">
        <v>8</v>
      </c>
      <c r="O55" s="11">
        <v>7</v>
      </c>
      <c r="P55" s="11">
        <v>7</v>
      </c>
      <c r="X55" s="27"/>
      <c r="Z55" s="27"/>
      <c r="AA55" s="27"/>
      <c r="AB55" s="27"/>
      <c r="AC55" s="27"/>
      <c r="BP55" s="3"/>
    </row>
    <row r="56" spans="1:68" s="7" customFormat="1" ht="15.75">
      <c r="A56" s="25">
        <v>51</v>
      </c>
      <c r="B56" s="23" t="s">
        <v>116</v>
      </c>
      <c r="C56" s="11">
        <v>10</v>
      </c>
      <c r="D56" s="11"/>
      <c r="E56" s="11">
        <v>10</v>
      </c>
      <c r="F56" s="11">
        <v>3</v>
      </c>
      <c r="G56" s="11">
        <v>7</v>
      </c>
      <c r="H56" s="11"/>
      <c r="I56" s="11"/>
      <c r="J56" s="11">
        <v>10</v>
      </c>
      <c r="K56" s="11"/>
      <c r="L56" s="11">
        <v>10</v>
      </c>
      <c r="M56" s="11">
        <v>10</v>
      </c>
      <c r="N56" s="11"/>
      <c r="O56" s="11"/>
      <c r="P56" s="11"/>
      <c r="X56" s="27"/>
      <c r="Z56" s="27"/>
      <c r="AA56" s="27"/>
      <c r="AB56" s="27"/>
      <c r="AC56" s="27"/>
      <c r="BP56" s="3"/>
    </row>
    <row r="57" spans="1:68" s="7" customFormat="1" ht="15.75">
      <c r="A57" s="25">
        <v>52</v>
      </c>
      <c r="B57" s="23" t="s">
        <v>91</v>
      </c>
      <c r="C57" s="11">
        <v>3836</v>
      </c>
      <c r="D57" s="11"/>
      <c r="E57" s="11"/>
      <c r="F57" s="11">
        <v>938</v>
      </c>
      <c r="G57" s="11">
        <v>976</v>
      </c>
      <c r="H57" s="11">
        <v>934</v>
      </c>
      <c r="I57" s="11">
        <v>988</v>
      </c>
      <c r="J57" s="11">
        <v>3836</v>
      </c>
      <c r="K57" s="11"/>
      <c r="L57" s="11"/>
      <c r="M57" s="11">
        <v>938</v>
      </c>
      <c r="N57" s="11">
        <v>976</v>
      </c>
      <c r="O57" s="11">
        <v>934</v>
      </c>
      <c r="P57" s="11">
        <v>988</v>
      </c>
      <c r="X57" s="27"/>
      <c r="Z57" s="27"/>
      <c r="AA57" s="27"/>
      <c r="AB57" s="27"/>
      <c r="AC57" s="27"/>
      <c r="BP57" s="3"/>
    </row>
    <row r="58" spans="1:68" s="7" customFormat="1" ht="15.75">
      <c r="A58" s="25">
        <v>53</v>
      </c>
      <c r="B58" s="23" t="s">
        <v>92</v>
      </c>
      <c r="C58" s="11">
        <v>2449</v>
      </c>
      <c r="D58" s="11"/>
      <c r="E58" s="11"/>
      <c r="F58" s="11">
        <v>612</v>
      </c>
      <c r="G58" s="11">
        <v>759</v>
      </c>
      <c r="H58" s="11">
        <v>491</v>
      </c>
      <c r="I58" s="11">
        <v>587</v>
      </c>
      <c r="J58" s="11">
        <v>2449</v>
      </c>
      <c r="K58" s="11"/>
      <c r="L58" s="11"/>
      <c r="M58" s="11">
        <v>612</v>
      </c>
      <c r="N58" s="11">
        <v>759</v>
      </c>
      <c r="O58" s="11">
        <v>491</v>
      </c>
      <c r="P58" s="11">
        <v>587</v>
      </c>
      <c r="X58" s="27"/>
      <c r="Z58" s="27"/>
      <c r="AA58" s="27"/>
      <c r="AB58" s="27"/>
      <c r="AC58" s="27"/>
      <c r="BP58" s="3"/>
    </row>
    <row r="59" spans="1:68" s="7" customFormat="1" ht="15.75">
      <c r="A59" s="25">
        <v>54</v>
      </c>
      <c r="B59" s="23" t="s">
        <v>93</v>
      </c>
      <c r="C59" s="11">
        <v>3103</v>
      </c>
      <c r="D59" s="11">
        <v>1758</v>
      </c>
      <c r="E59" s="11"/>
      <c r="F59" s="11">
        <v>713</v>
      </c>
      <c r="G59" s="11">
        <v>793</v>
      </c>
      <c r="H59" s="11">
        <v>802</v>
      </c>
      <c r="I59" s="11">
        <v>795</v>
      </c>
      <c r="J59" s="11">
        <v>3103</v>
      </c>
      <c r="K59" s="11">
        <v>1758</v>
      </c>
      <c r="L59" s="11"/>
      <c r="M59" s="11">
        <v>831</v>
      </c>
      <c r="N59" s="11">
        <v>868</v>
      </c>
      <c r="O59" s="11">
        <v>703</v>
      </c>
      <c r="P59" s="11">
        <v>701</v>
      </c>
      <c r="X59" s="27"/>
      <c r="Z59" s="27"/>
      <c r="AA59" s="27"/>
      <c r="AB59" s="27"/>
      <c r="AC59" s="27"/>
      <c r="BP59" s="3"/>
    </row>
    <row r="60" spans="1:68" s="7" customFormat="1" ht="15.75">
      <c r="A60" s="25">
        <v>55</v>
      </c>
      <c r="B60" s="23" t="s">
        <v>146</v>
      </c>
      <c r="C60" s="11">
        <v>837</v>
      </c>
      <c r="D60" s="11"/>
      <c r="E60" s="11"/>
      <c r="F60" s="11">
        <v>249</v>
      </c>
      <c r="G60" s="11">
        <v>167</v>
      </c>
      <c r="H60" s="11">
        <v>212</v>
      </c>
      <c r="I60" s="11">
        <v>209</v>
      </c>
      <c r="J60" s="11">
        <v>837</v>
      </c>
      <c r="K60" s="11"/>
      <c r="L60" s="11"/>
      <c r="M60" s="11">
        <v>249</v>
      </c>
      <c r="N60" s="11">
        <v>167</v>
      </c>
      <c r="O60" s="11">
        <v>212</v>
      </c>
      <c r="P60" s="11">
        <v>209</v>
      </c>
      <c r="X60" s="27"/>
      <c r="Z60" s="27"/>
      <c r="AA60" s="27"/>
      <c r="AB60" s="27"/>
      <c r="AC60" s="27"/>
      <c r="BP60" s="3"/>
    </row>
    <row r="61" spans="1:68" s="7" customFormat="1" ht="15.75">
      <c r="A61" s="25">
        <v>56</v>
      </c>
      <c r="B61" s="23" t="s">
        <v>95</v>
      </c>
      <c r="C61" s="11">
        <v>2781</v>
      </c>
      <c r="D61" s="11"/>
      <c r="E61" s="11"/>
      <c r="F61" s="11">
        <v>441</v>
      </c>
      <c r="G61" s="11">
        <v>703</v>
      </c>
      <c r="H61" s="11">
        <v>703</v>
      </c>
      <c r="I61" s="11">
        <v>934</v>
      </c>
      <c r="J61" s="11">
        <v>2781</v>
      </c>
      <c r="K61" s="11"/>
      <c r="L61" s="11"/>
      <c r="M61" s="11">
        <v>441</v>
      </c>
      <c r="N61" s="11">
        <v>703</v>
      </c>
      <c r="O61" s="11">
        <v>703</v>
      </c>
      <c r="P61" s="11">
        <v>934</v>
      </c>
      <c r="X61" s="27"/>
      <c r="Z61" s="27"/>
      <c r="AA61" s="27"/>
      <c r="AB61" s="27"/>
      <c r="AC61" s="27"/>
      <c r="BP61" s="3"/>
    </row>
    <row r="62" spans="1:68" s="7" customFormat="1" ht="15.75">
      <c r="A62" s="25">
        <v>57</v>
      </c>
      <c r="B62" s="23" t="s">
        <v>147</v>
      </c>
      <c r="C62" s="11">
        <v>1905</v>
      </c>
      <c r="D62" s="11"/>
      <c r="E62" s="11"/>
      <c r="F62" s="11">
        <v>476</v>
      </c>
      <c r="G62" s="11">
        <v>476</v>
      </c>
      <c r="H62" s="11">
        <v>477</v>
      </c>
      <c r="I62" s="11">
        <v>476</v>
      </c>
      <c r="J62" s="11">
        <v>1905</v>
      </c>
      <c r="K62" s="11"/>
      <c r="L62" s="11"/>
      <c r="M62" s="11">
        <v>476</v>
      </c>
      <c r="N62" s="11">
        <v>476</v>
      </c>
      <c r="O62" s="11">
        <v>477</v>
      </c>
      <c r="P62" s="11">
        <v>476</v>
      </c>
      <c r="X62" s="27"/>
      <c r="Z62" s="27"/>
      <c r="AA62" s="27"/>
      <c r="AB62" s="27"/>
      <c r="AC62" s="27"/>
      <c r="BP62" s="3"/>
    </row>
    <row r="63" spans="1:68" s="7" customFormat="1" ht="15.75">
      <c r="A63" s="25">
        <v>58</v>
      </c>
      <c r="B63" s="23" t="s">
        <v>97</v>
      </c>
      <c r="C63" s="11">
        <v>356</v>
      </c>
      <c r="D63" s="11"/>
      <c r="E63" s="11"/>
      <c r="F63" s="11">
        <v>80</v>
      </c>
      <c r="G63" s="11">
        <v>100</v>
      </c>
      <c r="H63" s="11">
        <v>116</v>
      </c>
      <c r="I63" s="11">
        <v>60</v>
      </c>
      <c r="J63" s="11">
        <v>356</v>
      </c>
      <c r="K63" s="11"/>
      <c r="L63" s="11"/>
      <c r="M63" s="11">
        <v>80</v>
      </c>
      <c r="N63" s="11">
        <v>100</v>
      </c>
      <c r="O63" s="11">
        <v>116</v>
      </c>
      <c r="P63" s="11">
        <v>60</v>
      </c>
      <c r="X63" s="27"/>
      <c r="Z63" s="27"/>
      <c r="AA63" s="27"/>
      <c r="AB63" s="27"/>
      <c r="AC63" s="27"/>
      <c r="BP63" s="3"/>
    </row>
    <row r="64" spans="1:68" s="7" customFormat="1" ht="15.75">
      <c r="A64" s="25">
        <v>59</v>
      </c>
      <c r="B64" s="23" t="s">
        <v>98</v>
      </c>
      <c r="C64" s="11">
        <v>452</v>
      </c>
      <c r="D64" s="11"/>
      <c r="E64" s="11"/>
      <c r="F64" s="11">
        <v>112</v>
      </c>
      <c r="G64" s="11">
        <v>113</v>
      </c>
      <c r="H64" s="11">
        <v>114</v>
      </c>
      <c r="I64" s="11">
        <v>113</v>
      </c>
      <c r="J64" s="11">
        <v>452</v>
      </c>
      <c r="K64" s="11"/>
      <c r="L64" s="11"/>
      <c r="M64" s="11">
        <v>112</v>
      </c>
      <c r="N64" s="11">
        <v>113</v>
      </c>
      <c r="O64" s="11">
        <v>114</v>
      </c>
      <c r="P64" s="11">
        <v>113</v>
      </c>
      <c r="X64" s="27"/>
      <c r="Z64" s="27"/>
      <c r="AA64" s="27"/>
      <c r="AB64" s="27"/>
      <c r="AC64" s="27"/>
      <c r="BP64" s="3"/>
    </row>
    <row r="65" spans="1:68" s="7" customFormat="1" ht="19.5" customHeight="1">
      <c r="A65" s="25">
        <v>60</v>
      </c>
      <c r="B65" s="24" t="s">
        <v>99</v>
      </c>
      <c r="C65" s="11">
        <v>135</v>
      </c>
      <c r="D65" s="11"/>
      <c r="E65" s="11"/>
      <c r="F65" s="11">
        <v>30</v>
      </c>
      <c r="G65" s="11">
        <v>31</v>
      </c>
      <c r="H65" s="11">
        <v>32</v>
      </c>
      <c r="I65" s="11">
        <v>42</v>
      </c>
      <c r="J65" s="11">
        <v>135</v>
      </c>
      <c r="K65" s="11"/>
      <c r="L65" s="11"/>
      <c r="M65" s="11">
        <v>30</v>
      </c>
      <c r="N65" s="11">
        <v>31</v>
      </c>
      <c r="O65" s="11">
        <v>32</v>
      </c>
      <c r="P65" s="11">
        <v>42</v>
      </c>
      <c r="X65" s="27"/>
      <c r="Z65" s="27"/>
      <c r="AA65" s="27"/>
      <c r="AB65" s="27"/>
      <c r="AC65" s="27"/>
      <c r="BP65" s="3"/>
    </row>
    <row r="66" spans="1:68" s="7" customFormat="1" ht="15.75">
      <c r="A66" s="25">
        <v>61</v>
      </c>
      <c r="B66" s="23" t="s">
        <v>104</v>
      </c>
      <c r="C66" s="11">
        <v>10096</v>
      </c>
      <c r="D66" s="11"/>
      <c r="E66" s="11"/>
      <c r="F66" s="11">
        <v>1469</v>
      </c>
      <c r="G66" s="11">
        <v>3000</v>
      </c>
      <c r="H66" s="11">
        <v>1986</v>
      </c>
      <c r="I66" s="11">
        <v>3641</v>
      </c>
      <c r="J66" s="11">
        <v>10096</v>
      </c>
      <c r="K66" s="11"/>
      <c r="L66" s="11"/>
      <c r="M66" s="11">
        <v>1469</v>
      </c>
      <c r="N66" s="11">
        <v>3000</v>
      </c>
      <c r="O66" s="11">
        <v>1986</v>
      </c>
      <c r="P66" s="11">
        <v>3641</v>
      </c>
      <c r="X66" s="27"/>
      <c r="Z66" s="27"/>
      <c r="AA66" s="27"/>
      <c r="AB66" s="27"/>
      <c r="AC66" s="27"/>
      <c r="BP66" s="3"/>
    </row>
    <row r="67" spans="1:68" s="7" customFormat="1" ht="15.75">
      <c r="A67" s="25">
        <v>62</v>
      </c>
      <c r="B67" s="23" t="s">
        <v>103</v>
      </c>
      <c r="C67" s="11">
        <v>188</v>
      </c>
      <c r="D67" s="11"/>
      <c r="E67" s="11"/>
      <c r="F67" s="11">
        <v>15</v>
      </c>
      <c r="G67" s="11">
        <v>58</v>
      </c>
      <c r="H67" s="11">
        <v>28</v>
      </c>
      <c r="I67" s="11">
        <v>87</v>
      </c>
      <c r="J67" s="11">
        <v>188</v>
      </c>
      <c r="K67" s="11"/>
      <c r="L67" s="11"/>
      <c r="M67" s="11">
        <v>72</v>
      </c>
      <c r="N67" s="11">
        <v>65</v>
      </c>
      <c r="O67" s="11">
        <v>27</v>
      </c>
      <c r="P67" s="11">
        <v>24</v>
      </c>
      <c r="X67" s="27"/>
      <c r="Z67" s="27"/>
      <c r="AA67" s="27"/>
      <c r="AB67" s="27"/>
      <c r="AC67" s="27"/>
      <c r="BP67" s="3"/>
    </row>
    <row r="68" spans="1:68" s="7" customFormat="1" ht="15.75">
      <c r="A68" s="25">
        <v>63</v>
      </c>
      <c r="B68" s="23" t="s">
        <v>114</v>
      </c>
      <c r="C68" s="11">
        <v>3</v>
      </c>
      <c r="D68" s="11"/>
      <c r="E68" s="11"/>
      <c r="F68" s="11">
        <v>1</v>
      </c>
      <c r="G68" s="11">
        <v>1</v>
      </c>
      <c r="H68" s="11">
        <v>1</v>
      </c>
      <c r="I68" s="11"/>
      <c r="J68" s="11">
        <v>3</v>
      </c>
      <c r="K68" s="11"/>
      <c r="L68" s="11"/>
      <c r="M68" s="11">
        <v>1</v>
      </c>
      <c r="N68" s="11">
        <v>1</v>
      </c>
      <c r="O68" s="11">
        <v>1</v>
      </c>
      <c r="P68" s="11"/>
      <c r="T68" s="27"/>
      <c r="U68" s="27"/>
      <c r="V68" s="27"/>
      <c r="W68" s="27"/>
      <c r="X68" s="27"/>
      <c r="Z68" s="27"/>
      <c r="AA68" s="27"/>
      <c r="AB68" s="27"/>
      <c r="AC68" s="27"/>
      <c r="BP68" s="3"/>
    </row>
    <row r="69" spans="1:68" s="7" customFormat="1" ht="15.75">
      <c r="A69" s="25">
        <v>64</v>
      </c>
      <c r="B69" s="23" t="s">
        <v>110</v>
      </c>
      <c r="C69" s="11">
        <v>319</v>
      </c>
      <c r="D69" s="11"/>
      <c r="E69" s="11">
        <v>317</v>
      </c>
      <c r="F69" s="11">
        <v>147</v>
      </c>
      <c r="G69" s="11">
        <v>172</v>
      </c>
      <c r="H69" s="11"/>
      <c r="I69" s="11"/>
      <c r="J69" s="11">
        <v>319</v>
      </c>
      <c r="K69" s="11"/>
      <c r="L69" s="11">
        <v>317</v>
      </c>
      <c r="M69" s="11">
        <v>147</v>
      </c>
      <c r="N69" s="11">
        <v>172</v>
      </c>
      <c r="O69" s="11"/>
      <c r="P69" s="11"/>
      <c r="X69" s="27"/>
      <c r="Z69" s="27"/>
      <c r="AA69" s="27"/>
      <c r="AB69" s="27"/>
      <c r="AC69" s="27"/>
      <c r="BP69" s="3"/>
    </row>
    <row r="70" spans="1:68" s="7" customFormat="1" ht="15.75">
      <c r="A70" s="25">
        <v>65</v>
      </c>
      <c r="B70" s="23" t="s">
        <v>119</v>
      </c>
      <c r="C70" s="11">
        <v>40</v>
      </c>
      <c r="D70" s="11"/>
      <c r="E70" s="11">
        <v>40</v>
      </c>
      <c r="F70" s="11">
        <v>7</v>
      </c>
      <c r="G70" s="11">
        <v>11</v>
      </c>
      <c r="H70" s="11">
        <v>11</v>
      </c>
      <c r="I70" s="11">
        <v>11</v>
      </c>
      <c r="J70" s="11">
        <v>40</v>
      </c>
      <c r="K70" s="11"/>
      <c r="L70" s="11">
        <v>40</v>
      </c>
      <c r="M70" s="11">
        <v>7</v>
      </c>
      <c r="N70" s="11">
        <v>11</v>
      </c>
      <c r="O70" s="11">
        <v>11</v>
      </c>
      <c r="P70" s="11">
        <v>11</v>
      </c>
      <c r="X70" s="27"/>
      <c r="Z70" s="27"/>
      <c r="AA70" s="27"/>
      <c r="AB70" s="27"/>
      <c r="AC70" s="27"/>
      <c r="BP70" s="3"/>
    </row>
    <row r="71" spans="1:68" s="7" customFormat="1" ht="15.75">
      <c r="A71" s="25">
        <v>66</v>
      </c>
      <c r="B71" s="23" t="s">
        <v>121</v>
      </c>
      <c r="C71" s="11">
        <v>10</v>
      </c>
      <c r="D71" s="11"/>
      <c r="E71" s="11">
        <v>10</v>
      </c>
      <c r="F71" s="11">
        <v>3</v>
      </c>
      <c r="G71" s="11">
        <v>3</v>
      </c>
      <c r="H71" s="11">
        <v>3</v>
      </c>
      <c r="I71" s="11">
        <v>1</v>
      </c>
      <c r="J71" s="11">
        <v>10</v>
      </c>
      <c r="K71" s="11"/>
      <c r="L71" s="11">
        <v>10</v>
      </c>
      <c r="M71" s="11">
        <v>3</v>
      </c>
      <c r="N71" s="11">
        <v>3</v>
      </c>
      <c r="O71" s="11">
        <v>3</v>
      </c>
      <c r="P71" s="11">
        <v>1</v>
      </c>
      <c r="X71" s="27"/>
      <c r="Z71" s="27"/>
      <c r="AA71" s="27"/>
      <c r="AB71" s="27"/>
      <c r="AC71" s="27"/>
      <c r="BP71" s="3"/>
    </row>
    <row r="72" spans="1:68" s="7" customFormat="1" ht="15.75">
      <c r="A72" s="25">
        <v>67</v>
      </c>
      <c r="B72" s="23" t="s">
        <v>117</v>
      </c>
      <c r="C72" s="11">
        <v>5</v>
      </c>
      <c r="D72" s="11"/>
      <c r="E72" s="11">
        <v>5</v>
      </c>
      <c r="F72" s="11"/>
      <c r="G72" s="11">
        <v>2</v>
      </c>
      <c r="H72" s="11">
        <v>2</v>
      </c>
      <c r="I72" s="11">
        <v>1</v>
      </c>
      <c r="J72" s="11">
        <v>5</v>
      </c>
      <c r="K72" s="11"/>
      <c r="L72" s="11">
        <v>5</v>
      </c>
      <c r="M72" s="11"/>
      <c r="N72" s="11">
        <v>2</v>
      </c>
      <c r="O72" s="11">
        <v>2</v>
      </c>
      <c r="P72" s="11">
        <v>1</v>
      </c>
      <c r="X72" s="27"/>
      <c r="Z72" s="27"/>
      <c r="AA72" s="27"/>
      <c r="AB72" s="27"/>
      <c r="AC72" s="27"/>
      <c r="BP72" s="3"/>
    </row>
    <row r="73" spans="1:68" s="7" customFormat="1" ht="15.75">
      <c r="A73" s="25">
        <v>68</v>
      </c>
      <c r="B73" s="23" t="s">
        <v>118</v>
      </c>
      <c r="C73" s="11">
        <v>10</v>
      </c>
      <c r="D73" s="11"/>
      <c r="E73" s="11">
        <v>10</v>
      </c>
      <c r="F73" s="11">
        <v>4</v>
      </c>
      <c r="G73" s="11">
        <v>3</v>
      </c>
      <c r="H73" s="11">
        <v>2</v>
      </c>
      <c r="I73" s="11">
        <v>1</v>
      </c>
      <c r="J73" s="11">
        <v>10</v>
      </c>
      <c r="K73" s="11"/>
      <c r="L73" s="11">
        <v>10</v>
      </c>
      <c r="M73" s="11">
        <v>4</v>
      </c>
      <c r="N73" s="11">
        <v>3</v>
      </c>
      <c r="O73" s="11">
        <v>2</v>
      </c>
      <c r="P73" s="11">
        <v>1</v>
      </c>
      <c r="X73" s="27"/>
      <c r="Z73" s="27"/>
      <c r="AA73" s="27"/>
      <c r="AB73" s="27"/>
      <c r="AC73" s="27"/>
      <c r="BP73" s="3"/>
    </row>
    <row r="74" spans="1:68" s="7" customFormat="1" ht="15.75">
      <c r="A74" s="25">
        <v>69</v>
      </c>
      <c r="B74" s="23" t="s">
        <v>120</v>
      </c>
      <c r="C74" s="11">
        <v>20</v>
      </c>
      <c r="D74" s="11"/>
      <c r="E74" s="11">
        <v>20</v>
      </c>
      <c r="F74" s="11">
        <v>6</v>
      </c>
      <c r="G74" s="11">
        <v>8</v>
      </c>
      <c r="H74" s="11">
        <v>6</v>
      </c>
      <c r="I74" s="11"/>
      <c r="J74" s="11">
        <v>20</v>
      </c>
      <c r="K74" s="11"/>
      <c r="L74" s="11">
        <v>20</v>
      </c>
      <c r="M74" s="11">
        <v>6</v>
      </c>
      <c r="N74" s="11">
        <v>8</v>
      </c>
      <c r="O74" s="11">
        <v>6</v>
      </c>
      <c r="P74" s="11"/>
      <c r="X74" s="27"/>
      <c r="Z74" s="27"/>
      <c r="AA74" s="27"/>
      <c r="AB74" s="27"/>
      <c r="AC74" s="27"/>
      <c r="BP74" s="3"/>
    </row>
    <row r="75" spans="1:68" s="7" customFormat="1" ht="15.75">
      <c r="A75" s="25">
        <v>70</v>
      </c>
      <c r="B75" s="23" t="s">
        <v>112</v>
      </c>
      <c r="C75" s="11">
        <v>59</v>
      </c>
      <c r="D75" s="11"/>
      <c r="E75" s="11"/>
      <c r="F75" s="11">
        <v>15</v>
      </c>
      <c r="G75" s="11">
        <v>15</v>
      </c>
      <c r="H75" s="11">
        <v>15</v>
      </c>
      <c r="I75" s="11">
        <v>14</v>
      </c>
      <c r="J75" s="11">
        <v>59</v>
      </c>
      <c r="K75" s="11"/>
      <c r="L75" s="11"/>
      <c r="M75" s="11">
        <v>15</v>
      </c>
      <c r="N75" s="11">
        <v>15</v>
      </c>
      <c r="O75" s="11">
        <v>15</v>
      </c>
      <c r="P75" s="11">
        <v>14</v>
      </c>
      <c r="X75" s="27"/>
      <c r="Z75" s="27"/>
      <c r="AA75" s="27"/>
      <c r="AB75" s="27"/>
      <c r="AC75" s="27"/>
      <c r="BP75" s="3"/>
    </row>
    <row r="76" spans="1:68" s="7" customFormat="1" ht="15.75">
      <c r="A76" s="25">
        <v>71</v>
      </c>
      <c r="B76" s="23" t="s">
        <v>113</v>
      </c>
      <c r="C76" s="11">
        <v>4</v>
      </c>
      <c r="D76" s="11"/>
      <c r="E76" s="11"/>
      <c r="F76" s="11">
        <v>1</v>
      </c>
      <c r="G76" s="11">
        <v>1</v>
      </c>
      <c r="H76" s="11">
        <v>1</v>
      </c>
      <c r="I76" s="11">
        <v>1</v>
      </c>
      <c r="J76" s="11">
        <v>4</v>
      </c>
      <c r="K76" s="11"/>
      <c r="L76" s="11"/>
      <c r="M76" s="11">
        <v>1</v>
      </c>
      <c r="N76" s="11">
        <v>1</v>
      </c>
      <c r="O76" s="11">
        <v>1</v>
      </c>
      <c r="P76" s="11">
        <v>1</v>
      </c>
      <c r="X76" s="27"/>
      <c r="Z76" s="27"/>
      <c r="AA76" s="27"/>
      <c r="AB76" s="27"/>
      <c r="AC76" s="27"/>
      <c r="BP76" s="3"/>
    </row>
    <row r="77" spans="1:68" s="7" customFormat="1" ht="23.25" customHeight="1">
      <c r="A77" s="40"/>
      <c r="B77" s="26" t="s">
        <v>148</v>
      </c>
      <c r="C77" s="45">
        <v>72401</v>
      </c>
      <c r="D77" s="45">
        <v>8219</v>
      </c>
      <c r="E77" s="45">
        <v>539</v>
      </c>
      <c r="F77" s="45">
        <f>SUM(F6:F76)</f>
        <v>15626</v>
      </c>
      <c r="G77" s="45">
        <f t="shared" ref="G77:I77" si="0">SUM(G6:G76)</f>
        <v>19590</v>
      </c>
      <c r="H77" s="45">
        <f t="shared" si="0"/>
        <v>16924</v>
      </c>
      <c r="I77" s="45">
        <f t="shared" si="0"/>
        <v>20261</v>
      </c>
      <c r="J77" s="45">
        <f>SUM(J6:J76)</f>
        <v>72401</v>
      </c>
      <c r="K77" s="45">
        <f t="shared" ref="K77:P77" si="1">SUM(K6:K76)</f>
        <v>8219</v>
      </c>
      <c r="L77" s="45">
        <f t="shared" si="1"/>
        <v>539</v>
      </c>
      <c r="M77" s="45">
        <f t="shared" si="1"/>
        <v>15933</v>
      </c>
      <c r="N77" s="45">
        <f t="shared" si="1"/>
        <v>19756</v>
      </c>
      <c r="O77" s="45">
        <f t="shared" si="1"/>
        <v>16803</v>
      </c>
      <c r="P77" s="45">
        <f t="shared" si="1"/>
        <v>19909</v>
      </c>
      <c r="X77" s="27"/>
      <c r="Z77" s="27"/>
      <c r="AA77" s="27"/>
      <c r="AB77" s="27"/>
      <c r="AC77" s="27"/>
      <c r="BP77" s="3"/>
    </row>
    <row r="78" spans="1:68">
      <c r="A78" s="41"/>
      <c r="B78" s="30" t="s">
        <v>153</v>
      </c>
      <c r="C78" s="34">
        <v>795</v>
      </c>
      <c r="D78" s="34">
        <v>92</v>
      </c>
      <c r="E78" s="34">
        <v>0</v>
      </c>
      <c r="F78" s="34"/>
      <c r="G78" s="34"/>
      <c r="H78" s="34"/>
      <c r="I78" s="34"/>
      <c r="J78" s="34">
        <v>795</v>
      </c>
      <c r="K78" s="34">
        <v>92</v>
      </c>
      <c r="L78" s="34">
        <v>0</v>
      </c>
      <c r="M78" s="34"/>
      <c r="N78" s="34"/>
      <c r="O78" s="34"/>
      <c r="P78" s="34"/>
    </row>
    <row r="79" spans="1:68">
      <c r="A79" s="42"/>
      <c r="B79" s="31" t="s">
        <v>154</v>
      </c>
      <c r="C79" s="35">
        <f>C77+C78</f>
        <v>73196</v>
      </c>
      <c r="D79" s="35">
        <f t="shared" ref="D79:E79" si="2">D77+D78</f>
        <v>8311</v>
      </c>
      <c r="E79" s="35">
        <f t="shared" si="2"/>
        <v>539</v>
      </c>
      <c r="F79" s="36"/>
      <c r="G79" s="36"/>
      <c r="H79" s="36"/>
      <c r="I79" s="36"/>
      <c r="J79" s="35">
        <f>J77+J78</f>
        <v>73196</v>
      </c>
      <c r="K79" s="35">
        <f t="shared" ref="K79:L79" si="3">K77+K78</f>
        <v>8311</v>
      </c>
      <c r="L79" s="35">
        <f t="shared" si="3"/>
        <v>539</v>
      </c>
      <c r="M79" s="36"/>
      <c r="N79" s="36"/>
      <c r="O79" s="36"/>
      <c r="P79" s="36"/>
    </row>
    <row r="80" spans="1:68" s="7" customFormat="1" ht="15.75">
      <c r="A80" s="43"/>
      <c r="B80" s="33" t="s">
        <v>155</v>
      </c>
      <c r="C80" s="37">
        <v>73196</v>
      </c>
      <c r="D80" s="38">
        <f>8219+92</f>
        <v>8311</v>
      </c>
      <c r="E80" s="38">
        <v>539</v>
      </c>
      <c r="F80" s="38"/>
      <c r="G80" s="38"/>
      <c r="H80" s="38"/>
      <c r="I80" s="38"/>
      <c r="J80" s="37">
        <v>73196</v>
      </c>
      <c r="K80" s="38">
        <f>8219+92</f>
        <v>8311</v>
      </c>
      <c r="L80" s="38">
        <v>539</v>
      </c>
      <c r="M80" s="38"/>
      <c r="N80" s="38"/>
      <c r="O80" s="38"/>
      <c r="P80" s="38"/>
      <c r="BP80" s="3"/>
    </row>
    <row r="81" spans="1:16">
      <c r="A81" s="44"/>
      <c r="B81" s="32" t="s">
        <v>156</v>
      </c>
      <c r="C81" s="39">
        <f>C80-C79</f>
        <v>0</v>
      </c>
      <c r="D81" s="39">
        <f>D80-D79</f>
        <v>0</v>
      </c>
      <c r="E81" s="39">
        <f>E80-E79</f>
        <v>0</v>
      </c>
      <c r="F81" s="39"/>
      <c r="G81" s="39"/>
      <c r="H81" s="39"/>
      <c r="I81" s="39"/>
      <c r="J81" s="39">
        <f t="shared" ref="J81:L81" si="4">J80-J79</f>
        <v>0</v>
      </c>
      <c r="K81" s="39">
        <f t="shared" si="4"/>
        <v>0</v>
      </c>
      <c r="L81" s="39">
        <f t="shared" si="4"/>
        <v>0</v>
      </c>
      <c r="M81" s="39"/>
      <c r="N81" s="39"/>
      <c r="O81" s="39"/>
      <c r="P81" s="39"/>
    </row>
    <row r="82" spans="1:16">
      <c r="A82" s="29"/>
    </row>
  </sheetData>
  <mergeCells count="13">
    <mergeCell ref="M3:P3"/>
    <mergeCell ref="J2:P2"/>
    <mergeCell ref="J3:J4"/>
    <mergeCell ref="A1:P1"/>
    <mergeCell ref="A2:A4"/>
    <mergeCell ref="B2:B4"/>
    <mergeCell ref="K3:K4"/>
    <mergeCell ref="L3:L4"/>
    <mergeCell ref="F3:I3"/>
    <mergeCell ref="C2:I2"/>
    <mergeCell ref="C3:C4"/>
    <mergeCell ref="D3:D4"/>
    <mergeCell ref="E3:E4"/>
  </mergeCells>
  <pageMargins left="0.78740157480314965" right="0" top="0" bottom="0" header="0.31496062992125984" footer="0.31496062992125984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481</v>
      </c>
      <c r="C9" s="11">
        <v>179</v>
      </c>
      <c r="D9" s="11">
        <v>120</v>
      </c>
      <c r="E9" s="11">
        <v>120</v>
      </c>
      <c r="F9" s="11">
        <v>62</v>
      </c>
    </row>
    <row r="10" spans="1:6" ht="15.75">
      <c r="A10" s="19" t="s">
        <v>36</v>
      </c>
      <c r="B10" s="14">
        <f>SUM(B$9)</f>
        <v>481</v>
      </c>
      <c r="C10" s="14">
        <f>SUM(C$9)</f>
        <v>179</v>
      </c>
      <c r="D10" s="14">
        <f>SUM(D$9)</f>
        <v>120</v>
      </c>
      <c r="E10" s="14">
        <f>SUM(E$9)</f>
        <v>120</v>
      </c>
      <c r="F10" s="14">
        <f>SUM(F$9)</f>
        <v>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FF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B18" sqref="B18: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1163</v>
      </c>
      <c r="C9" s="11">
        <v>358</v>
      </c>
      <c r="D9" s="11">
        <v>315</v>
      </c>
      <c r="E9" s="11">
        <v>170</v>
      </c>
      <c r="F9" s="11">
        <v>320</v>
      </c>
    </row>
    <row r="10" spans="1:6" ht="15.75" customHeight="1">
      <c r="A10" s="18" t="s">
        <v>9</v>
      </c>
      <c r="B10" s="11">
        <f t="shared" si="0"/>
        <v>595</v>
      </c>
      <c r="C10" s="11">
        <v>45</v>
      </c>
      <c r="D10" s="11">
        <v>100</v>
      </c>
      <c r="E10" s="11">
        <v>200</v>
      </c>
      <c r="F10" s="11">
        <v>250</v>
      </c>
    </row>
    <row r="11" spans="1:6" ht="15.75">
      <c r="A11" s="18" t="s">
        <v>17</v>
      </c>
      <c r="B11" s="11">
        <f t="shared" si="0"/>
        <v>3694</v>
      </c>
      <c r="C11" s="11">
        <v>272</v>
      </c>
      <c r="D11" s="11">
        <v>1200</v>
      </c>
      <c r="E11" s="11">
        <v>800</v>
      </c>
      <c r="F11" s="11">
        <v>1422</v>
      </c>
    </row>
    <row r="12" spans="1:6" ht="15.75">
      <c r="A12" s="18" t="s">
        <v>19</v>
      </c>
      <c r="B12" s="11">
        <f t="shared" si="0"/>
        <v>2129</v>
      </c>
      <c r="C12" s="11">
        <v>379</v>
      </c>
      <c r="D12" s="11">
        <v>710</v>
      </c>
      <c r="E12" s="11">
        <v>330</v>
      </c>
      <c r="F12" s="11">
        <v>710</v>
      </c>
    </row>
    <row r="13" spans="1:6" ht="15.75">
      <c r="A13" s="18" t="s">
        <v>157</v>
      </c>
      <c r="B13" s="11">
        <f t="shared" si="0"/>
        <v>96</v>
      </c>
      <c r="C13" s="11"/>
      <c r="D13" s="11"/>
      <c r="E13" s="11">
        <v>30</v>
      </c>
      <c r="F13" s="11">
        <v>66</v>
      </c>
    </row>
    <row r="14" spans="1:6" ht="15.75">
      <c r="A14" s="18" t="s">
        <v>26</v>
      </c>
      <c r="B14" s="11">
        <f t="shared" si="0"/>
        <v>879</v>
      </c>
      <c r="C14" s="11">
        <v>79</v>
      </c>
      <c r="D14" s="11">
        <v>200</v>
      </c>
      <c r="E14" s="11">
        <v>200</v>
      </c>
      <c r="F14" s="11">
        <v>400</v>
      </c>
    </row>
    <row r="15" spans="1:6" ht="15.75">
      <c r="A15" s="18" t="s">
        <v>30</v>
      </c>
      <c r="B15" s="11">
        <f t="shared" si="0"/>
        <v>165</v>
      </c>
      <c r="C15" s="11">
        <v>74</v>
      </c>
      <c r="D15" s="11">
        <v>36</v>
      </c>
      <c r="E15" s="11">
        <v>15</v>
      </c>
      <c r="F15" s="11">
        <v>40</v>
      </c>
    </row>
    <row r="16" spans="1:6" ht="15.75">
      <c r="A16" s="18" t="s">
        <v>33</v>
      </c>
      <c r="B16" s="11">
        <f t="shared" si="0"/>
        <v>267</v>
      </c>
      <c r="C16" s="11">
        <v>68</v>
      </c>
      <c r="D16" s="11">
        <v>85</v>
      </c>
      <c r="E16" s="11">
        <v>43</v>
      </c>
      <c r="F16" s="11">
        <v>71</v>
      </c>
    </row>
    <row r="17" spans="1:6" ht="15.75">
      <c r="A17" s="18" t="s">
        <v>35</v>
      </c>
      <c r="B17" s="11">
        <f t="shared" si="0"/>
        <v>258</v>
      </c>
      <c r="C17" s="11">
        <v>52</v>
      </c>
      <c r="D17" s="11">
        <v>82</v>
      </c>
      <c r="E17" s="11">
        <v>42</v>
      </c>
      <c r="F17" s="11">
        <v>82</v>
      </c>
    </row>
    <row r="18" spans="1:6" ht="15.75">
      <c r="A18" s="19" t="s">
        <v>36</v>
      </c>
      <c r="B18" s="14">
        <f>SUM(B$9:B17)</f>
        <v>9246</v>
      </c>
      <c r="C18" s="14">
        <f>SUM(C$9:C17)</f>
        <v>1327</v>
      </c>
      <c r="D18" s="14">
        <f>SUM(D$9:D17)</f>
        <v>2728</v>
      </c>
      <c r="E18" s="14">
        <f>SUM(E$9:E17)</f>
        <v>1830</v>
      </c>
      <c r="F18" s="14">
        <f>SUM(F$9:F17)</f>
        <v>3361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>SUM(C9:F9)</f>
        <v>68</v>
      </c>
      <c r="C9" s="11">
        <v>23</v>
      </c>
      <c r="D9" s="11">
        <v>27</v>
      </c>
      <c r="E9" s="11">
        <v>7</v>
      </c>
      <c r="F9" s="11">
        <v>11</v>
      </c>
    </row>
    <row r="10" spans="1:6" ht="15.75" customHeight="1">
      <c r="A10" s="18" t="s">
        <v>19</v>
      </c>
      <c r="B10" s="11">
        <f>SUM(C10:F10)</f>
        <v>120</v>
      </c>
      <c r="C10" s="11">
        <v>49</v>
      </c>
      <c r="D10" s="11">
        <v>38</v>
      </c>
      <c r="E10" s="11">
        <v>20</v>
      </c>
      <c r="F10" s="11">
        <v>13</v>
      </c>
    </row>
    <row r="11" spans="1:6" ht="15.75">
      <c r="A11" s="19" t="s">
        <v>36</v>
      </c>
      <c r="B11" s="14">
        <f>SUM(B$9:B10)</f>
        <v>188</v>
      </c>
      <c r="C11" s="14">
        <f>SUM(C$9:C10)</f>
        <v>72</v>
      </c>
      <c r="D11" s="14">
        <f>SUM(D$9:D10)</f>
        <v>65</v>
      </c>
      <c r="E11" s="14">
        <f>SUM(E$9:E10)</f>
        <v>27</v>
      </c>
      <c r="F11" s="14">
        <f>SUM(F$9:F10)</f>
        <v>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1924</v>
      </c>
      <c r="C9" s="11">
        <v>485</v>
      </c>
      <c r="D9" s="11">
        <v>475</v>
      </c>
      <c r="E9" s="11">
        <v>475</v>
      </c>
      <c r="F9" s="11">
        <v>489</v>
      </c>
    </row>
    <row r="10" spans="1:6" ht="15.75">
      <c r="A10" s="19" t="s">
        <v>36</v>
      </c>
      <c r="B10" s="14">
        <f>SUM(B$9)</f>
        <v>1924</v>
      </c>
      <c r="C10" s="14">
        <f>SUM(C$9)</f>
        <v>485</v>
      </c>
      <c r="D10" s="14">
        <f>SUM(D$9)</f>
        <v>475</v>
      </c>
      <c r="E10" s="14">
        <f>SUM(E$9)</f>
        <v>475</v>
      </c>
      <c r="F10" s="14">
        <f>SUM(F$9)</f>
        <v>489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>SUM(C9:F9)</f>
        <v>40</v>
      </c>
      <c r="C9" s="11">
        <v>11</v>
      </c>
      <c r="D9" s="11">
        <v>10</v>
      </c>
      <c r="E9" s="11">
        <v>6</v>
      </c>
      <c r="F9" s="11">
        <v>13</v>
      </c>
    </row>
    <row r="10" spans="1:6" ht="15.75" customHeight="1">
      <c r="A10" s="18" t="s">
        <v>19</v>
      </c>
      <c r="B10" s="11">
        <f>SUM(C10:F10)</f>
        <v>534</v>
      </c>
      <c r="C10" s="11">
        <v>116</v>
      </c>
      <c r="D10" s="11">
        <v>158</v>
      </c>
      <c r="E10" s="11">
        <v>98</v>
      </c>
      <c r="F10" s="11">
        <v>162</v>
      </c>
    </row>
    <row r="11" spans="1:6" ht="15.75">
      <c r="A11" s="18" t="s">
        <v>25</v>
      </c>
      <c r="B11" s="11">
        <f>SUM(C11:F11)</f>
        <v>145</v>
      </c>
      <c r="C11" s="11">
        <v>27</v>
      </c>
      <c r="D11" s="11">
        <v>44</v>
      </c>
      <c r="E11" s="11">
        <v>26</v>
      </c>
      <c r="F11" s="11">
        <v>48</v>
      </c>
    </row>
    <row r="12" spans="1:6" ht="15.75">
      <c r="A12" s="19" t="s">
        <v>36</v>
      </c>
      <c r="B12" s="14">
        <f>SUM(B$9:B11)</f>
        <v>719</v>
      </c>
      <c r="C12" s="14">
        <f>SUM(C$9:C11)</f>
        <v>154</v>
      </c>
      <c r="D12" s="14">
        <f>SUM(D$9:D11)</f>
        <v>212</v>
      </c>
      <c r="E12" s="14">
        <f>SUM(E$9:E11)</f>
        <v>130</v>
      </c>
      <c r="F12" s="14">
        <f>SUM(F$9:F11)</f>
        <v>223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100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4</v>
      </c>
      <c r="C9" s="11">
        <v>4</v>
      </c>
      <c r="D9" s="11"/>
      <c r="E9" s="11"/>
      <c r="F9" s="11"/>
    </row>
    <row r="10" spans="1:6" ht="15.75">
      <c r="A10" s="19" t="s">
        <v>36</v>
      </c>
      <c r="B10" s="14">
        <f>SUM(B$9)</f>
        <v>4</v>
      </c>
      <c r="C10" s="14">
        <f>SUM(C$9)</f>
        <v>4</v>
      </c>
      <c r="D10" s="14">
        <f>SUM(D$9)</f>
        <v>0</v>
      </c>
      <c r="E10" s="14">
        <f>SUM(E$9)</f>
        <v>0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135</v>
      </c>
      <c r="C9" s="11">
        <v>30</v>
      </c>
      <c r="D9" s="11">
        <v>31</v>
      </c>
      <c r="E9" s="11">
        <v>32</v>
      </c>
      <c r="F9" s="11">
        <v>42</v>
      </c>
    </row>
    <row r="10" spans="1:6" ht="15.75">
      <c r="A10" s="19" t="s">
        <v>36</v>
      </c>
      <c r="B10" s="14">
        <f>SUM(B$9)</f>
        <v>135</v>
      </c>
      <c r="C10" s="14">
        <f>SUM(C$9)</f>
        <v>30</v>
      </c>
      <c r="D10" s="14">
        <f>SUM(D$9)</f>
        <v>31</v>
      </c>
      <c r="E10" s="14">
        <f>SUM(E$9)</f>
        <v>32</v>
      </c>
      <c r="F10" s="14">
        <f>SUM(F$9)</f>
        <v>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>SUM(C9:F9)</f>
        <v>452</v>
      </c>
      <c r="C9" s="11">
        <v>112</v>
      </c>
      <c r="D9" s="11">
        <v>113</v>
      </c>
      <c r="E9" s="11">
        <v>114</v>
      </c>
      <c r="F9" s="11">
        <v>113</v>
      </c>
    </row>
    <row r="10" spans="1:6" ht="15.75">
      <c r="A10" s="19" t="s">
        <v>36</v>
      </c>
      <c r="B10" s="14">
        <f>SUM(B$9)</f>
        <v>452</v>
      </c>
      <c r="C10" s="14">
        <f>SUM(C$9)</f>
        <v>112</v>
      </c>
      <c r="D10" s="14">
        <f>SUM(D$9)</f>
        <v>113</v>
      </c>
      <c r="E10" s="14">
        <f>SUM(E$9)</f>
        <v>114</v>
      </c>
      <c r="F10" s="14">
        <f>SUM(F$9)</f>
        <v>113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356</v>
      </c>
      <c r="C9" s="11">
        <v>80</v>
      </c>
      <c r="D9" s="11">
        <v>100</v>
      </c>
      <c r="E9" s="11">
        <v>116</v>
      </c>
      <c r="F9" s="11">
        <v>60</v>
      </c>
    </row>
    <row r="10" spans="1:6" ht="15.75">
      <c r="A10" s="19" t="s">
        <v>36</v>
      </c>
      <c r="B10" s="14">
        <f>SUM(B$9)</f>
        <v>356</v>
      </c>
      <c r="C10" s="14">
        <f>SUM(C$9)</f>
        <v>80</v>
      </c>
      <c r="D10" s="14">
        <f>SUM(D$9)</f>
        <v>100</v>
      </c>
      <c r="E10" s="14">
        <f>SUM(E$9)</f>
        <v>116</v>
      </c>
      <c r="F10" s="14">
        <f>SUM(F$9)</f>
        <v>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1905</v>
      </c>
      <c r="C9" s="11">
        <v>476</v>
      </c>
      <c r="D9" s="11">
        <v>476</v>
      </c>
      <c r="E9" s="11">
        <v>477</v>
      </c>
      <c r="F9" s="11">
        <v>476</v>
      </c>
    </row>
    <row r="10" spans="1:6" ht="15.75">
      <c r="A10" s="19" t="s">
        <v>36</v>
      </c>
      <c r="B10" s="14">
        <f>SUM(B$9)</f>
        <v>1905</v>
      </c>
      <c r="C10" s="14">
        <f>SUM(C$9)</f>
        <v>476</v>
      </c>
      <c r="D10" s="14">
        <f>SUM(D$9)</f>
        <v>476</v>
      </c>
      <c r="E10" s="14">
        <f>SUM(E$9)</f>
        <v>477</v>
      </c>
      <c r="F10" s="14">
        <f>SUM(F$9)</f>
        <v>476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6"/>
  <sheetViews>
    <sheetView zoomScale="75" zoomScaleNormal="75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3" sqref="A3:A5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59" ht="39" customHeight="1">
      <c r="A1" s="62" t="s">
        <v>0</v>
      </c>
      <c r="B1" s="62"/>
      <c r="C1" s="62"/>
      <c r="D1" s="62"/>
      <c r="E1" s="62"/>
      <c r="F1" s="62"/>
    </row>
    <row r="2" spans="1:59" ht="42.75" customHeight="1">
      <c r="A2" s="8"/>
      <c r="B2" s="9"/>
      <c r="C2" s="9"/>
      <c r="D2" s="9"/>
      <c r="E2" s="9"/>
      <c r="F2" s="9"/>
    </row>
    <row r="3" spans="1:59" ht="27.75" customHeight="1">
      <c r="A3" s="59" t="s">
        <v>1</v>
      </c>
      <c r="B3" s="46" t="s">
        <v>151</v>
      </c>
      <c r="C3" s="46"/>
      <c r="D3" s="46"/>
      <c r="E3" s="46"/>
      <c r="F3" s="46"/>
    </row>
    <row r="4" spans="1:59" ht="30" customHeight="1">
      <c r="A4" s="60"/>
      <c r="B4" s="46" t="s">
        <v>2</v>
      </c>
      <c r="C4" s="46" t="s">
        <v>3</v>
      </c>
      <c r="D4" s="46"/>
      <c r="E4" s="46"/>
      <c r="F4" s="46"/>
    </row>
    <row r="5" spans="1:59" ht="31.5">
      <c r="A5" s="61"/>
      <c r="B5" s="46"/>
      <c r="C5" s="15" t="s">
        <v>4</v>
      </c>
      <c r="D5" s="15" t="s">
        <v>5</v>
      </c>
      <c r="E5" s="15" t="s">
        <v>6</v>
      </c>
      <c r="F5" s="15" t="s">
        <v>7</v>
      </c>
    </row>
    <row r="6" spans="1:59" ht="15.75">
      <c r="A6" s="17">
        <v>1</v>
      </c>
      <c r="B6" s="10">
        <v>2</v>
      </c>
      <c r="C6" s="17">
        <v>3</v>
      </c>
      <c r="D6" s="10">
        <v>4</v>
      </c>
      <c r="E6" s="17">
        <v>5</v>
      </c>
      <c r="F6" s="10">
        <v>6</v>
      </c>
    </row>
    <row r="7" spans="1:59" ht="15.75">
      <c r="A7" s="18" t="s">
        <v>8</v>
      </c>
      <c r="B7" s="11">
        <v>9275</v>
      </c>
      <c r="C7" s="11">
        <v>2397</v>
      </c>
      <c r="D7" s="11">
        <v>2489</v>
      </c>
      <c r="E7" s="11">
        <v>2011</v>
      </c>
      <c r="F7" s="11">
        <v>2378</v>
      </c>
    </row>
    <row r="8" spans="1:59" ht="15.75">
      <c r="A8" s="18" t="s">
        <v>9</v>
      </c>
      <c r="B8" s="11">
        <v>684</v>
      </c>
      <c r="C8" s="11">
        <v>51</v>
      </c>
      <c r="D8" s="11">
        <v>109</v>
      </c>
      <c r="E8" s="11">
        <v>235</v>
      </c>
      <c r="F8" s="11">
        <v>289</v>
      </c>
    </row>
    <row r="9" spans="1:59" ht="15.75">
      <c r="A9" s="18" t="s">
        <v>10</v>
      </c>
      <c r="B9" s="11">
        <v>311</v>
      </c>
      <c r="C9" s="11">
        <v>82</v>
      </c>
      <c r="D9" s="11">
        <v>76</v>
      </c>
      <c r="E9" s="11">
        <v>76</v>
      </c>
      <c r="F9" s="11">
        <v>77</v>
      </c>
    </row>
    <row r="10" spans="1:59" ht="15.75">
      <c r="A10" s="18" t="s">
        <v>11</v>
      </c>
      <c r="B10" s="11">
        <v>562</v>
      </c>
      <c r="C10" s="11">
        <v>99</v>
      </c>
      <c r="D10" s="11">
        <v>170</v>
      </c>
      <c r="E10" s="11">
        <v>127</v>
      </c>
      <c r="F10" s="11">
        <v>166</v>
      </c>
    </row>
    <row r="11" spans="1:59" ht="15.75">
      <c r="A11" s="18" t="s">
        <v>12</v>
      </c>
      <c r="B11" s="11">
        <v>4</v>
      </c>
      <c r="C11" s="11">
        <v>1</v>
      </c>
      <c r="D11" s="11">
        <v>1</v>
      </c>
      <c r="E11" s="11">
        <v>1</v>
      </c>
      <c r="F11" s="11">
        <v>1</v>
      </c>
    </row>
    <row r="12" spans="1:59" ht="15.75">
      <c r="A12" s="18" t="s">
        <v>13</v>
      </c>
      <c r="B12" s="11">
        <v>215</v>
      </c>
      <c r="C12" s="11">
        <v>56</v>
      </c>
      <c r="D12" s="11">
        <v>55</v>
      </c>
      <c r="E12" s="11">
        <v>49</v>
      </c>
      <c r="F12" s="11">
        <v>55</v>
      </c>
    </row>
    <row r="13" spans="1:59" ht="15.75">
      <c r="A13" s="18" t="s">
        <v>152</v>
      </c>
      <c r="B13" s="11">
        <v>4</v>
      </c>
      <c r="C13" s="11">
        <v>1</v>
      </c>
      <c r="D13" s="11">
        <v>1</v>
      </c>
      <c r="E13" s="11">
        <v>1</v>
      </c>
      <c r="F13" s="11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ht="15.75">
      <c r="A14" s="18" t="s">
        <v>14</v>
      </c>
      <c r="B14" s="11">
        <v>96</v>
      </c>
      <c r="C14" s="11">
        <v>23</v>
      </c>
      <c r="D14" s="11">
        <v>24</v>
      </c>
      <c r="E14" s="11">
        <v>23</v>
      </c>
      <c r="F14" s="11">
        <v>26</v>
      </c>
    </row>
    <row r="15" spans="1:59" ht="15.75">
      <c r="A15" s="18" t="s">
        <v>15</v>
      </c>
      <c r="B15" s="11">
        <v>338</v>
      </c>
      <c r="C15" s="11">
        <v>101</v>
      </c>
      <c r="D15" s="11">
        <v>85</v>
      </c>
      <c r="E15" s="11">
        <v>70</v>
      </c>
      <c r="F15" s="11">
        <v>82</v>
      </c>
    </row>
    <row r="16" spans="1:59" ht="15.75">
      <c r="A16" s="18" t="s">
        <v>16</v>
      </c>
      <c r="B16" s="11">
        <v>144</v>
      </c>
      <c r="C16" s="11"/>
      <c r="D16" s="11">
        <v>10</v>
      </c>
      <c r="E16" s="11">
        <v>60</v>
      </c>
      <c r="F16" s="11">
        <v>74</v>
      </c>
    </row>
    <row r="17" spans="1:6" ht="15.75">
      <c r="A17" s="18" t="s">
        <v>17</v>
      </c>
      <c r="B17" s="11">
        <v>4062</v>
      </c>
      <c r="C17" s="11">
        <v>325</v>
      </c>
      <c r="D17" s="11">
        <v>1298</v>
      </c>
      <c r="E17" s="11">
        <v>901</v>
      </c>
      <c r="F17" s="11">
        <v>1538</v>
      </c>
    </row>
    <row r="18" spans="1:6" ht="15.75">
      <c r="A18" s="18" t="s">
        <v>18</v>
      </c>
      <c r="B18" s="11">
        <v>6046</v>
      </c>
      <c r="C18" s="11">
        <v>1515</v>
      </c>
      <c r="D18" s="11">
        <v>1514</v>
      </c>
      <c r="E18" s="11">
        <v>1500</v>
      </c>
      <c r="F18" s="11">
        <v>1517</v>
      </c>
    </row>
    <row r="19" spans="1:6" ht="15.75">
      <c r="A19" s="18" t="s">
        <v>19</v>
      </c>
      <c r="B19" s="11">
        <v>10552</v>
      </c>
      <c r="C19" s="11">
        <v>2364</v>
      </c>
      <c r="D19" s="11">
        <v>2876</v>
      </c>
      <c r="E19" s="11">
        <v>2282</v>
      </c>
      <c r="F19" s="11">
        <v>3030</v>
      </c>
    </row>
    <row r="20" spans="1:6" ht="15.75">
      <c r="A20" s="18" t="s">
        <v>20</v>
      </c>
      <c r="B20" s="11">
        <v>8</v>
      </c>
      <c r="C20" s="11"/>
      <c r="D20" s="11"/>
      <c r="E20" s="11"/>
      <c r="F20" s="11">
        <v>8</v>
      </c>
    </row>
    <row r="21" spans="1:6" ht="15.75">
      <c r="A21" s="18" t="s">
        <v>21</v>
      </c>
      <c r="B21" s="11">
        <v>39</v>
      </c>
      <c r="C21" s="11">
        <v>11</v>
      </c>
      <c r="D21" s="11">
        <v>8</v>
      </c>
      <c r="E21" s="11">
        <v>10</v>
      </c>
      <c r="F21" s="11">
        <v>10</v>
      </c>
    </row>
    <row r="22" spans="1:6" ht="15.75">
      <c r="A22" s="18" t="s">
        <v>22</v>
      </c>
      <c r="B22" s="11">
        <v>7775</v>
      </c>
      <c r="C22" s="11">
        <v>2091</v>
      </c>
      <c r="D22" s="11">
        <v>2266</v>
      </c>
      <c r="E22" s="11">
        <v>2152</v>
      </c>
      <c r="F22" s="11">
        <v>1266</v>
      </c>
    </row>
    <row r="23" spans="1:6" ht="15.75">
      <c r="A23" s="18" t="s">
        <v>23</v>
      </c>
      <c r="B23" s="11">
        <v>587</v>
      </c>
      <c r="C23" s="11">
        <v>97</v>
      </c>
      <c r="D23" s="11">
        <v>172</v>
      </c>
      <c r="E23" s="11">
        <v>144</v>
      </c>
      <c r="F23" s="11">
        <v>174</v>
      </c>
    </row>
    <row r="24" spans="1:6" ht="15.75">
      <c r="A24" s="18" t="s">
        <v>24</v>
      </c>
      <c r="B24" s="11">
        <v>2225</v>
      </c>
      <c r="C24" s="11">
        <v>532</v>
      </c>
      <c r="D24" s="11">
        <v>626</v>
      </c>
      <c r="E24" s="11">
        <v>459</v>
      </c>
      <c r="F24" s="11">
        <v>608</v>
      </c>
    </row>
    <row r="25" spans="1:6" ht="15.75">
      <c r="A25" s="18" t="s">
        <v>25</v>
      </c>
      <c r="B25" s="11">
        <v>1717</v>
      </c>
      <c r="C25" s="11">
        <v>427</v>
      </c>
      <c r="D25" s="11">
        <v>466</v>
      </c>
      <c r="E25" s="11">
        <v>387</v>
      </c>
      <c r="F25" s="11">
        <v>437</v>
      </c>
    </row>
    <row r="26" spans="1:6" ht="15.75">
      <c r="A26" s="18" t="s">
        <v>26</v>
      </c>
      <c r="B26" s="11">
        <v>966</v>
      </c>
      <c r="C26" s="11">
        <v>87</v>
      </c>
      <c r="D26" s="11">
        <v>208</v>
      </c>
      <c r="E26" s="11">
        <v>233</v>
      </c>
      <c r="F26" s="11">
        <v>438</v>
      </c>
    </row>
    <row r="27" spans="1:6" ht="15.75">
      <c r="A27" s="18" t="s">
        <v>27</v>
      </c>
      <c r="B27" s="11">
        <v>521</v>
      </c>
      <c r="C27" s="11">
        <v>131</v>
      </c>
      <c r="D27" s="11">
        <v>157</v>
      </c>
      <c r="E27" s="11">
        <v>157</v>
      </c>
      <c r="F27" s="11">
        <v>76</v>
      </c>
    </row>
    <row r="28" spans="1:6" ht="15.75">
      <c r="A28" s="18" t="s">
        <v>28</v>
      </c>
      <c r="B28" s="11">
        <v>1074</v>
      </c>
      <c r="C28" s="11">
        <v>176</v>
      </c>
      <c r="D28" s="11">
        <v>282</v>
      </c>
      <c r="E28" s="11">
        <v>270</v>
      </c>
      <c r="F28" s="11">
        <v>346</v>
      </c>
    </row>
    <row r="29" spans="1:6" ht="15.75">
      <c r="A29" s="18" t="s">
        <v>29</v>
      </c>
      <c r="B29" s="11">
        <v>1580</v>
      </c>
      <c r="C29" s="11">
        <v>204</v>
      </c>
      <c r="D29" s="11">
        <v>450</v>
      </c>
      <c r="E29" s="11">
        <v>416</v>
      </c>
      <c r="F29" s="11">
        <v>510</v>
      </c>
    </row>
    <row r="30" spans="1:6" ht="15.75">
      <c r="A30" s="18" t="s">
        <v>30</v>
      </c>
      <c r="B30" s="11">
        <v>18818</v>
      </c>
      <c r="C30" s="11">
        <v>4187</v>
      </c>
      <c r="D30" s="11">
        <v>5212</v>
      </c>
      <c r="E30" s="11">
        <v>4123</v>
      </c>
      <c r="F30" s="11">
        <v>5296</v>
      </c>
    </row>
    <row r="31" spans="1:6" ht="15.75">
      <c r="A31" s="18" t="s">
        <v>31</v>
      </c>
      <c r="B31" s="11">
        <v>782</v>
      </c>
      <c r="C31" s="11">
        <v>152</v>
      </c>
      <c r="D31" s="11">
        <v>152</v>
      </c>
      <c r="E31" s="11">
        <v>227</v>
      </c>
      <c r="F31" s="11">
        <v>251</v>
      </c>
    </row>
    <row r="32" spans="1:6" ht="15.75">
      <c r="A32" s="18" t="s">
        <v>32</v>
      </c>
      <c r="B32" s="11">
        <v>196</v>
      </c>
      <c r="C32" s="11">
        <v>29</v>
      </c>
      <c r="D32" s="11">
        <v>29</v>
      </c>
      <c r="E32" s="11">
        <v>61</v>
      </c>
      <c r="F32" s="11">
        <v>77</v>
      </c>
    </row>
    <row r="33" spans="1:6" ht="15.75">
      <c r="A33" s="18" t="s">
        <v>33</v>
      </c>
      <c r="B33" s="11">
        <v>3217</v>
      </c>
      <c r="C33" s="11">
        <v>675</v>
      </c>
      <c r="D33" s="11">
        <v>841</v>
      </c>
      <c r="E33" s="11">
        <v>700</v>
      </c>
      <c r="F33" s="11">
        <v>1001</v>
      </c>
    </row>
    <row r="34" spans="1:6" ht="15.75">
      <c r="A34" s="18" t="s">
        <v>34</v>
      </c>
      <c r="B34" s="11">
        <v>55</v>
      </c>
      <c r="C34" s="11">
        <v>14</v>
      </c>
      <c r="D34" s="11">
        <v>14</v>
      </c>
      <c r="E34" s="11">
        <v>13</v>
      </c>
      <c r="F34" s="11">
        <v>14</v>
      </c>
    </row>
    <row r="35" spans="1:6" ht="15.75">
      <c r="A35" s="18" t="s">
        <v>35</v>
      </c>
      <c r="B35" s="11">
        <v>548</v>
      </c>
      <c r="C35" s="11">
        <v>105</v>
      </c>
      <c r="D35" s="11">
        <v>165</v>
      </c>
      <c r="E35" s="11">
        <v>115</v>
      </c>
      <c r="F35" s="11">
        <v>163</v>
      </c>
    </row>
    <row r="36" spans="1:6" ht="19.5" customHeight="1">
      <c r="A36" s="19" t="s">
        <v>36</v>
      </c>
      <c r="B36" s="28">
        <v>72401</v>
      </c>
      <c r="C36" s="28">
        <v>15933</v>
      </c>
      <c r="D36" s="28">
        <v>19756</v>
      </c>
      <c r="E36" s="28">
        <v>16803</v>
      </c>
      <c r="F36" s="28">
        <v>19909</v>
      </c>
    </row>
  </sheetData>
  <mergeCells count="5">
    <mergeCell ref="A1:F1"/>
    <mergeCell ref="B4:B5"/>
    <mergeCell ref="C4:F4"/>
    <mergeCell ref="B3:F3"/>
    <mergeCell ref="A3:A5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560</v>
      </c>
      <c r="C9" s="11">
        <v>89</v>
      </c>
      <c r="D9" s="11">
        <v>141</v>
      </c>
      <c r="E9" s="11">
        <v>141</v>
      </c>
      <c r="F9" s="11">
        <v>189</v>
      </c>
    </row>
    <row r="10" spans="1:6" ht="15.75" customHeight="1">
      <c r="A10" s="18" t="s">
        <v>9</v>
      </c>
      <c r="B10" s="11">
        <f t="shared" si="0"/>
        <v>36</v>
      </c>
      <c r="C10" s="11">
        <v>6</v>
      </c>
      <c r="D10" s="11">
        <v>9</v>
      </c>
      <c r="E10" s="11">
        <v>9</v>
      </c>
      <c r="F10" s="11">
        <v>12</v>
      </c>
    </row>
    <row r="11" spans="1:6" ht="15.75">
      <c r="A11" s="18" t="s">
        <v>17</v>
      </c>
      <c r="B11" s="11">
        <f t="shared" si="0"/>
        <v>150</v>
      </c>
      <c r="C11" s="11">
        <v>23</v>
      </c>
      <c r="D11" s="11">
        <v>38</v>
      </c>
      <c r="E11" s="11">
        <v>38</v>
      </c>
      <c r="F11" s="11">
        <v>51</v>
      </c>
    </row>
    <row r="12" spans="1:6" ht="15.75">
      <c r="A12" s="18" t="s">
        <v>19</v>
      </c>
      <c r="B12" s="11">
        <f t="shared" si="0"/>
        <v>823</v>
      </c>
      <c r="C12" s="11">
        <v>131</v>
      </c>
      <c r="D12" s="11">
        <v>207</v>
      </c>
      <c r="E12" s="11">
        <v>207</v>
      </c>
      <c r="F12" s="11">
        <v>278</v>
      </c>
    </row>
    <row r="13" spans="1:6" ht="15.75">
      <c r="A13" s="18" t="s">
        <v>157</v>
      </c>
      <c r="B13" s="11">
        <f t="shared" si="0"/>
        <v>402</v>
      </c>
      <c r="C13" s="11">
        <v>64</v>
      </c>
      <c r="D13" s="11">
        <v>102</v>
      </c>
      <c r="E13" s="11">
        <v>102</v>
      </c>
      <c r="F13" s="11">
        <v>134</v>
      </c>
    </row>
    <row r="14" spans="1:6" ht="15.75">
      <c r="A14" s="18" t="s">
        <v>30</v>
      </c>
      <c r="B14" s="11">
        <f t="shared" si="0"/>
        <v>700</v>
      </c>
      <c r="C14" s="11">
        <v>110</v>
      </c>
      <c r="D14" s="11">
        <v>178</v>
      </c>
      <c r="E14" s="11">
        <v>178</v>
      </c>
      <c r="F14" s="11">
        <v>234</v>
      </c>
    </row>
    <row r="15" spans="1:6" ht="15.75">
      <c r="A15" s="18" t="s">
        <v>31</v>
      </c>
      <c r="B15" s="11">
        <f t="shared" si="0"/>
        <v>110</v>
      </c>
      <c r="C15" s="11">
        <v>18</v>
      </c>
      <c r="D15" s="11">
        <v>28</v>
      </c>
      <c r="E15" s="11">
        <v>28</v>
      </c>
      <c r="F15" s="11">
        <v>36</v>
      </c>
    </row>
    <row r="16" spans="1:6" ht="15.75">
      <c r="A16" s="19" t="s">
        <v>36</v>
      </c>
      <c r="B16" s="14">
        <f>SUM(B$9:B15)</f>
        <v>2781</v>
      </c>
      <c r="C16" s="14">
        <f>SUM(C$9:C15)</f>
        <v>441</v>
      </c>
      <c r="D16" s="14">
        <f>SUM(D$9:D15)</f>
        <v>703</v>
      </c>
      <c r="E16" s="14">
        <f>SUM(E$9:E15)</f>
        <v>703</v>
      </c>
      <c r="F16" s="14">
        <f>SUM(F$9:F15)</f>
        <v>934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14</v>
      </c>
      <c r="B9" s="11">
        <f t="shared" ref="B9:B14" si="0">SUM(C9:F9)</f>
        <v>16</v>
      </c>
      <c r="C9" s="11">
        <v>4</v>
      </c>
      <c r="D9" s="11">
        <v>4</v>
      </c>
      <c r="E9" s="11">
        <v>4</v>
      </c>
      <c r="F9" s="11">
        <v>4</v>
      </c>
    </row>
    <row r="10" spans="1:6" ht="15.75" customHeight="1">
      <c r="A10" s="18" t="s">
        <v>15</v>
      </c>
      <c r="B10" s="11">
        <f t="shared" si="0"/>
        <v>180</v>
      </c>
      <c r="C10" s="11">
        <v>54</v>
      </c>
      <c r="D10" s="11">
        <v>36</v>
      </c>
      <c r="E10" s="11">
        <v>45</v>
      </c>
      <c r="F10" s="11">
        <v>45</v>
      </c>
    </row>
    <row r="11" spans="1:6" ht="15.75">
      <c r="A11" s="18" t="s">
        <v>19</v>
      </c>
      <c r="B11" s="11">
        <f t="shared" si="0"/>
        <v>238</v>
      </c>
      <c r="C11" s="11">
        <v>71</v>
      </c>
      <c r="D11" s="11">
        <v>48</v>
      </c>
      <c r="E11" s="11">
        <v>60</v>
      </c>
      <c r="F11" s="11">
        <v>59</v>
      </c>
    </row>
    <row r="12" spans="1:6" ht="15.75">
      <c r="A12" s="18" t="s">
        <v>21</v>
      </c>
      <c r="B12" s="11">
        <f t="shared" si="0"/>
        <v>39</v>
      </c>
      <c r="C12" s="11">
        <v>11</v>
      </c>
      <c r="D12" s="11">
        <v>8</v>
      </c>
      <c r="E12" s="11">
        <v>10</v>
      </c>
      <c r="F12" s="11">
        <v>10</v>
      </c>
    </row>
    <row r="13" spans="1:6" ht="15.75">
      <c r="A13" s="18" t="s">
        <v>25</v>
      </c>
      <c r="B13" s="11">
        <f t="shared" si="0"/>
        <v>238</v>
      </c>
      <c r="C13" s="11">
        <v>72</v>
      </c>
      <c r="D13" s="11">
        <v>47</v>
      </c>
      <c r="E13" s="11">
        <v>61</v>
      </c>
      <c r="F13" s="11">
        <v>58</v>
      </c>
    </row>
    <row r="14" spans="1:6" ht="15.75">
      <c r="A14" s="18" t="s">
        <v>31</v>
      </c>
      <c r="B14" s="11">
        <f t="shared" si="0"/>
        <v>126</v>
      </c>
      <c r="C14" s="11">
        <v>37</v>
      </c>
      <c r="D14" s="11">
        <v>24</v>
      </c>
      <c r="E14" s="11">
        <v>32</v>
      </c>
      <c r="F14" s="11">
        <v>33</v>
      </c>
    </row>
    <row r="15" spans="1:6" ht="15.75">
      <c r="A15" s="19" t="s">
        <v>36</v>
      </c>
      <c r="B15" s="14">
        <f>SUM(B$9:B14)</f>
        <v>837</v>
      </c>
      <c r="C15" s="14">
        <f>SUM(C$9:C14)</f>
        <v>249</v>
      </c>
      <c r="D15" s="14">
        <f>SUM(D$9:D14)</f>
        <v>167</v>
      </c>
      <c r="E15" s="14">
        <f>SUM(E$9:E14)</f>
        <v>212</v>
      </c>
      <c r="F15" s="14">
        <f>SUM(F$9:F14)</f>
        <v>209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FFFF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233</v>
      </c>
      <c r="C9" s="11">
        <v>80</v>
      </c>
      <c r="D9" s="11">
        <v>61</v>
      </c>
      <c r="E9" s="11">
        <v>50</v>
      </c>
      <c r="F9" s="11">
        <v>42</v>
      </c>
    </row>
    <row r="10" spans="1:6" ht="15.75" customHeight="1">
      <c r="A10" s="18" t="s">
        <v>10</v>
      </c>
      <c r="B10" s="11">
        <f t="shared" si="0"/>
        <v>12</v>
      </c>
      <c r="C10" s="11">
        <v>3</v>
      </c>
      <c r="D10" s="11">
        <v>3</v>
      </c>
      <c r="E10" s="11">
        <v>3</v>
      </c>
      <c r="F10" s="11">
        <v>3</v>
      </c>
    </row>
    <row r="11" spans="1:6" ht="15.75">
      <c r="A11" s="18" t="s">
        <v>17</v>
      </c>
      <c r="B11" s="11">
        <f t="shared" si="0"/>
        <v>136</v>
      </c>
      <c r="C11" s="11">
        <v>16</v>
      </c>
      <c r="D11" s="11">
        <v>47</v>
      </c>
      <c r="E11" s="11">
        <v>37</v>
      </c>
      <c r="F11" s="11">
        <v>36</v>
      </c>
    </row>
    <row r="12" spans="1:6" ht="15.75">
      <c r="A12" s="18" t="s">
        <v>22</v>
      </c>
      <c r="B12" s="11">
        <f t="shared" si="0"/>
        <v>1817</v>
      </c>
      <c r="C12" s="11">
        <v>600</v>
      </c>
      <c r="D12" s="11">
        <v>477</v>
      </c>
      <c r="E12" s="11">
        <v>363</v>
      </c>
      <c r="F12" s="11">
        <v>377</v>
      </c>
    </row>
    <row r="13" spans="1:6" ht="15.75">
      <c r="A13" s="18" t="s">
        <v>23</v>
      </c>
      <c r="B13" s="11">
        <f t="shared" si="0"/>
        <v>268</v>
      </c>
      <c r="C13" s="11">
        <v>34</v>
      </c>
      <c r="D13" s="11">
        <v>84</v>
      </c>
      <c r="E13" s="11">
        <v>75</v>
      </c>
      <c r="F13" s="11">
        <v>75</v>
      </c>
    </row>
    <row r="14" spans="1:6" ht="15.75">
      <c r="A14" s="18" t="s">
        <v>28</v>
      </c>
      <c r="B14" s="11">
        <f t="shared" si="0"/>
        <v>140</v>
      </c>
      <c r="C14" s="11">
        <v>16</v>
      </c>
      <c r="D14" s="11">
        <v>43</v>
      </c>
      <c r="E14" s="11">
        <v>42</v>
      </c>
      <c r="F14" s="11">
        <v>39</v>
      </c>
    </row>
    <row r="15" spans="1:6" ht="15.75">
      <c r="A15" s="18" t="s">
        <v>30</v>
      </c>
      <c r="B15" s="11">
        <f t="shared" si="0"/>
        <v>140</v>
      </c>
      <c r="C15" s="11">
        <v>18</v>
      </c>
      <c r="D15" s="11">
        <v>47</v>
      </c>
      <c r="E15" s="11">
        <v>38</v>
      </c>
      <c r="F15" s="11">
        <v>37</v>
      </c>
    </row>
    <row r="16" spans="1:6" ht="15.75">
      <c r="A16" s="18" t="s">
        <v>33</v>
      </c>
      <c r="B16" s="11">
        <f t="shared" si="0"/>
        <v>217</v>
      </c>
      <c r="C16" s="11">
        <v>51</v>
      </c>
      <c r="D16" s="11">
        <v>63</v>
      </c>
      <c r="E16" s="11">
        <v>52</v>
      </c>
      <c r="F16" s="11">
        <v>51</v>
      </c>
    </row>
    <row r="17" spans="1:6" ht="15.75">
      <c r="A17" s="18" t="s">
        <v>35</v>
      </c>
      <c r="B17" s="11">
        <f t="shared" si="0"/>
        <v>140</v>
      </c>
      <c r="C17" s="11">
        <v>13</v>
      </c>
      <c r="D17" s="11">
        <v>43</v>
      </c>
      <c r="E17" s="11">
        <v>43</v>
      </c>
      <c r="F17" s="11">
        <v>41</v>
      </c>
    </row>
    <row r="18" spans="1:6" ht="15.75">
      <c r="A18" s="19" t="s">
        <v>36</v>
      </c>
      <c r="B18" s="14">
        <f>SUM(B$9:B17)</f>
        <v>3103</v>
      </c>
      <c r="C18" s="14">
        <f>SUM(C$9:C17)</f>
        <v>831</v>
      </c>
      <c r="D18" s="14">
        <f>SUM(D$9:D17)</f>
        <v>868</v>
      </c>
      <c r="E18" s="14">
        <f>SUM(E$9:E17)</f>
        <v>703</v>
      </c>
      <c r="F18" s="14">
        <f>SUM(F$9:F17)</f>
        <v>701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265</v>
      </c>
      <c r="C9" s="11">
        <v>66</v>
      </c>
      <c r="D9" s="11">
        <v>82</v>
      </c>
      <c r="E9" s="11">
        <v>53</v>
      </c>
      <c r="F9" s="11">
        <v>64</v>
      </c>
    </row>
    <row r="10" spans="1:6" ht="15.75" customHeight="1">
      <c r="A10" s="18" t="s">
        <v>25</v>
      </c>
      <c r="B10" s="11">
        <f>SUM(C10:F10)</f>
        <v>448</v>
      </c>
      <c r="C10" s="11">
        <v>112</v>
      </c>
      <c r="D10" s="11">
        <v>139</v>
      </c>
      <c r="E10" s="11">
        <v>90</v>
      </c>
      <c r="F10" s="11">
        <v>107</v>
      </c>
    </row>
    <row r="11" spans="1:6" ht="15.75">
      <c r="A11" s="18" t="s">
        <v>30</v>
      </c>
      <c r="B11" s="11">
        <f>SUM(C11:F11)</f>
        <v>1400</v>
      </c>
      <c r="C11" s="11">
        <v>350</v>
      </c>
      <c r="D11" s="11">
        <v>434</v>
      </c>
      <c r="E11" s="11">
        <v>280</v>
      </c>
      <c r="F11" s="11">
        <v>336</v>
      </c>
    </row>
    <row r="12" spans="1:6" ht="15.75">
      <c r="A12" s="18" t="s">
        <v>33</v>
      </c>
      <c r="B12" s="11">
        <f>SUM(C12:F12)</f>
        <v>336</v>
      </c>
      <c r="C12" s="11">
        <v>84</v>
      </c>
      <c r="D12" s="11">
        <v>104</v>
      </c>
      <c r="E12" s="11">
        <v>68</v>
      </c>
      <c r="F12" s="11">
        <v>80</v>
      </c>
    </row>
    <row r="13" spans="1:6" ht="15.75">
      <c r="A13" s="19" t="s">
        <v>36</v>
      </c>
      <c r="B13" s="14">
        <f>SUM(B$9:B12)</f>
        <v>2449</v>
      </c>
      <c r="C13" s="14">
        <f>SUM(C$9:C12)</f>
        <v>612</v>
      </c>
      <c r="D13" s="14">
        <f>SUM(D$9:D12)</f>
        <v>759</v>
      </c>
      <c r="E13" s="14">
        <f>SUM(E$9:E12)</f>
        <v>491</v>
      </c>
      <c r="F13" s="14">
        <f>SUM(F$9:F12)</f>
        <v>587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502</v>
      </c>
      <c r="C9" s="11">
        <v>126</v>
      </c>
      <c r="D9" s="11">
        <v>126</v>
      </c>
      <c r="E9" s="11">
        <v>126</v>
      </c>
      <c r="F9" s="11">
        <v>124</v>
      </c>
    </row>
    <row r="10" spans="1:6" ht="15.75" customHeight="1">
      <c r="A10" s="18" t="s">
        <v>18</v>
      </c>
      <c r="B10" s="11">
        <f t="shared" si="0"/>
        <v>1340</v>
      </c>
      <c r="C10" s="11">
        <v>336</v>
      </c>
      <c r="D10" s="11">
        <v>337</v>
      </c>
      <c r="E10" s="11">
        <v>333</v>
      </c>
      <c r="F10" s="11">
        <v>334</v>
      </c>
    </row>
    <row r="11" spans="1:6" ht="15.75">
      <c r="A11" s="18" t="s">
        <v>19</v>
      </c>
      <c r="B11" s="11">
        <f t="shared" si="0"/>
        <v>504</v>
      </c>
      <c r="C11" s="11">
        <v>125</v>
      </c>
      <c r="D11" s="11">
        <v>130</v>
      </c>
      <c r="E11" s="11">
        <v>125</v>
      </c>
      <c r="F11" s="11">
        <v>124</v>
      </c>
    </row>
    <row r="12" spans="1:6" ht="15.75">
      <c r="A12" s="18" t="s">
        <v>157</v>
      </c>
      <c r="B12" s="11">
        <f t="shared" si="0"/>
        <v>280</v>
      </c>
      <c r="C12" s="11">
        <v>67</v>
      </c>
      <c r="D12" s="11">
        <v>73</v>
      </c>
      <c r="E12" s="11">
        <v>67</v>
      </c>
      <c r="F12" s="11">
        <v>73</v>
      </c>
    </row>
    <row r="13" spans="1:6" ht="15.75">
      <c r="A13" s="18" t="s">
        <v>25</v>
      </c>
      <c r="B13" s="11">
        <f t="shared" si="0"/>
        <v>224</v>
      </c>
      <c r="C13" s="11">
        <v>54</v>
      </c>
      <c r="D13" s="11">
        <v>59</v>
      </c>
      <c r="E13" s="11">
        <v>53</v>
      </c>
      <c r="F13" s="11">
        <v>58</v>
      </c>
    </row>
    <row r="14" spans="1:6" ht="15.75">
      <c r="A14" s="18" t="s">
        <v>30</v>
      </c>
      <c r="B14" s="11">
        <f t="shared" si="0"/>
        <v>840</v>
      </c>
      <c r="C14" s="11">
        <v>209</v>
      </c>
      <c r="D14" s="11">
        <v>225</v>
      </c>
      <c r="E14" s="11">
        <v>209</v>
      </c>
      <c r="F14" s="11">
        <v>197</v>
      </c>
    </row>
    <row r="15" spans="1:6" ht="15.75">
      <c r="A15" s="18" t="s">
        <v>31</v>
      </c>
      <c r="B15" s="11">
        <f t="shared" si="0"/>
        <v>84</v>
      </c>
      <c r="C15" s="11">
        <v>21</v>
      </c>
      <c r="D15" s="11">
        <v>21</v>
      </c>
      <c r="E15" s="11">
        <v>21</v>
      </c>
      <c r="F15" s="11">
        <v>21</v>
      </c>
    </row>
    <row r="16" spans="1:6" ht="15.75">
      <c r="A16" s="18" t="s">
        <v>33</v>
      </c>
      <c r="B16" s="11">
        <f t="shared" si="0"/>
        <v>62</v>
      </c>
      <c r="C16" s="11"/>
      <c r="D16" s="11">
        <v>5</v>
      </c>
      <c r="E16" s="11"/>
      <c r="F16" s="11">
        <v>57</v>
      </c>
    </row>
    <row r="17" spans="1:6" ht="15.75">
      <c r="A17" s="19" t="s">
        <v>36</v>
      </c>
      <c r="B17" s="14">
        <f>SUM(B$9:B16)</f>
        <v>3836</v>
      </c>
      <c r="C17" s="14">
        <f>SUM(C$9:C16)</f>
        <v>938</v>
      </c>
      <c r="D17" s="14">
        <f>SUM(D$9:D16)</f>
        <v>976</v>
      </c>
      <c r="E17" s="14">
        <f>SUM(E$9:E16)</f>
        <v>934</v>
      </c>
      <c r="F17" s="14">
        <f>SUM(F$9:F16)</f>
        <v>988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90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>SUM(C9:F9)</f>
        <v>804</v>
      </c>
      <c r="C9" s="11">
        <v>201</v>
      </c>
      <c r="D9" s="11">
        <v>201</v>
      </c>
      <c r="E9" s="11">
        <v>201</v>
      </c>
      <c r="F9" s="11">
        <v>201</v>
      </c>
    </row>
    <row r="10" spans="1:6" ht="15.75">
      <c r="A10" s="19" t="s">
        <v>36</v>
      </c>
      <c r="B10" s="14">
        <f>SUM(B$9)</f>
        <v>804</v>
      </c>
      <c r="C10" s="14">
        <f>SUM(C$9)</f>
        <v>201</v>
      </c>
      <c r="D10" s="14">
        <f>SUM(D$9)</f>
        <v>201</v>
      </c>
      <c r="E10" s="14">
        <f>SUM(E$9)</f>
        <v>201</v>
      </c>
      <c r="F10" s="14">
        <f>SUM(F$9)</f>
        <v>201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FFFF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29</v>
      </c>
      <c r="B9" s="11">
        <f>SUM(C9:F9)</f>
        <v>6</v>
      </c>
      <c r="C9" s="11">
        <v>6</v>
      </c>
      <c r="D9" s="11"/>
      <c r="E9" s="11"/>
      <c r="F9" s="11"/>
    </row>
    <row r="10" spans="1:6" ht="15.75" customHeight="1">
      <c r="A10" s="18" t="s">
        <v>31</v>
      </c>
      <c r="B10" s="11">
        <f>SUM(C10:F10)</f>
        <v>1</v>
      </c>
      <c r="C10" s="11">
        <v>1</v>
      </c>
      <c r="D10" s="11"/>
      <c r="E10" s="11"/>
      <c r="F10" s="11"/>
    </row>
    <row r="11" spans="1:6" ht="15.75">
      <c r="A11" s="18" t="s">
        <v>32</v>
      </c>
      <c r="B11" s="11">
        <f>SUM(C11:F11)</f>
        <v>1</v>
      </c>
      <c r="C11" s="11">
        <v>1</v>
      </c>
      <c r="D11" s="11"/>
      <c r="E11" s="11"/>
      <c r="F11" s="11"/>
    </row>
    <row r="12" spans="1:6" ht="15.75">
      <c r="A12" s="18" t="s">
        <v>33</v>
      </c>
      <c r="B12" s="11">
        <f>SUM(C12:F12)</f>
        <v>3</v>
      </c>
      <c r="C12" s="11">
        <v>3</v>
      </c>
      <c r="D12" s="11"/>
      <c r="E12" s="11"/>
      <c r="F12" s="11"/>
    </row>
    <row r="13" spans="1:6" ht="15.75">
      <c r="A13" s="19" t="s">
        <v>36</v>
      </c>
      <c r="B13" s="14">
        <f>SUM(B$9:B12)</f>
        <v>11</v>
      </c>
      <c r="C13" s="14">
        <f>SUM(C$9:C12)</f>
        <v>11</v>
      </c>
      <c r="D13" s="14">
        <f>SUM(D$9:D12)</f>
        <v>0</v>
      </c>
      <c r="E13" s="14">
        <f>SUM(E$9:E12)</f>
        <v>0</v>
      </c>
      <c r="F13" s="14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108</v>
      </c>
      <c r="C9" s="11">
        <v>35</v>
      </c>
      <c r="D9" s="11">
        <v>27</v>
      </c>
      <c r="E9" s="11">
        <v>25</v>
      </c>
      <c r="F9" s="11">
        <v>21</v>
      </c>
    </row>
    <row r="10" spans="1:6" ht="15.75">
      <c r="A10" s="19" t="s">
        <v>36</v>
      </c>
      <c r="B10" s="14">
        <f>SUM(B$9)</f>
        <v>108</v>
      </c>
      <c r="C10" s="14">
        <f>SUM(C$9)</f>
        <v>35</v>
      </c>
      <c r="D10" s="14">
        <f>SUM(D$9)</f>
        <v>27</v>
      </c>
      <c r="E10" s="14">
        <f>SUM(E$9)</f>
        <v>25</v>
      </c>
      <c r="F10" s="14">
        <f>SUM(F$9)</f>
        <v>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R51" sqref="R5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>SUM(C9:F9)</f>
        <v>212</v>
      </c>
      <c r="C9" s="11">
        <v>57</v>
      </c>
      <c r="D9" s="11">
        <v>58</v>
      </c>
      <c r="E9" s="11">
        <v>45</v>
      </c>
      <c r="F9" s="11">
        <v>52</v>
      </c>
    </row>
    <row r="10" spans="1:6" ht="15.75">
      <c r="A10" s="19" t="s">
        <v>36</v>
      </c>
      <c r="B10" s="14">
        <f>SUM(B$9)</f>
        <v>212</v>
      </c>
      <c r="C10" s="14">
        <f>SUM(C$9)</f>
        <v>57</v>
      </c>
      <c r="D10" s="14">
        <f>SUM(D$9)</f>
        <v>58</v>
      </c>
      <c r="E10" s="14">
        <f>SUM(E$9)</f>
        <v>45</v>
      </c>
      <c r="F10" s="14">
        <f>SUM(F$9)</f>
        <v>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166</v>
      </c>
      <c r="C9" s="11">
        <v>46</v>
      </c>
      <c r="D9" s="11">
        <v>48</v>
      </c>
      <c r="E9" s="11">
        <v>26</v>
      </c>
      <c r="F9" s="11">
        <v>46</v>
      </c>
    </row>
    <row r="10" spans="1:6" ht="15.75" customHeight="1">
      <c r="A10" s="18" t="s">
        <v>10</v>
      </c>
      <c r="B10" s="11">
        <f>SUM(C10:F10)</f>
        <v>50</v>
      </c>
      <c r="C10" s="11">
        <v>15</v>
      </c>
      <c r="D10" s="11">
        <v>10</v>
      </c>
      <c r="E10" s="11">
        <v>10</v>
      </c>
      <c r="F10" s="11">
        <v>15</v>
      </c>
    </row>
    <row r="11" spans="1:6" ht="15.75">
      <c r="A11" s="18" t="s">
        <v>23</v>
      </c>
      <c r="B11" s="11">
        <f>SUM(C11:F11)</f>
        <v>160</v>
      </c>
      <c r="C11" s="11">
        <v>40</v>
      </c>
      <c r="D11" s="11">
        <v>40</v>
      </c>
      <c r="E11" s="11">
        <v>35</v>
      </c>
      <c r="F11" s="11">
        <v>45</v>
      </c>
    </row>
    <row r="12" spans="1:6" ht="15.75">
      <c r="A12" s="18" t="s">
        <v>33</v>
      </c>
      <c r="B12" s="11">
        <f>SUM(C12:F12)</f>
        <v>168</v>
      </c>
      <c r="C12" s="11">
        <v>49</v>
      </c>
      <c r="D12" s="11">
        <v>39</v>
      </c>
      <c r="E12" s="11">
        <v>31</v>
      </c>
      <c r="F12" s="11">
        <v>49</v>
      </c>
    </row>
    <row r="13" spans="1:6" ht="15.75">
      <c r="A13" s="18" t="s">
        <v>35</v>
      </c>
      <c r="B13" s="11">
        <f>SUM(C13:F13)</f>
        <v>150</v>
      </c>
      <c r="C13" s="11">
        <v>40</v>
      </c>
      <c r="D13" s="11">
        <v>40</v>
      </c>
      <c r="E13" s="11">
        <v>30</v>
      </c>
      <c r="F13" s="11">
        <v>40</v>
      </c>
    </row>
    <row r="14" spans="1:6" ht="15.75">
      <c r="A14" s="19" t="s">
        <v>36</v>
      </c>
      <c r="B14" s="14">
        <f>SUM(B$9:B13)</f>
        <v>694</v>
      </c>
      <c r="C14" s="14">
        <f>SUM(C$9:C13)</f>
        <v>190</v>
      </c>
      <c r="D14" s="14">
        <f>SUM(D$9:D13)</f>
        <v>177</v>
      </c>
      <c r="E14" s="14">
        <f>SUM(E$9:E13)</f>
        <v>132</v>
      </c>
      <c r="F14" s="14">
        <f>SUM(F$9:F13)</f>
        <v>195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121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>
        <v>3</v>
      </c>
      <c r="D9" s="11">
        <v>3</v>
      </c>
      <c r="E9" s="11">
        <v>3</v>
      </c>
      <c r="F9" s="11">
        <v>1</v>
      </c>
    </row>
    <row r="10" spans="1:6" ht="15.75">
      <c r="A10" s="19" t="s">
        <v>36</v>
      </c>
      <c r="B10" s="14">
        <f>SUM(B$9)</f>
        <v>10</v>
      </c>
      <c r="C10" s="14">
        <f>SUM(C$9)</f>
        <v>3</v>
      </c>
      <c r="D10" s="14">
        <f>SUM(D$9)</f>
        <v>3</v>
      </c>
      <c r="E10" s="14">
        <f>SUM(E$9)</f>
        <v>3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FFFF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 t="shared" ref="B9:B14" si="0">SUM(C9:F9)</f>
        <v>560</v>
      </c>
      <c r="C9" s="11"/>
      <c r="D9" s="11">
        <v>140</v>
      </c>
      <c r="E9" s="11">
        <v>140</v>
      </c>
      <c r="F9" s="11">
        <v>280</v>
      </c>
    </row>
    <row r="10" spans="1:6" ht="15.75" customHeight="1">
      <c r="A10" s="18" t="s">
        <v>23</v>
      </c>
      <c r="B10" s="11">
        <f t="shared" si="0"/>
        <v>140</v>
      </c>
      <c r="C10" s="11">
        <v>18</v>
      </c>
      <c r="D10" s="11">
        <v>43</v>
      </c>
      <c r="E10" s="11">
        <v>30</v>
      </c>
      <c r="F10" s="11">
        <v>49</v>
      </c>
    </row>
    <row r="11" spans="1:6" ht="15.75">
      <c r="A11" s="18" t="s">
        <v>28</v>
      </c>
      <c r="B11" s="11">
        <f t="shared" si="0"/>
        <v>560</v>
      </c>
      <c r="C11" s="11">
        <v>70</v>
      </c>
      <c r="D11" s="11">
        <v>149</v>
      </c>
      <c r="E11" s="11">
        <v>148</v>
      </c>
      <c r="F11" s="11">
        <v>193</v>
      </c>
    </row>
    <row r="12" spans="1:6" ht="15.75">
      <c r="A12" s="18" t="s">
        <v>29</v>
      </c>
      <c r="B12" s="11">
        <f t="shared" si="0"/>
        <v>1567</v>
      </c>
      <c r="C12" s="11">
        <v>193</v>
      </c>
      <c r="D12" s="11">
        <v>449</v>
      </c>
      <c r="E12" s="11">
        <v>415</v>
      </c>
      <c r="F12" s="11">
        <v>510</v>
      </c>
    </row>
    <row r="13" spans="1:6" ht="15.75">
      <c r="A13" s="18" t="s">
        <v>30</v>
      </c>
      <c r="B13" s="11">
        <f t="shared" si="0"/>
        <v>560</v>
      </c>
      <c r="C13" s="11">
        <v>47</v>
      </c>
      <c r="D13" s="11">
        <v>144</v>
      </c>
      <c r="E13" s="11">
        <v>116</v>
      </c>
      <c r="F13" s="11">
        <v>253</v>
      </c>
    </row>
    <row r="14" spans="1:6" ht="15.75">
      <c r="A14" s="18" t="s">
        <v>33</v>
      </c>
      <c r="B14" s="11">
        <f t="shared" si="0"/>
        <v>240</v>
      </c>
      <c r="C14" s="11">
        <v>31</v>
      </c>
      <c r="D14" s="11">
        <v>59</v>
      </c>
      <c r="E14" s="11">
        <v>60</v>
      </c>
      <c r="F14" s="11">
        <v>90</v>
      </c>
    </row>
    <row r="15" spans="1:6" ht="15.75">
      <c r="A15" s="19" t="s">
        <v>36</v>
      </c>
      <c r="B15" s="14">
        <f>SUM(B$9:B14)</f>
        <v>3627</v>
      </c>
      <c r="C15" s="14">
        <f>SUM(C$9:C14)</f>
        <v>359</v>
      </c>
      <c r="D15" s="14">
        <f>SUM(D$9:D14)</f>
        <v>984</v>
      </c>
      <c r="E15" s="14">
        <f>SUM(E$9:E14)</f>
        <v>909</v>
      </c>
      <c r="F15" s="14">
        <f>SUM(F$9:F14)</f>
        <v>1375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B14" sqref="B14:F14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41</v>
      </c>
      <c r="C9" s="11">
        <v>13</v>
      </c>
      <c r="D9" s="11">
        <v>8</v>
      </c>
      <c r="E9" s="11">
        <v>8</v>
      </c>
      <c r="F9" s="11">
        <v>12</v>
      </c>
    </row>
    <row r="10" spans="1:6" ht="15.75" customHeight="1">
      <c r="A10" s="18" t="s">
        <v>17</v>
      </c>
      <c r="B10" s="11">
        <f>SUM(C10:F10)</f>
        <v>56</v>
      </c>
      <c r="C10" s="11">
        <v>14</v>
      </c>
      <c r="D10" s="11">
        <v>13</v>
      </c>
      <c r="E10" s="11">
        <v>13</v>
      </c>
      <c r="F10" s="11">
        <v>16</v>
      </c>
    </row>
    <row r="11" spans="1:6" ht="15.75">
      <c r="A11" s="18" t="s">
        <v>19</v>
      </c>
      <c r="B11" s="11">
        <f>SUM(C11:F11)</f>
        <v>120</v>
      </c>
      <c r="C11" s="11">
        <v>29</v>
      </c>
      <c r="D11" s="11">
        <v>29</v>
      </c>
      <c r="E11" s="11">
        <v>31</v>
      </c>
      <c r="F11" s="11">
        <v>31</v>
      </c>
    </row>
    <row r="12" spans="1:6" ht="15.75">
      <c r="A12" s="18" t="s">
        <v>30</v>
      </c>
      <c r="B12" s="11">
        <f>SUM(C12:F12)</f>
        <v>6</v>
      </c>
      <c r="C12" s="11">
        <v>4</v>
      </c>
      <c r="D12" s="11"/>
      <c r="E12" s="11"/>
      <c r="F12" s="11">
        <v>2</v>
      </c>
    </row>
    <row r="13" spans="1:6" ht="15.75">
      <c r="A13" s="18" t="s">
        <v>33</v>
      </c>
      <c r="B13" s="11">
        <f>SUM(C13:F13)</f>
        <v>62</v>
      </c>
      <c r="C13" s="11">
        <v>19</v>
      </c>
      <c r="D13" s="11">
        <v>13</v>
      </c>
      <c r="E13" s="11">
        <v>16</v>
      </c>
      <c r="F13" s="11">
        <v>14</v>
      </c>
    </row>
    <row r="14" spans="1:6" ht="15.75">
      <c r="A14" s="19" t="s">
        <v>36</v>
      </c>
      <c r="B14" s="14">
        <f>SUM(B$9:B13)</f>
        <v>285</v>
      </c>
      <c r="C14" s="14">
        <f>SUM(C$9:C13)</f>
        <v>79</v>
      </c>
      <c r="D14" s="14">
        <f>SUM(D$9:D13)</f>
        <v>63</v>
      </c>
      <c r="E14" s="14">
        <f>SUM(E$9:E13)</f>
        <v>68</v>
      </c>
      <c r="F14" s="14">
        <f>SUM(F$9:F13)</f>
        <v>75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>SUM(C9:F9)</f>
        <v>3105</v>
      </c>
      <c r="C9" s="11">
        <v>768</v>
      </c>
      <c r="D9" s="11">
        <v>772</v>
      </c>
      <c r="E9" s="11">
        <v>776</v>
      </c>
      <c r="F9" s="11">
        <v>789</v>
      </c>
    </row>
    <row r="10" spans="1:6" ht="15.75" customHeight="1">
      <c r="A10" s="18" t="s">
        <v>19</v>
      </c>
      <c r="B10" s="11">
        <f>SUM(C10:F10)</f>
        <v>1167</v>
      </c>
      <c r="C10" s="11">
        <v>289</v>
      </c>
      <c r="D10" s="11">
        <v>290</v>
      </c>
      <c r="E10" s="11">
        <v>289</v>
      </c>
      <c r="F10" s="11">
        <v>299</v>
      </c>
    </row>
    <row r="11" spans="1:6" ht="15.75">
      <c r="A11" s="19" t="s">
        <v>36</v>
      </c>
      <c r="B11" s="14">
        <f>SUM(B$9:B10)</f>
        <v>4272</v>
      </c>
      <c r="C11" s="14">
        <f>SUM(C$9:C10)</f>
        <v>1057</v>
      </c>
      <c r="D11" s="14">
        <f>SUM(D$9:D10)</f>
        <v>1062</v>
      </c>
      <c r="E11" s="14">
        <f>SUM(E$9:E10)</f>
        <v>1065</v>
      </c>
      <c r="F11" s="14">
        <f>SUM(F$9:F10)</f>
        <v>1088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48</v>
      </c>
      <c r="C9" s="11">
        <v>10</v>
      </c>
      <c r="D9" s="11">
        <v>12</v>
      </c>
      <c r="E9" s="11">
        <v>12</v>
      </c>
      <c r="F9" s="11">
        <v>14</v>
      </c>
    </row>
    <row r="10" spans="1:6" ht="15.75">
      <c r="A10" s="19" t="s">
        <v>36</v>
      </c>
      <c r="B10" s="14">
        <f>SUM(B$9)</f>
        <v>48</v>
      </c>
      <c r="C10" s="14">
        <f>SUM(C$9)</f>
        <v>10</v>
      </c>
      <c r="D10" s="14">
        <f>SUM(D$9)</f>
        <v>12</v>
      </c>
      <c r="E10" s="14">
        <f>SUM(E$9)</f>
        <v>12</v>
      </c>
      <c r="F10" s="14">
        <f>SUM(F$9)</f>
        <v>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9</v>
      </c>
      <c r="B9" s="11">
        <f t="shared" ref="B9:B16" si="0">SUM(C9:F9)</f>
        <v>53</v>
      </c>
      <c r="C9" s="11"/>
      <c r="D9" s="11"/>
      <c r="E9" s="11">
        <v>26</v>
      </c>
      <c r="F9" s="11">
        <v>27</v>
      </c>
    </row>
    <row r="10" spans="1:6" ht="15.75" customHeight="1">
      <c r="A10" s="18" t="s">
        <v>17</v>
      </c>
      <c r="B10" s="11">
        <f t="shared" si="0"/>
        <v>26</v>
      </c>
      <c r="C10" s="11"/>
      <c r="D10" s="11"/>
      <c r="E10" s="11">
        <v>13</v>
      </c>
      <c r="F10" s="11">
        <v>13</v>
      </c>
    </row>
    <row r="11" spans="1:6" ht="15.75">
      <c r="A11" s="18" t="s">
        <v>19</v>
      </c>
      <c r="B11" s="11">
        <f t="shared" si="0"/>
        <v>14</v>
      </c>
      <c r="C11" s="11"/>
      <c r="D11" s="11"/>
      <c r="E11" s="11">
        <v>7</v>
      </c>
      <c r="F11" s="11">
        <v>7</v>
      </c>
    </row>
    <row r="12" spans="1:6" ht="15.75">
      <c r="A12" s="18" t="s">
        <v>20</v>
      </c>
      <c r="B12" s="11">
        <f t="shared" si="0"/>
        <v>8</v>
      </c>
      <c r="C12" s="11"/>
      <c r="D12" s="11"/>
      <c r="E12" s="11"/>
      <c r="F12" s="11">
        <v>8</v>
      </c>
    </row>
    <row r="13" spans="1:6" ht="15.75">
      <c r="A13" s="18" t="s">
        <v>26</v>
      </c>
      <c r="B13" s="11">
        <f t="shared" si="0"/>
        <v>55</v>
      </c>
      <c r="C13" s="11"/>
      <c r="D13" s="11"/>
      <c r="E13" s="11">
        <v>25</v>
      </c>
      <c r="F13" s="11">
        <v>30</v>
      </c>
    </row>
    <row r="14" spans="1:6" ht="15.75">
      <c r="A14" s="18" t="s">
        <v>31</v>
      </c>
      <c r="B14" s="11">
        <f t="shared" si="0"/>
        <v>153</v>
      </c>
      <c r="C14" s="11"/>
      <c r="D14" s="11"/>
      <c r="E14" s="11">
        <v>71</v>
      </c>
      <c r="F14" s="11">
        <v>82</v>
      </c>
    </row>
    <row r="15" spans="1:6" ht="15.75">
      <c r="A15" s="18" t="s">
        <v>32</v>
      </c>
      <c r="B15" s="11">
        <f t="shared" si="0"/>
        <v>79</v>
      </c>
      <c r="C15" s="11"/>
      <c r="D15" s="11"/>
      <c r="E15" s="11">
        <v>37</v>
      </c>
      <c r="F15" s="11">
        <v>42</v>
      </c>
    </row>
    <row r="16" spans="1:6" ht="15.75">
      <c r="A16" s="18" t="s">
        <v>33</v>
      </c>
      <c r="B16" s="11">
        <f t="shared" si="0"/>
        <v>69</v>
      </c>
      <c r="C16" s="11"/>
      <c r="D16" s="11"/>
      <c r="E16" s="11">
        <v>34</v>
      </c>
      <c r="F16" s="11">
        <v>35</v>
      </c>
    </row>
    <row r="17" spans="1:6" ht="15.75">
      <c r="A17" s="19" t="s">
        <v>36</v>
      </c>
      <c r="B17" s="14">
        <f>SUM(B$9:B16)</f>
        <v>457</v>
      </c>
      <c r="C17" s="14">
        <f>SUM(C$9:C16)</f>
        <v>0</v>
      </c>
      <c r="D17" s="14">
        <f>SUM(D$9:D16)</f>
        <v>0</v>
      </c>
      <c r="E17" s="14">
        <f>SUM(E$9:E16)</f>
        <v>213</v>
      </c>
      <c r="F17" s="14">
        <f>SUM(F$9:F16)</f>
        <v>244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80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250</v>
      </c>
      <c r="C9" s="11">
        <v>60</v>
      </c>
      <c r="D9" s="11">
        <v>60</v>
      </c>
      <c r="E9" s="11">
        <v>62</v>
      </c>
      <c r="F9" s="11">
        <v>68</v>
      </c>
    </row>
    <row r="10" spans="1:6" ht="15.75" customHeight="1">
      <c r="A10" s="18" t="s">
        <v>30</v>
      </c>
      <c r="B10" s="11">
        <f>SUM(C10:F10)</f>
        <v>250</v>
      </c>
      <c r="C10" s="11">
        <v>68</v>
      </c>
      <c r="D10" s="11">
        <v>59</v>
      </c>
      <c r="E10" s="11">
        <v>52</v>
      </c>
      <c r="F10" s="11">
        <v>71</v>
      </c>
    </row>
    <row r="11" spans="1:6" ht="15.75">
      <c r="A11" s="19" t="s">
        <v>36</v>
      </c>
      <c r="B11" s="14">
        <f>SUM(B$9:B10)</f>
        <v>500</v>
      </c>
      <c r="C11" s="14">
        <f>SUM(C$9:C10)</f>
        <v>128</v>
      </c>
      <c r="D11" s="14">
        <f>SUM(D$9:D10)</f>
        <v>119</v>
      </c>
      <c r="E11" s="14">
        <f>SUM(E$9:E10)</f>
        <v>114</v>
      </c>
      <c r="F11" s="14">
        <f>SUM(F$9:F10)</f>
        <v>139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330</v>
      </c>
      <c r="C9" s="11">
        <v>86</v>
      </c>
      <c r="D9" s="11">
        <v>86</v>
      </c>
      <c r="E9" s="11">
        <v>72</v>
      </c>
      <c r="F9" s="11">
        <v>86</v>
      </c>
    </row>
    <row r="10" spans="1:6" ht="15.75" customHeight="1">
      <c r="A10" s="18" t="s">
        <v>19</v>
      </c>
      <c r="B10" s="11">
        <f>SUM(C10:F10)</f>
        <v>748</v>
      </c>
      <c r="C10" s="11">
        <v>194</v>
      </c>
      <c r="D10" s="11">
        <v>194</v>
      </c>
      <c r="E10" s="11">
        <v>166</v>
      </c>
      <c r="F10" s="11">
        <v>194</v>
      </c>
    </row>
    <row r="11" spans="1:6" ht="15.75">
      <c r="A11" s="18" t="s">
        <v>30</v>
      </c>
      <c r="B11" s="11">
        <f>SUM(C11:F11)</f>
        <v>748</v>
      </c>
      <c r="C11" s="11">
        <v>194</v>
      </c>
      <c r="D11" s="11">
        <v>194</v>
      </c>
      <c r="E11" s="11">
        <v>166</v>
      </c>
      <c r="F11" s="11">
        <v>194</v>
      </c>
    </row>
    <row r="12" spans="1:6" ht="15.75">
      <c r="A12" s="18" t="s">
        <v>31</v>
      </c>
      <c r="B12" s="11">
        <f>SUM(C12:F12)</f>
        <v>84</v>
      </c>
      <c r="C12" s="11">
        <v>22</v>
      </c>
      <c r="D12" s="11">
        <v>22</v>
      </c>
      <c r="E12" s="11">
        <v>18</v>
      </c>
      <c r="F12" s="11">
        <v>22</v>
      </c>
    </row>
    <row r="13" spans="1:6" ht="15.75">
      <c r="A13" s="18" t="s">
        <v>33</v>
      </c>
      <c r="B13" s="11">
        <f>SUM(C13:F13)</f>
        <v>84</v>
      </c>
      <c r="C13" s="11">
        <v>22</v>
      </c>
      <c r="D13" s="11">
        <v>22</v>
      </c>
      <c r="E13" s="11">
        <v>18</v>
      </c>
      <c r="F13" s="11">
        <v>22</v>
      </c>
    </row>
    <row r="14" spans="1:6" ht="15.75">
      <c r="A14" s="19" t="s">
        <v>36</v>
      </c>
      <c r="B14" s="14">
        <f>SUM(B$9:B13)</f>
        <v>1994</v>
      </c>
      <c r="C14" s="14">
        <f>SUM(C$9:C13)</f>
        <v>518</v>
      </c>
      <c r="D14" s="14">
        <f>SUM(D$9:D13)</f>
        <v>518</v>
      </c>
      <c r="E14" s="14">
        <f>SUM(E$9:E13)</f>
        <v>440</v>
      </c>
      <c r="F14" s="14">
        <f>SUM(F$9:F13)</f>
        <v>518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131</v>
      </c>
      <c r="C9" s="11">
        <v>20</v>
      </c>
      <c r="D9" s="11">
        <v>40</v>
      </c>
      <c r="E9" s="11">
        <v>20</v>
      </c>
      <c r="F9" s="11">
        <v>51</v>
      </c>
    </row>
    <row r="10" spans="1:6" ht="15.75" customHeight="1">
      <c r="A10" s="18" t="s">
        <v>19</v>
      </c>
      <c r="B10" s="11">
        <f>SUM(C10:F10)</f>
        <v>179</v>
      </c>
      <c r="C10" s="11">
        <v>30</v>
      </c>
      <c r="D10" s="11">
        <v>59</v>
      </c>
      <c r="E10" s="11">
        <v>30</v>
      </c>
      <c r="F10" s="11">
        <v>60</v>
      </c>
    </row>
    <row r="11" spans="1:6" ht="15.75">
      <c r="A11" s="18" t="s">
        <v>25</v>
      </c>
      <c r="B11" s="11">
        <f>SUM(C11:F11)</f>
        <v>52</v>
      </c>
      <c r="C11" s="11">
        <v>8</v>
      </c>
      <c r="D11" s="11">
        <v>16</v>
      </c>
      <c r="E11" s="11">
        <v>8</v>
      </c>
      <c r="F11" s="11">
        <v>20</v>
      </c>
    </row>
    <row r="12" spans="1:6" ht="15.75">
      <c r="A12" s="18" t="s">
        <v>30</v>
      </c>
      <c r="B12" s="11">
        <f>SUM(C12:F12)</f>
        <v>368</v>
      </c>
      <c r="C12" s="11">
        <v>50</v>
      </c>
      <c r="D12" s="11">
        <v>130</v>
      </c>
      <c r="E12" s="11">
        <v>54</v>
      </c>
      <c r="F12" s="11">
        <v>134</v>
      </c>
    </row>
    <row r="13" spans="1:6" ht="15.75">
      <c r="A13" s="18" t="s">
        <v>33</v>
      </c>
      <c r="B13" s="11">
        <f>SUM(C13:F13)</f>
        <v>70</v>
      </c>
      <c r="C13" s="11">
        <v>10</v>
      </c>
      <c r="D13" s="11">
        <v>20</v>
      </c>
      <c r="E13" s="11">
        <v>13</v>
      </c>
      <c r="F13" s="11">
        <v>27</v>
      </c>
    </row>
    <row r="14" spans="1:6" ht="15.75">
      <c r="A14" s="19" t="s">
        <v>36</v>
      </c>
      <c r="B14" s="14">
        <f>SUM(B$9:B13)</f>
        <v>800</v>
      </c>
      <c r="C14" s="14">
        <f>SUM(C$9:C13)</f>
        <v>118</v>
      </c>
      <c r="D14" s="14">
        <f>SUM(D$9:D13)</f>
        <v>265</v>
      </c>
      <c r="E14" s="14">
        <f>SUM(E$9:E13)</f>
        <v>125</v>
      </c>
      <c r="F14" s="14">
        <f>SUM(F$9:F13)</f>
        <v>292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58</v>
      </c>
      <c r="C9" s="11">
        <v>10</v>
      </c>
      <c r="D9" s="11">
        <v>20</v>
      </c>
      <c r="E9" s="11">
        <v>10</v>
      </c>
      <c r="F9" s="11">
        <v>18</v>
      </c>
    </row>
    <row r="10" spans="1:6" ht="15.75" customHeight="1">
      <c r="A10" s="18" t="s">
        <v>19</v>
      </c>
      <c r="B10" s="11">
        <f>SUM(C10:F10)</f>
        <v>70</v>
      </c>
      <c r="C10" s="11">
        <v>53</v>
      </c>
      <c r="D10" s="11">
        <v>17</v>
      </c>
      <c r="E10" s="11"/>
      <c r="F10" s="11"/>
    </row>
    <row r="11" spans="1:6" ht="15.75">
      <c r="A11" s="18" t="s">
        <v>30</v>
      </c>
      <c r="B11" s="11">
        <f>SUM(C11:F11)</f>
        <v>435</v>
      </c>
      <c r="C11" s="11">
        <v>35</v>
      </c>
      <c r="D11" s="11">
        <v>145</v>
      </c>
      <c r="E11" s="11">
        <v>108</v>
      </c>
      <c r="F11" s="11">
        <v>147</v>
      </c>
    </row>
    <row r="12" spans="1:6" ht="15.75">
      <c r="A12" s="18" t="s">
        <v>33</v>
      </c>
      <c r="B12" s="11">
        <f>SUM(C12:F12)</f>
        <v>37</v>
      </c>
      <c r="C12" s="11">
        <v>20</v>
      </c>
      <c r="D12" s="11">
        <v>12</v>
      </c>
      <c r="E12" s="11">
        <v>5</v>
      </c>
      <c r="F12" s="11"/>
    </row>
    <row r="13" spans="1:6" ht="15.75">
      <c r="A13" s="19" t="s">
        <v>36</v>
      </c>
      <c r="B13" s="14">
        <f>SUM(B$9:B12)</f>
        <v>600</v>
      </c>
      <c r="C13" s="14">
        <f>SUM(C$9:C12)</f>
        <v>118</v>
      </c>
      <c r="D13" s="14">
        <f>SUM(D$9:D12)</f>
        <v>194</v>
      </c>
      <c r="E13" s="14">
        <f>SUM(E$9:E12)</f>
        <v>123</v>
      </c>
      <c r="F13" s="14">
        <f>SUM(F$9:F12)</f>
        <v>165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47</v>
      </c>
      <c r="C9" s="11">
        <v>13</v>
      </c>
      <c r="D9" s="11">
        <v>11</v>
      </c>
      <c r="E9" s="11">
        <v>8</v>
      </c>
      <c r="F9" s="11">
        <v>15</v>
      </c>
    </row>
    <row r="10" spans="1:6" ht="15.75" customHeight="1">
      <c r="A10" s="18" t="s">
        <v>19</v>
      </c>
      <c r="B10" s="11">
        <f>SUM(C10:F10)</f>
        <v>219</v>
      </c>
      <c r="C10" s="11">
        <v>59</v>
      </c>
      <c r="D10" s="11">
        <v>50</v>
      </c>
      <c r="E10" s="11">
        <v>36</v>
      </c>
      <c r="F10" s="11">
        <v>74</v>
      </c>
    </row>
    <row r="11" spans="1:6" ht="15.75">
      <c r="A11" s="18" t="s">
        <v>30</v>
      </c>
      <c r="B11" s="11">
        <f>SUM(C11:F11)</f>
        <v>271</v>
      </c>
      <c r="C11" s="11">
        <v>73</v>
      </c>
      <c r="D11" s="11">
        <v>62</v>
      </c>
      <c r="E11" s="11">
        <v>44</v>
      </c>
      <c r="F11" s="11">
        <v>92</v>
      </c>
    </row>
    <row r="12" spans="1:6" ht="15.75">
      <c r="A12" s="18" t="s">
        <v>33</v>
      </c>
      <c r="B12" s="11">
        <f>SUM(C12:F12)</f>
        <v>118</v>
      </c>
      <c r="C12" s="11">
        <v>32</v>
      </c>
      <c r="D12" s="11">
        <v>27</v>
      </c>
      <c r="E12" s="11">
        <v>19</v>
      </c>
      <c r="F12" s="11">
        <v>40</v>
      </c>
    </row>
    <row r="13" spans="1:6" ht="15.75">
      <c r="A13" s="19" t="s">
        <v>36</v>
      </c>
      <c r="B13" s="14">
        <f>SUM(B$9:B12)</f>
        <v>655</v>
      </c>
      <c r="C13" s="14">
        <f>SUM(C$9:C12)</f>
        <v>177</v>
      </c>
      <c r="D13" s="14">
        <f>SUM(D$9:D12)</f>
        <v>150</v>
      </c>
      <c r="E13" s="14">
        <f>SUM(E$9:E12)</f>
        <v>107</v>
      </c>
      <c r="F13" s="14">
        <f>SUM(F$9:F12)</f>
        <v>221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120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20</v>
      </c>
      <c r="C9" s="11">
        <v>6</v>
      </c>
      <c r="D9" s="11">
        <v>8</v>
      </c>
      <c r="E9" s="11">
        <v>6</v>
      </c>
      <c r="F9" s="11"/>
    </row>
    <row r="10" spans="1:6" ht="15.75">
      <c r="A10" s="19" t="s">
        <v>36</v>
      </c>
      <c r="B10" s="14">
        <f>SUM(B$9)</f>
        <v>20</v>
      </c>
      <c r="C10" s="14">
        <f>SUM(C$9)</f>
        <v>6</v>
      </c>
      <c r="D10" s="14">
        <f>SUM(D$9)</f>
        <v>8</v>
      </c>
      <c r="E10" s="14">
        <f>SUM(E$9)</f>
        <v>6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341</v>
      </c>
      <c r="C9" s="11">
        <v>88</v>
      </c>
      <c r="D9" s="11">
        <v>88</v>
      </c>
      <c r="E9" s="11">
        <v>83</v>
      </c>
      <c r="F9" s="11">
        <v>82</v>
      </c>
    </row>
    <row r="10" spans="1:6" ht="15.75" customHeight="1">
      <c r="A10" s="18" t="s">
        <v>33</v>
      </c>
      <c r="B10" s="11">
        <f>SUM(C10:F10)</f>
        <v>50</v>
      </c>
      <c r="C10" s="11">
        <v>12</v>
      </c>
      <c r="D10" s="11">
        <v>15</v>
      </c>
      <c r="E10" s="11">
        <v>6</v>
      </c>
      <c r="F10" s="11">
        <v>17</v>
      </c>
    </row>
    <row r="11" spans="1:6" ht="15.75">
      <c r="A11" s="19" t="s">
        <v>36</v>
      </c>
      <c r="B11" s="14">
        <f>SUM(B$9:B10)</f>
        <v>391</v>
      </c>
      <c r="C11" s="14">
        <f>SUM(C$9:C10)</f>
        <v>100</v>
      </c>
      <c r="D11" s="14">
        <f>SUM(D$9:D10)</f>
        <v>103</v>
      </c>
      <c r="E11" s="14">
        <f>SUM(E$9:E10)</f>
        <v>89</v>
      </c>
      <c r="F11" s="14">
        <f>SUM(F$9:F10)</f>
        <v>99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80</v>
      </c>
      <c r="C9" s="11">
        <v>10</v>
      </c>
      <c r="D9" s="11">
        <v>23</v>
      </c>
      <c r="E9" s="11">
        <v>23</v>
      </c>
      <c r="F9" s="11">
        <v>24</v>
      </c>
    </row>
    <row r="10" spans="1:6" ht="15.75" customHeight="1">
      <c r="A10" s="18" t="s">
        <v>19</v>
      </c>
      <c r="B10" s="11">
        <f>SUM(C10:F10)</f>
        <v>260</v>
      </c>
      <c r="C10" s="11">
        <v>65</v>
      </c>
      <c r="D10" s="11">
        <v>65</v>
      </c>
      <c r="E10" s="11">
        <v>65</v>
      </c>
      <c r="F10" s="11">
        <v>65</v>
      </c>
    </row>
    <row r="11" spans="1:6" ht="15.75">
      <c r="A11" s="18" t="s">
        <v>30</v>
      </c>
      <c r="B11" s="11">
        <f>SUM(C11:F11)</f>
        <v>360</v>
      </c>
      <c r="C11" s="11">
        <v>94</v>
      </c>
      <c r="D11" s="11">
        <v>108</v>
      </c>
      <c r="E11" s="11">
        <v>55</v>
      </c>
      <c r="F11" s="11">
        <v>103</v>
      </c>
    </row>
    <row r="12" spans="1:6" ht="15.75">
      <c r="A12" s="18" t="s">
        <v>31</v>
      </c>
      <c r="B12" s="11">
        <f>SUM(C12:F12)</f>
        <v>174</v>
      </c>
      <c r="C12" s="11">
        <v>39</v>
      </c>
      <c r="D12" s="11">
        <v>45</v>
      </c>
      <c r="E12" s="11">
        <v>45</v>
      </c>
      <c r="F12" s="11">
        <v>45</v>
      </c>
    </row>
    <row r="13" spans="1:6" ht="15.75">
      <c r="A13" s="18" t="s">
        <v>33</v>
      </c>
      <c r="B13" s="11">
        <f>SUM(C13:F13)</f>
        <v>152</v>
      </c>
      <c r="C13" s="11">
        <v>38</v>
      </c>
      <c r="D13" s="11">
        <v>38</v>
      </c>
      <c r="E13" s="11">
        <v>38</v>
      </c>
      <c r="F13" s="11">
        <v>38</v>
      </c>
    </row>
    <row r="14" spans="1:6" ht="15.75">
      <c r="A14" s="19" t="s">
        <v>36</v>
      </c>
      <c r="B14" s="14">
        <f>SUM(B$9:B13)</f>
        <v>1026</v>
      </c>
      <c r="C14" s="14">
        <f>SUM(C$9:C13)</f>
        <v>246</v>
      </c>
      <c r="D14" s="14">
        <f>SUM(D$9:D13)</f>
        <v>279</v>
      </c>
      <c r="E14" s="14">
        <f>SUM(E$9:E13)</f>
        <v>226</v>
      </c>
      <c r="F14" s="14">
        <f>SUM(F$9:F13)</f>
        <v>275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63</v>
      </c>
      <c r="C9" s="11">
        <v>14</v>
      </c>
      <c r="D9" s="11">
        <v>16</v>
      </c>
      <c r="E9" s="11">
        <v>16</v>
      </c>
      <c r="F9" s="11">
        <v>17</v>
      </c>
    </row>
    <row r="10" spans="1:6" ht="15.75" customHeight="1">
      <c r="A10" s="18" t="s">
        <v>30</v>
      </c>
      <c r="B10" s="11">
        <f>SUM(C10:F10)</f>
        <v>485</v>
      </c>
      <c r="C10" s="11">
        <v>80</v>
      </c>
      <c r="D10" s="11">
        <v>145</v>
      </c>
      <c r="E10" s="11">
        <v>120</v>
      </c>
      <c r="F10" s="11">
        <v>140</v>
      </c>
    </row>
    <row r="11" spans="1:6" ht="15.75">
      <c r="A11" s="18" t="s">
        <v>33</v>
      </c>
      <c r="B11" s="11">
        <f>SUM(C11:F11)</f>
        <v>17</v>
      </c>
      <c r="C11" s="11">
        <v>4</v>
      </c>
      <c r="D11" s="11">
        <v>4</v>
      </c>
      <c r="E11" s="11">
        <v>4</v>
      </c>
      <c r="F11" s="11">
        <v>5</v>
      </c>
    </row>
    <row r="12" spans="1:6" ht="15.75">
      <c r="A12" s="19" t="s">
        <v>36</v>
      </c>
      <c r="B12" s="14">
        <f>SUM(B$9:B11)</f>
        <v>565</v>
      </c>
      <c r="C12" s="14">
        <f>SUM(C$9:C11)</f>
        <v>98</v>
      </c>
      <c r="D12" s="14">
        <f>SUM(D$9:D11)</f>
        <v>165</v>
      </c>
      <c r="E12" s="14">
        <f>SUM(E$9:E11)</f>
        <v>140</v>
      </c>
      <c r="F12" s="14">
        <f>SUM(F$9:F11)</f>
        <v>162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163</v>
      </c>
      <c r="C9" s="11">
        <v>45</v>
      </c>
      <c r="D9" s="11">
        <v>42</v>
      </c>
      <c r="E9" s="11">
        <v>39</v>
      </c>
      <c r="F9" s="11">
        <v>37</v>
      </c>
    </row>
    <row r="10" spans="1:6" ht="15.75" customHeight="1">
      <c r="A10" s="18" t="s">
        <v>33</v>
      </c>
      <c r="B10" s="11">
        <f>SUM(C10:F10)</f>
        <v>155</v>
      </c>
      <c r="C10" s="11">
        <v>38</v>
      </c>
      <c r="D10" s="11">
        <v>38</v>
      </c>
      <c r="E10" s="11">
        <v>39</v>
      </c>
      <c r="F10" s="11">
        <v>40</v>
      </c>
    </row>
    <row r="11" spans="1:6" ht="15.75">
      <c r="A11" s="19" t="s">
        <v>36</v>
      </c>
      <c r="B11" s="14">
        <f>SUM(B$9:B10)</f>
        <v>318</v>
      </c>
      <c r="C11" s="14">
        <f>SUM(C$9:C10)</f>
        <v>83</v>
      </c>
      <c r="D11" s="14">
        <f>SUM(D$9:D10)</f>
        <v>80</v>
      </c>
      <c r="E11" s="14">
        <f>SUM(E$9:E10)</f>
        <v>78</v>
      </c>
      <c r="F11" s="14">
        <f>SUM(F$9:F10)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20</v>
      </c>
      <c r="C9" s="11">
        <v>4</v>
      </c>
      <c r="D9" s="11">
        <v>5</v>
      </c>
      <c r="E9" s="11">
        <v>6</v>
      </c>
      <c r="F9" s="11">
        <v>5</v>
      </c>
    </row>
    <row r="10" spans="1:6" ht="15.75" customHeight="1">
      <c r="A10" s="18" t="s">
        <v>19</v>
      </c>
      <c r="B10" s="11">
        <f>SUM(C10:F10)</f>
        <v>40</v>
      </c>
      <c r="C10" s="11">
        <v>9</v>
      </c>
      <c r="D10" s="11">
        <v>11</v>
      </c>
      <c r="E10" s="11">
        <v>9</v>
      </c>
      <c r="F10" s="11">
        <v>11</v>
      </c>
    </row>
    <row r="11" spans="1:6" ht="15.75">
      <c r="A11" s="18" t="s">
        <v>30</v>
      </c>
      <c r="B11" s="11">
        <f>SUM(C11:F11)</f>
        <v>303</v>
      </c>
      <c r="C11" s="11">
        <v>59</v>
      </c>
      <c r="D11" s="11">
        <v>80</v>
      </c>
      <c r="E11" s="11">
        <v>74</v>
      </c>
      <c r="F11" s="11">
        <v>90</v>
      </c>
    </row>
    <row r="12" spans="1:6" ht="15.75">
      <c r="A12" s="19" t="s">
        <v>36</v>
      </c>
      <c r="B12" s="14">
        <f>SUM(B$9:B11)</f>
        <v>363</v>
      </c>
      <c r="C12" s="14">
        <f>SUM(C$9:C11)</f>
        <v>72</v>
      </c>
      <c r="D12" s="14">
        <f>SUM(D$9:D11)</f>
        <v>96</v>
      </c>
      <c r="E12" s="14">
        <f>SUM(E$9:E11)</f>
        <v>89</v>
      </c>
      <c r="F12" s="14">
        <f>SUM(F$9:F11)</f>
        <v>106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70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127</v>
      </c>
      <c r="C9" s="11">
        <v>30</v>
      </c>
      <c r="D9" s="11">
        <v>35</v>
      </c>
      <c r="E9" s="11">
        <v>25</v>
      </c>
      <c r="F9" s="11">
        <v>37</v>
      </c>
    </row>
    <row r="10" spans="1:6" ht="15.75" customHeight="1">
      <c r="A10" s="18" t="s">
        <v>19</v>
      </c>
      <c r="B10" s="11">
        <f t="shared" si="0"/>
        <v>290</v>
      </c>
      <c r="C10" s="11">
        <v>68</v>
      </c>
      <c r="D10" s="11">
        <v>77</v>
      </c>
      <c r="E10" s="11">
        <v>65</v>
      </c>
      <c r="F10" s="11">
        <v>80</v>
      </c>
    </row>
    <row r="11" spans="1:6" ht="15.75">
      <c r="A11" s="18" t="s">
        <v>25</v>
      </c>
      <c r="B11" s="11">
        <f t="shared" si="0"/>
        <v>69</v>
      </c>
      <c r="C11" s="11">
        <v>16</v>
      </c>
      <c r="D11" s="11">
        <v>21</v>
      </c>
      <c r="E11" s="11">
        <v>15</v>
      </c>
      <c r="F11" s="11">
        <v>17</v>
      </c>
    </row>
    <row r="12" spans="1:6" ht="15.75">
      <c r="A12" s="18" t="s">
        <v>30</v>
      </c>
      <c r="B12" s="11">
        <f t="shared" si="0"/>
        <v>467</v>
      </c>
      <c r="C12" s="11">
        <v>112</v>
      </c>
      <c r="D12" s="11">
        <v>122</v>
      </c>
      <c r="E12" s="11">
        <v>106</v>
      </c>
      <c r="F12" s="11">
        <v>127</v>
      </c>
    </row>
    <row r="13" spans="1:6" ht="15.75">
      <c r="A13" s="18" t="s">
        <v>32</v>
      </c>
      <c r="B13" s="11">
        <f t="shared" si="0"/>
        <v>115</v>
      </c>
      <c r="C13" s="11">
        <v>27</v>
      </c>
      <c r="D13" s="11">
        <v>29</v>
      </c>
      <c r="E13" s="11">
        <v>24</v>
      </c>
      <c r="F13" s="11">
        <v>35</v>
      </c>
    </row>
    <row r="14" spans="1:6" ht="15.75">
      <c r="A14" s="18" t="s">
        <v>33</v>
      </c>
      <c r="B14" s="11">
        <f t="shared" si="0"/>
        <v>242</v>
      </c>
      <c r="C14" s="11">
        <v>57</v>
      </c>
      <c r="D14" s="11">
        <v>62</v>
      </c>
      <c r="E14" s="11">
        <v>53</v>
      </c>
      <c r="F14" s="11">
        <v>70</v>
      </c>
    </row>
    <row r="15" spans="1:6" ht="15.75">
      <c r="A15" s="19" t="s">
        <v>36</v>
      </c>
      <c r="B15" s="14">
        <f>SUM(B$9:B14)</f>
        <v>1310</v>
      </c>
      <c r="C15" s="14">
        <f>SUM(C$9:C14)</f>
        <v>310</v>
      </c>
      <c r="D15" s="14">
        <f>SUM(D$9:D14)</f>
        <v>346</v>
      </c>
      <c r="E15" s="14">
        <f>SUM(E$9:E14)</f>
        <v>288</v>
      </c>
      <c r="F15" s="14">
        <f>SUM(F$9:F14)</f>
        <v>366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323</v>
      </c>
      <c r="C9" s="11">
        <v>100</v>
      </c>
      <c r="D9" s="11">
        <v>105</v>
      </c>
      <c r="E9" s="11">
        <v>13</v>
      </c>
      <c r="F9" s="11">
        <v>105</v>
      </c>
    </row>
    <row r="10" spans="1:6" ht="15.75">
      <c r="A10" s="19" t="s">
        <v>36</v>
      </c>
      <c r="B10" s="14">
        <f>SUM(B$9)</f>
        <v>323</v>
      </c>
      <c r="C10" s="14">
        <f>SUM(C$9)</f>
        <v>100</v>
      </c>
      <c r="D10" s="14">
        <f>SUM(D$9)</f>
        <v>105</v>
      </c>
      <c r="E10" s="14">
        <f>SUM(E$9)</f>
        <v>13</v>
      </c>
      <c r="F10" s="14">
        <f>SUM(F$9)</f>
        <v>105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12</v>
      </c>
      <c r="D9" s="11">
        <v>14</v>
      </c>
      <c r="E9" s="11">
        <v>15</v>
      </c>
      <c r="F9" s="11">
        <v>14</v>
      </c>
    </row>
    <row r="10" spans="1:6" ht="15.75" customHeight="1">
      <c r="A10" s="18" t="s">
        <v>25</v>
      </c>
      <c r="B10" s="11">
        <f>SUM(C10:F10)</f>
        <v>119</v>
      </c>
      <c r="C10" s="11">
        <v>27</v>
      </c>
      <c r="D10" s="11">
        <v>30</v>
      </c>
      <c r="E10" s="11">
        <v>32</v>
      </c>
      <c r="F10" s="11">
        <v>30</v>
      </c>
    </row>
    <row r="11" spans="1:6" ht="15.75">
      <c r="A11" s="18" t="s">
        <v>30</v>
      </c>
      <c r="B11" s="11">
        <f>SUM(C11:F11)</f>
        <v>935</v>
      </c>
      <c r="C11" s="11">
        <v>212</v>
      </c>
      <c r="D11" s="11">
        <v>235</v>
      </c>
      <c r="E11" s="11">
        <v>250</v>
      </c>
      <c r="F11" s="11">
        <v>238</v>
      </c>
    </row>
    <row r="12" spans="1:6" ht="15.75">
      <c r="A12" s="18" t="s">
        <v>33</v>
      </c>
      <c r="B12" s="11">
        <f>SUM(C12:F12)</f>
        <v>148</v>
      </c>
      <c r="C12" s="11">
        <v>34</v>
      </c>
      <c r="D12" s="11">
        <v>37</v>
      </c>
      <c r="E12" s="11">
        <v>40</v>
      </c>
      <c r="F12" s="11">
        <v>37</v>
      </c>
    </row>
    <row r="13" spans="1:6" ht="15.75">
      <c r="A13" s="19" t="s">
        <v>36</v>
      </c>
      <c r="B13" s="14">
        <f>SUM(B$9:B12)</f>
        <v>1257</v>
      </c>
      <c r="C13" s="14">
        <f>SUM(C$9:C12)</f>
        <v>285</v>
      </c>
      <c r="D13" s="14">
        <f>SUM(D$9:D12)</f>
        <v>316</v>
      </c>
      <c r="E13" s="14">
        <f>SUM(E$9:E12)</f>
        <v>337</v>
      </c>
      <c r="F13" s="14">
        <f>SUM(F$9:F12)</f>
        <v>319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696</v>
      </c>
      <c r="C9" s="11">
        <v>195</v>
      </c>
      <c r="D9" s="11">
        <v>208</v>
      </c>
      <c r="E9" s="11">
        <v>79</v>
      </c>
      <c r="F9" s="11">
        <v>214</v>
      </c>
    </row>
    <row r="10" spans="1:6" ht="15.75">
      <c r="A10" s="19" t="s">
        <v>36</v>
      </c>
      <c r="B10" s="14">
        <f>SUM(B$9)</f>
        <v>696</v>
      </c>
      <c r="C10" s="14">
        <f>SUM(C$9)</f>
        <v>195</v>
      </c>
      <c r="D10" s="14">
        <f>SUM(D$9)</f>
        <v>208</v>
      </c>
      <c r="E10" s="14">
        <f>SUM(E$9)</f>
        <v>79</v>
      </c>
      <c r="F10" s="14">
        <f>SUM(F$9)</f>
        <v>214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332</v>
      </c>
      <c r="C9" s="11">
        <v>80</v>
      </c>
      <c r="D9" s="11">
        <v>86</v>
      </c>
      <c r="E9" s="11">
        <v>80</v>
      </c>
      <c r="F9" s="11">
        <v>86</v>
      </c>
    </row>
    <row r="10" spans="1:6" ht="15.75">
      <c r="A10" s="19" t="s">
        <v>36</v>
      </c>
      <c r="B10" s="14">
        <f>SUM(B$9)</f>
        <v>332</v>
      </c>
      <c r="C10" s="14">
        <f>SUM(C$9)</f>
        <v>80</v>
      </c>
      <c r="D10" s="14">
        <f>SUM(D$9)</f>
        <v>86</v>
      </c>
      <c r="E10" s="14">
        <f>SUM(E$9)</f>
        <v>80</v>
      </c>
      <c r="F10" s="14">
        <f>SUM(F$9)</f>
        <v>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</v>
      </c>
      <c r="C9" s="11">
        <v>7</v>
      </c>
      <c r="D9" s="11">
        <v>11</v>
      </c>
      <c r="E9" s="11">
        <v>11</v>
      </c>
      <c r="F9" s="11">
        <v>11</v>
      </c>
    </row>
    <row r="10" spans="1:6" ht="15.75">
      <c r="A10" s="19" t="s">
        <v>36</v>
      </c>
      <c r="B10" s="14">
        <f>SUM(B$9)</f>
        <v>40</v>
      </c>
      <c r="C10" s="14">
        <f>SUM(C$9)</f>
        <v>7</v>
      </c>
      <c r="D10" s="14">
        <f>SUM(D$9)</f>
        <v>11</v>
      </c>
      <c r="E10" s="14">
        <f>SUM(E$9)</f>
        <v>11</v>
      </c>
      <c r="F10" s="14">
        <f>SUM(F$9)</f>
        <v>11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80</v>
      </c>
      <c r="C9" s="11">
        <v>17</v>
      </c>
      <c r="D9" s="11">
        <v>17</v>
      </c>
      <c r="E9" s="11">
        <v>12</v>
      </c>
      <c r="F9" s="11">
        <v>34</v>
      </c>
    </row>
    <row r="10" spans="1:6" ht="15.75" customHeight="1">
      <c r="A10" s="18" t="s">
        <v>19</v>
      </c>
      <c r="B10" s="11">
        <f>SUM(C10:F10)</f>
        <v>360</v>
      </c>
      <c r="C10" s="11">
        <v>111</v>
      </c>
      <c r="D10" s="11">
        <v>90</v>
      </c>
      <c r="E10" s="11">
        <v>72</v>
      </c>
      <c r="F10" s="11">
        <v>87</v>
      </c>
    </row>
    <row r="11" spans="1:6" ht="15.75">
      <c r="A11" s="18" t="s">
        <v>25</v>
      </c>
      <c r="B11" s="11">
        <f>SUM(C11:F11)</f>
        <v>90</v>
      </c>
      <c r="C11" s="11">
        <v>28</v>
      </c>
      <c r="D11" s="11">
        <v>26</v>
      </c>
      <c r="E11" s="11">
        <v>21</v>
      </c>
      <c r="F11" s="11">
        <v>15</v>
      </c>
    </row>
    <row r="12" spans="1:6" ht="15.75">
      <c r="A12" s="18" t="s">
        <v>30</v>
      </c>
      <c r="B12" s="11">
        <f>SUM(C12:F12)</f>
        <v>961</v>
      </c>
      <c r="C12" s="11">
        <v>245</v>
      </c>
      <c r="D12" s="11">
        <v>300</v>
      </c>
      <c r="E12" s="11">
        <v>157</v>
      </c>
      <c r="F12" s="11">
        <v>259</v>
      </c>
    </row>
    <row r="13" spans="1:6" ht="15.75">
      <c r="A13" s="18" t="s">
        <v>33</v>
      </c>
      <c r="B13" s="11">
        <f>SUM(C13:F13)</f>
        <v>390</v>
      </c>
      <c r="C13" s="11">
        <v>66</v>
      </c>
      <c r="D13" s="11">
        <v>101</v>
      </c>
      <c r="E13" s="11">
        <v>64</v>
      </c>
      <c r="F13" s="11">
        <v>159</v>
      </c>
    </row>
    <row r="14" spans="1:6" ht="15.75">
      <c r="A14" s="19" t="s">
        <v>36</v>
      </c>
      <c r="B14" s="14">
        <f>SUM(B$9:B13)</f>
        <v>1881</v>
      </c>
      <c r="C14" s="14">
        <f>SUM(C$9:C13)</f>
        <v>467</v>
      </c>
      <c r="D14" s="14">
        <f>SUM(D$9:D13)</f>
        <v>534</v>
      </c>
      <c r="E14" s="14">
        <f>SUM(E$9:E13)</f>
        <v>326</v>
      </c>
      <c r="F14" s="14">
        <f>SUM(F$9:F13)</f>
        <v>554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44</v>
      </c>
      <c r="C9" s="11">
        <v>11</v>
      </c>
      <c r="D9" s="11">
        <v>11</v>
      </c>
      <c r="E9" s="11">
        <v>11</v>
      </c>
      <c r="F9" s="11">
        <v>11</v>
      </c>
    </row>
    <row r="10" spans="1:6" ht="15.75" customHeight="1">
      <c r="A10" s="18" t="s">
        <v>25</v>
      </c>
      <c r="B10" s="11">
        <f>SUM(C10:F10)</f>
        <v>94</v>
      </c>
      <c r="C10" s="11">
        <v>23</v>
      </c>
      <c r="D10" s="11">
        <v>24</v>
      </c>
      <c r="E10" s="11">
        <v>24</v>
      </c>
      <c r="F10" s="11">
        <v>23</v>
      </c>
    </row>
    <row r="11" spans="1:6" ht="15.75">
      <c r="A11" s="18" t="s">
        <v>30</v>
      </c>
      <c r="B11" s="11">
        <f>SUM(C11:F11)</f>
        <v>1545</v>
      </c>
      <c r="C11" s="11">
        <v>386</v>
      </c>
      <c r="D11" s="11">
        <v>387</v>
      </c>
      <c r="E11" s="11">
        <v>386</v>
      </c>
      <c r="F11" s="11">
        <v>386</v>
      </c>
    </row>
    <row r="12" spans="1:6" ht="15.75">
      <c r="A12" s="19" t="s">
        <v>36</v>
      </c>
      <c r="B12" s="14">
        <f>SUM(B$9:B11)</f>
        <v>1683</v>
      </c>
      <c r="C12" s="14">
        <f>SUM(C$9:C11)</f>
        <v>420</v>
      </c>
      <c r="D12" s="14">
        <f>SUM(D$9:D11)</f>
        <v>422</v>
      </c>
      <c r="E12" s="14">
        <f>SUM(E$9:E11)</f>
        <v>421</v>
      </c>
      <c r="F12" s="14">
        <f>SUM(F$9:F11)</f>
        <v>420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1106</v>
      </c>
      <c r="C9" s="11">
        <v>276</v>
      </c>
      <c r="D9" s="11">
        <v>288</v>
      </c>
      <c r="E9" s="11">
        <v>243</v>
      </c>
      <c r="F9" s="11">
        <v>299</v>
      </c>
    </row>
    <row r="10" spans="1:6" ht="15.75">
      <c r="A10" s="19" t="s">
        <v>36</v>
      </c>
      <c r="B10" s="14">
        <f>SUM(B$9)</f>
        <v>1106</v>
      </c>
      <c r="C10" s="14">
        <f>SUM(C$9)</f>
        <v>276</v>
      </c>
      <c r="D10" s="14">
        <f>SUM(D$9)</f>
        <v>288</v>
      </c>
      <c r="E10" s="14">
        <f>SUM(E$9)</f>
        <v>243</v>
      </c>
      <c r="F10" s="14">
        <f>SUM(F$9)</f>
        <v>299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84</v>
      </c>
      <c r="C9" s="11">
        <v>21</v>
      </c>
      <c r="D9" s="11">
        <v>21</v>
      </c>
      <c r="E9" s="11">
        <v>21</v>
      </c>
      <c r="F9" s="11">
        <v>21</v>
      </c>
    </row>
    <row r="10" spans="1:6" ht="15.75" customHeight="1">
      <c r="A10" s="18" t="s">
        <v>30</v>
      </c>
      <c r="B10" s="11">
        <f>SUM(C10:F10)</f>
        <v>528</v>
      </c>
      <c r="C10" s="11">
        <v>132</v>
      </c>
      <c r="D10" s="11">
        <v>132</v>
      </c>
      <c r="E10" s="11">
        <v>132</v>
      </c>
      <c r="F10" s="11">
        <v>132</v>
      </c>
    </row>
    <row r="11" spans="1:6" ht="15.75">
      <c r="A11" s="19" t="s">
        <v>36</v>
      </c>
      <c r="B11" s="14">
        <f>SUM(B$9:B10)</f>
        <v>612</v>
      </c>
      <c r="C11" s="14">
        <f>SUM(C$9:C10)</f>
        <v>153</v>
      </c>
      <c r="D11" s="14">
        <f>SUM(D$9:D10)</f>
        <v>153</v>
      </c>
      <c r="E11" s="14">
        <f>SUM(E$9:E10)</f>
        <v>153</v>
      </c>
      <c r="F11" s="14">
        <f>SUM(F$9:F10)</f>
        <v>153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13</v>
      </c>
      <c r="D9" s="11">
        <v>14</v>
      </c>
      <c r="E9" s="11">
        <v>13</v>
      </c>
      <c r="F9" s="11">
        <v>15</v>
      </c>
    </row>
    <row r="10" spans="1:6" ht="15.75" customHeight="1">
      <c r="A10" s="18" t="s">
        <v>19</v>
      </c>
      <c r="B10" s="11">
        <f>SUM(C10:F10)</f>
        <v>53</v>
      </c>
      <c r="C10" s="11">
        <v>13</v>
      </c>
      <c r="D10" s="11">
        <v>13</v>
      </c>
      <c r="E10" s="11">
        <v>13</v>
      </c>
      <c r="F10" s="11">
        <v>14</v>
      </c>
    </row>
    <row r="11" spans="1:6" ht="15.75">
      <c r="A11" s="18" t="s">
        <v>25</v>
      </c>
      <c r="B11" s="11">
        <f>SUM(C11:F11)</f>
        <v>24</v>
      </c>
      <c r="C11" s="11">
        <v>6</v>
      </c>
      <c r="D11" s="11">
        <v>6</v>
      </c>
      <c r="E11" s="11">
        <v>6</v>
      </c>
      <c r="F11" s="11">
        <v>6</v>
      </c>
    </row>
    <row r="12" spans="1:6" ht="15.75">
      <c r="A12" s="18" t="s">
        <v>30</v>
      </c>
      <c r="B12" s="11">
        <f>SUM(C12:F12)</f>
        <v>495</v>
      </c>
      <c r="C12" s="11">
        <v>123</v>
      </c>
      <c r="D12" s="11">
        <v>124</v>
      </c>
      <c r="E12" s="11">
        <v>119</v>
      </c>
      <c r="F12" s="11">
        <v>129</v>
      </c>
    </row>
    <row r="13" spans="1:6" ht="15.75">
      <c r="A13" s="18" t="s">
        <v>33</v>
      </c>
      <c r="B13" s="11">
        <f>SUM(C13:F13)</f>
        <v>25</v>
      </c>
      <c r="C13" s="11">
        <v>6</v>
      </c>
      <c r="D13" s="11">
        <v>6</v>
      </c>
      <c r="E13" s="11">
        <v>6</v>
      </c>
      <c r="F13" s="11">
        <v>7</v>
      </c>
    </row>
    <row r="14" spans="1:6" ht="15.75">
      <c r="A14" s="19" t="s">
        <v>36</v>
      </c>
      <c r="B14" s="14">
        <f>SUM(B$9:B13)</f>
        <v>652</v>
      </c>
      <c r="C14" s="14">
        <f>SUM(C$9:C13)</f>
        <v>161</v>
      </c>
      <c r="D14" s="14">
        <f>SUM(D$9:D13)</f>
        <v>163</v>
      </c>
      <c r="E14" s="14">
        <f>SUM(E$9:E13)</f>
        <v>157</v>
      </c>
      <c r="F14" s="14">
        <f>SUM(F$9:F13)</f>
        <v>171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60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200</v>
      </c>
      <c r="C9" s="11">
        <v>50</v>
      </c>
      <c r="D9" s="11">
        <v>50</v>
      </c>
      <c r="E9" s="11">
        <v>40</v>
      </c>
      <c r="F9" s="11">
        <v>60</v>
      </c>
    </row>
    <row r="10" spans="1:6" ht="15.75" customHeight="1">
      <c r="A10" s="18" t="s">
        <v>25</v>
      </c>
      <c r="B10" s="11">
        <f>SUM(C10:F10)</f>
        <v>50</v>
      </c>
      <c r="C10" s="11">
        <v>13</v>
      </c>
      <c r="D10" s="11">
        <v>13</v>
      </c>
      <c r="E10" s="11">
        <v>10</v>
      </c>
      <c r="F10" s="11">
        <v>14</v>
      </c>
    </row>
    <row r="11" spans="1:6" ht="15.75">
      <c r="A11" s="18" t="s">
        <v>30</v>
      </c>
      <c r="B11" s="11">
        <f>SUM(C11:F11)</f>
        <v>159</v>
      </c>
      <c r="C11" s="11">
        <v>40</v>
      </c>
      <c r="D11" s="11">
        <v>40</v>
      </c>
      <c r="E11" s="11">
        <v>33</v>
      </c>
      <c r="F11" s="11">
        <v>46</v>
      </c>
    </row>
    <row r="12" spans="1:6" ht="15.75">
      <c r="A12" s="19" t="s">
        <v>36</v>
      </c>
      <c r="B12" s="14">
        <f>SUM(B$9:B11)</f>
        <v>409</v>
      </c>
      <c r="C12" s="14">
        <f>SUM(C$9:C11)</f>
        <v>103</v>
      </c>
      <c r="D12" s="14">
        <f>SUM(D$9:D11)</f>
        <v>103</v>
      </c>
      <c r="E12" s="14">
        <f>SUM(E$9:E11)</f>
        <v>83</v>
      </c>
      <c r="F12" s="14">
        <f>SUM(F$9:F11)</f>
        <v>120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59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919</v>
      </c>
      <c r="C9" s="11">
        <v>91</v>
      </c>
      <c r="D9" s="11">
        <v>276</v>
      </c>
      <c r="E9" s="11">
        <v>276</v>
      </c>
      <c r="F9" s="11">
        <v>276</v>
      </c>
    </row>
    <row r="10" spans="1:6" ht="15.75" customHeight="1">
      <c r="A10" s="18" t="s">
        <v>33</v>
      </c>
      <c r="B10" s="11">
        <f>SUM(C10:F10)</f>
        <v>300</v>
      </c>
      <c r="C10" s="11">
        <v>30</v>
      </c>
      <c r="D10" s="11">
        <v>90</v>
      </c>
      <c r="E10" s="11">
        <v>90</v>
      </c>
      <c r="F10" s="11">
        <v>90</v>
      </c>
    </row>
    <row r="11" spans="1:6" ht="15.75">
      <c r="A11" s="19" t="s">
        <v>36</v>
      </c>
      <c r="B11" s="14">
        <f>SUM(B$9:B10)</f>
        <v>1219</v>
      </c>
      <c r="C11" s="14">
        <f>SUM(C$9:C10)</f>
        <v>121</v>
      </c>
      <c r="D11" s="14">
        <f>SUM(D$9:D10)</f>
        <v>366</v>
      </c>
      <c r="E11" s="14">
        <f>SUM(E$9:E10)</f>
        <v>366</v>
      </c>
      <c r="F11" s="14">
        <f>SUM(F$9:F10)</f>
        <v>366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Q51" sqref="Q5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29</v>
      </c>
      <c r="C9" s="11">
        <v>7</v>
      </c>
      <c r="D9" s="11">
        <v>7</v>
      </c>
      <c r="E9" s="11">
        <v>7</v>
      </c>
      <c r="F9" s="11">
        <v>8</v>
      </c>
    </row>
    <row r="10" spans="1:6" ht="15.75" customHeight="1">
      <c r="A10" s="18" t="s">
        <v>19</v>
      </c>
      <c r="B10" s="11">
        <f>SUM(C10:F10)</f>
        <v>48</v>
      </c>
      <c r="C10" s="11">
        <v>12</v>
      </c>
      <c r="D10" s="11">
        <v>12</v>
      </c>
      <c r="E10" s="11">
        <v>12</v>
      </c>
      <c r="F10" s="11">
        <v>12</v>
      </c>
    </row>
    <row r="11" spans="1:6" ht="15.75">
      <c r="A11" s="18" t="s">
        <v>30</v>
      </c>
      <c r="B11" s="11">
        <f>SUM(C11:F11)</f>
        <v>244</v>
      </c>
      <c r="C11" s="11">
        <v>62</v>
      </c>
      <c r="D11" s="11">
        <v>60</v>
      </c>
      <c r="E11" s="11">
        <v>60</v>
      </c>
      <c r="F11" s="11">
        <v>62</v>
      </c>
    </row>
    <row r="12" spans="1:6" ht="15.75">
      <c r="A12" s="19" t="s">
        <v>36</v>
      </c>
      <c r="B12" s="14">
        <f>SUM(B$9:B11)</f>
        <v>321</v>
      </c>
      <c r="C12" s="14">
        <f>SUM(C$9:C11)</f>
        <v>81</v>
      </c>
      <c r="D12" s="14">
        <f>SUM(D$9:D11)</f>
        <v>79</v>
      </c>
      <c r="E12" s="14">
        <f>SUM(E$9:E11)</f>
        <v>79</v>
      </c>
      <c r="F12" s="14">
        <f>SUM(F$9:F11)</f>
        <v>82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80</v>
      </c>
      <c r="C9" s="11">
        <v>20</v>
      </c>
      <c r="D9" s="11">
        <v>20</v>
      </c>
      <c r="E9" s="11">
        <v>20</v>
      </c>
      <c r="F9" s="11">
        <v>20</v>
      </c>
    </row>
    <row r="10" spans="1:6" ht="15.75" customHeight="1">
      <c r="A10" s="18" t="s">
        <v>19</v>
      </c>
      <c r="B10" s="11">
        <f>SUM(C10:F10)</f>
        <v>178</v>
      </c>
      <c r="C10" s="11">
        <v>44</v>
      </c>
      <c r="D10" s="11">
        <v>45</v>
      </c>
      <c r="E10" s="11">
        <v>44</v>
      </c>
      <c r="F10" s="11">
        <v>45</v>
      </c>
    </row>
    <row r="11" spans="1:6" ht="15.75">
      <c r="A11" s="18" t="s">
        <v>25</v>
      </c>
      <c r="B11" s="11">
        <f>SUM(C11:F11)</f>
        <v>80</v>
      </c>
      <c r="C11" s="11">
        <v>20</v>
      </c>
      <c r="D11" s="11">
        <v>20</v>
      </c>
      <c r="E11" s="11">
        <v>20</v>
      </c>
      <c r="F11" s="11">
        <v>20</v>
      </c>
    </row>
    <row r="12" spans="1:6" ht="15.75">
      <c r="A12" s="18" t="s">
        <v>30</v>
      </c>
      <c r="B12" s="11">
        <f>SUM(C12:F12)</f>
        <v>838</v>
      </c>
      <c r="C12" s="11">
        <v>209</v>
      </c>
      <c r="D12" s="11">
        <v>210</v>
      </c>
      <c r="E12" s="11">
        <v>209</v>
      </c>
      <c r="F12" s="11">
        <v>210</v>
      </c>
    </row>
    <row r="13" spans="1:6" ht="15.75">
      <c r="A13" s="19" t="s">
        <v>36</v>
      </c>
      <c r="B13" s="14">
        <f>SUM(B$9:B12)</f>
        <v>1176</v>
      </c>
      <c r="C13" s="14">
        <f>SUM(C$9:C12)</f>
        <v>293</v>
      </c>
      <c r="D13" s="14">
        <f>SUM(D$9:D12)</f>
        <v>295</v>
      </c>
      <c r="E13" s="14">
        <f>SUM(E$9:E12)</f>
        <v>293</v>
      </c>
      <c r="F13" s="14">
        <f>SUM(F$9:F12)</f>
        <v>295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65</v>
      </c>
      <c r="D9" s="11">
        <v>68</v>
      </c>
      <c r="E9" s="11">
        <v>40</v>
      </c>
      <c r="F9" s="11">
        <v>68</v>
      </c>
    </row>
    <row r="10" spans="1:6" ht="15.75">
      <c r="A10" s="19" t="s">
        <v>36</v>
      </c>
      <c r="B10" s="14">
        <f>SUM(B$9)</f>
        <v>241</v>
      </c>
      <c r="C10" s="14">
        <f>SUM(C$9)</f>
        <v>65</v>
      </c>
      <c r="D10" s="14">
        <f>SUM(D$9)</f>
        <v>68</v>
      </c>
      <c r="E10" s="14">
        <f>SUM(E$9)</f>
        <v>40</v>
      </c>
      <c r="F10" s="14">
        <f>SUM(F$9)</f>
        <v>68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>
        <v>4</v>
      </c>
      <c r="D9" s="11">
        <v>3</v>
      </c>
      <c r="E9" s="11">
        <v>2</v>
      </c>
      <c r="F9" s="11">
        <v>1</v>
      </c>
    </row>
    <row r="10" spans="1:6" ht="15.75">
      <c r="A10" s="19" t="s">
        <v>36</v>
      </c>
      <c r="B10" s="14">
        <f>SUM(B$9)</f>
        <v>10</v>
      </c>
      <c r="C10" s="14">
        <f>SUM(C$9)</f>
        <v>4</v>
      </c>
      <c r="D10" s="14">
        <f>SUM(D$9)</f>
        <v>3</v>
      </c>
      <c r="E10" s="14">
        <f>SUM(E$9)</f>
        <v>2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E31" sqref="E31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55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913</v>
      </c>
      <c r="C9" s="11">
        <v>180</v>
      </c>
      <c r="D9" s="11">
        <v>272</v>
      </c>
      <c r="E9" s="11">
        <v>180</v>
      </c>
      <c r="F9" s="11">
        <v>281</v>
      </c>
    </row>
    <row r="10" spans="1:6" ht="15.75">
      <c r="A10" s="19" t="s">
        <v>36</v>
      </c>
      <c r="B10" s="14">
        <f>SUM(B$9)</f>
        <v>913</v>
      </c>
      <c r="C10" s="14">
        <f>SUM(C$9)</f>
        <v>180</v>
      </c>
      <c r="D10" s="14">
        <f>SUM(D$9)</f>
        <v>272</v>
      </c>
      <c r="E10" s="14">
        <f>SUM(E$9)</f>
        <v>180</v>
      </c>
      <c r="F10" s="14">
        <f>SUM(F$9)</f>
        <v>281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54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144</v>
      </c>
      <c r="C9" s="11"/>
      <c r="D9" s="11">
        <v>10</v>
      </c>
      <c r="E9" s="11">
        <v>60</v>
      </c>
      <c r="F9" s="11">
        <v>74</v>
      </c>
    </row>
    <row r="10" spans="1:6" ht="15.75">
      <c r="A10" s="19" t="s">
        <v>36</v>
      </c>
      <c r="B10" s="14">
        <f>SUM(B$9)</f>
        <v>144</v>
      </c>
      <c r="C10" s="14">
        <f>SUM(C$9)</f>
        <v>0</v>
      </c>
      <c r="D10" s="14">
        <f>SUM(D$9)</f>
        <v>10</v>
      </c>
      <c r="E10" s="14">
        <f>SUM(E$9)</f>
        <v>60</v>
      </c>
      <c r="F10" s="14">
        <f>SUM(F$9)</f>
        <v>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53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20</v>
      </c>
      <c r="D9" s="11">
        <v>89</v>
      </c>
      <c r="E9" s="11">
        <v>75</v>
      </c>
      <c r="F9" s="11">
        <v>85</v>
      </c>
    </row>
    <row r="10" spans="1:6" ht="15.75">
      <c r="A10" s="19" t="s">
        <v>36</v>
      </c>
      <c r="B10" s="14">
        <f>SUM(B$9)</f>
        <v>269</v>
      </c>
      <c r="C10" s="14">
        <f>SUM(C$9)</f>
        <v>20</v>
      </c>
      <c r="D10" s="14">
        <f>SUM(D$9)</f>
        <v>89</v>
      </c>
      <c r="E10" s="14">
        <f>SUM(E$9)</f>
        <v>75</v>
      </c>
      <c r="F10" s="14">
        <f>SUM(F$9)</f>
        <v>85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52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22</v>
      </c>
      <c r="B9" s="11">
        <f>SUM(C9:F9)</f>
        <v>5958</v>
      </c>
      <c r="C9" s="11">
        <v>1491</v>
      </c>
      <c r="D9" s="11">
        <v>1789</v>
      </c>
      <c r="E9" s="11">
        <v>1789</v>
      </c>
      <c r="F9" s="11">
        <v>889</v>
      </c>
    </row>
    <row r="10" spans="1:6" ht="15.75" customHeight="1">
      <c r="A10" s="18" t="s">
        <v>27</v>
      </c>
      <c r="B10" s="11">
        <f>SUM(C10:F10)</f>
        <v>521</v>
      </c>
      <c r="C10" s="11">
        <v>131</v>
      </c>
      <c r="D10" s="11">
        <v>157</v>
      </c>
      <c r="E10" s="11">
        <v>157</v>
      </c>
      <c r="F10" s="11">
        <v>76</v>
      </c>
    </row>
    <row r="11" spans="1:6" ht="15.75">
      <c r="A11" s="19" t="s">
        <v>36</v>
      </c>
      <c r="B11" s="14">
        <f>SUM(B$9:B10)</f>
        <v>6479</v>
      </c>
      <c r="C11" s="14">
        <f>SUM(C$9:C10)</f>
        <v>1622</v>
      </c>
      <c r="D11" s="14">
        <f>SUM(D$9:D10)</f>
        <v>1946</v>
      </c>
      <c r="E11" s="14">
        <f>SUM(E$9:E10)</f>
        <v>1946</v>
      </c>
      <c r="F11" s="14">
        <f>SUM(F$9:F10)</f>
        <v>965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A5" sqref="A5:A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51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157</v>
      </c>
      <c r="B9" s="11">
        <f>SUM(C9:F9)</f>
        <v>1388</v>
      </c>
      <c r="C9" s="11">
        <v>386</v>
      </c>
      <c r="D9" s="11">
        <v>436</v>
      </c>
      <c r="E9" s="11">
        <v>245</v>
      </c>
      <c r="F9" s="11">
        <v>321</v>
      </c>
    </row>
    <row r="10" spans="1:6" ht="15.75">
      <c r="A10" s="19" t="s">
        <v>36</v>
      </c>
      <c r="B10" s="14">
        <f>SUM(B$9)</f>
        <v>1388</v>
      </c>
      <c r="C10" s="14">
        <f>SUM(C$9)</f>
        <v>386</v>
      </c>
      <c r="D10" s="14">
        <f>SUM(D$9)</f>
        <v>436</v>
      </c>
      <c r="E10" s="14">
        <f>SUM(E$9)</f>
        <v>245</v>
      </c>
      <c r="F10" s="14">
        <f>SUM(F$9)</f>
        <v>321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D29" sqref="D2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50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19" si="0">SUM(C9:F9)</f>
        <v>23</v>
      </c>
      <c r="C9" s="11">
        <v>7</v>
      </c>
      <c r="D9" s="11">
        <v>6</v>
      </c>
      <c r="E9" s="11">
        <v>6</v>
      </c>
      <c r="F9" s="11">
        <v>4</v>
      </c>
    </row>
    <row r="10" spans="1:6" ht="15.75" customHeight="1">
      <c r="A10" s="18" t="s">
        <v>11</v>
      </c>
      <c r="B10" s="11">
        <f t="shared" si="0"/>
        <v>52</v>
      </c>
      <c r="C10" s="11">
        <v>14</v>
      </c>
      <c r="D10" s="11">
        <v>13</v>
      </c>
      <c r="E10" s="11">
        <v>12</v>
      </c>
      <c r="F10" s="11">
        <v>13</v>
      </c>
    </row>
    <row r="11" spans="1:6" ht="15.75">
      <c r="A11" s="18" t="s">
        <v>13</v>
      </c>
      <c r="B11" s="11">
        <f t="shared" si="0"/>
        <v>215</v>
      </c>
      <c r="C11" s="11">
        <v>56</v>
      </c>
      <c r="D11" s="11">
        <v>55</v>
      </c>
      <c r="E11" s="11">
        <v>49</v>
      </c>
      <c r="F11" s="11">
        <v>55</v>
      </c>
    </row>
    <row r="12" spans="1:6" ht="15.75">
      <c r="A12" s="18" t="s">
        <v>14</v>
      </c>
      <c r="B12" s="11">
        <f t="shared" si="0"/>
        <v>80</v>
      </c>
      <c r="C12" s="11">
        <v>19</v>
      </c>
      <c r="D12" s="11">
        <v>20</v>
      </c>
      <c r="E12" s="11">
        <v>19</v>
      </c>
      <c r="F12" s="11">
        <v>22</v>
      </c>
    </row>
    <row r="13" spans="1:6" ht="15.75">
      <c r="A13" s="18" t="s">
        <v>15</v>
      </c>
      <c r="B13" s="11">
        <f t="shared" si="0"/>
        <v>50</v>
      </c>
      <c r="C13" s="11">
        <v>13</v>
      </c>
      <c r="D13" s="11">
        <v>12</v>
      </c>
      <c r="E13" s="11">
        <v>12</v>
      </c>
      <c r="F13" s="11">
        <v>13</v>
      </c>
    </row>
    <row r="14" spans="1:6" ht="15.75">
      <c r="A14" s="18" t="s">
        <v>18</v>
      </c>
      <c r="B14" s="11">
        <f t="shared" si="0"/>
        <v>85</v>
      </c>
      <c r="C14" s="11">
        <v>22</v>
      </c>
      <c r="D14" s="11">
        <v>21</v>
      </c>
      <c r="E14" s="11">
        <v>20</v>
      </c>
      <c r="F14" s="11">
        <v>22</v>
      </c>
    </row>
    <row r="15" spans="1:6" ht="15.75">
      <c r="A15" s="18" t="s">
        <v>19</v>
      </c>
      <c r="B15" s="11">
        <f t="shared" si="0"/>
        <v>234</v>
      </c>
      <c r="C15" s="11">
        <v>61</v>
      </c>
      <c r="D15" s="11">
        <v>59</v>
      </c>
      <c r="E15" s="11">
        <v>54</v>
      </c>
      <c r="F15" s="11">
        <v>60</v>
      </c>
    </row>
    <row r="16" spans="1:6" ht="15.75">
      <c r="A16" s="18" t="s">
        <v>23</v>
      </c>
      <c r="B16" s="11">
        <f t="shared" si="0"/>
        <v>19</v>
      </c>
      <c r="C16" s="11">
        <v>5</v>
      </c>
      <c r="D16" s="11">
        <v>5</v>
      </c>
      <c r="E16" s="11">
        <v>4</v>
      </c>
      <c r="F16" s="11">
        <v>5</v>
      </c>
    </row>
    <row r="17" spans="1:6" ht="15.75">
      <c r="A17" s="18" t="s">
        <v>31</v>
      </c>
      <c r="B17" s="11">
        <f t="shared" si="0"/>
        <v>50</v>
      </c>
      <c r="C17" s="11">
        <v>14</v>
      </c>
      <c r="D17" s="11">
        <v>12</v>
      </c>
      <c r="E17" s="11">
        <v>12</v>
      </c>
      <c r="F17" s="11">
        <v>12</v>
      </c>
    </row>
    <row r="18" spans="1:6" ht="15.75">
      <c r="A18" s="18" t="s">
        <v>152</v>
      </c>
      <c r="B18" s="11">
        <f t="shared" si="0"/>
        <v>4</v>
      </c>
      <c r="C18" s="11">
        <v>1</v>
      </c>
      <c r="D18" s="11">
        <v>1</v>
      </c>
      <c r="E18" s="11">
        <v>1</v>
      </c>
      <c r="F18" s="11">
        <v>1</v>
      </c>
    </row>
    <row r="19" spans="1:6" ht="15.75">
      <c r="A19" s="18" t="s">
        <v>34</v>
      </c>
      <c r="B19" s="11">
        <f t="shared" si="0"/>
        <v>55</v>
      </c>
      <c r="C19" s="11">
        <v>14</v>
      </c>
      <c r="D19" s="11">
        <v>14</v>
      </c>
      <c r="E19" s="11">
        <v>13</v>
      </c>
      <c r="F19" s="11">
        <v>14</v>
      </c>
    </row>
    <row r="20" spans="1:6" ht="15.75">
      <c r="A20" s="19" t="s">
        <v>36</v>
      </c>
      <c r="B20" s="14">
        <f>SUM(B$9:B19)</f>
        <v>867</v>
      </c>
      <c r="C20" s="14">
        <f>SUM(C$9:C19)</f>
        <v>226</v>
      </c>
      <c r="D20" s="14">
        <f>SUM(D$9:D19)</f>
        <v>218</v>
      </c>
      <c r="E20" s="14">
        <f>SUM(E$9:E19)</f>
        <v>202</v>
      </c>
      <c r="F20" s="14">
        <f>SUM(F$9:F19)</f>
        <v>221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48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771</v>
      </c>
      <c r="C9" s="11">
        <v>153</v>
      </c>
      <c r="D9" s="11">
        <v>185</v>
      </c>
      <c r="E9" s="11">
        <v>195</v>
      </c>
      <c r="F9" s="11">
        <v>238</v>
      </c>
    </row>
    <row r="10" spans="1:6" ht="15.75" customHeight="1">
      <c r="A10" s="18" t="s">
        <v>10</v>
      </c>
      <c r="B10" s="11">
        <f>SUM(C10:F10)</f>
        <v>226</v>
      </c>
      <c r="C10" s="11">
        <v>57</v>
      </c>
      <c r="D10" s="11">
        <v>57</v>
      </c>
      <c r="E10" s="11">
        <v>57</v>
      </c>
      <c r="F10" s="11">
        <v>55</v>
      </c>
    </row>
    <row r="11" spans="1:6" ht="15.75">
      <c r="A11" s="18" t="s">
        <v>26</v>
      </c>
      <c r="B11" s="11">
        <f>SUM(C11:F11)</f>
        <v>32</v>
      </c>
      <c r="C11" s="11">
        <v>8</v>
      </c>
      <c r="D11" s="11">
        <v>8</v>
      </c>
      <c r="E11" s="11">
        <v>8</v>
      </c>
      <c r="F11" s="11">
        <v>8</v>
      </c>
    </row>
    <row r="12" spans="1:6" ht="15.75">
      <c r="A12" s="18" t="s">
        <v>28</v>
      </c>
      <c r="B12" s="11">
        <f>SUM(C12:F12)</f>
        <v>374</v>
      </c>
      <c r="C12" s="11">
        <v>90</v>
      </c>
      <c r="D12" s="11">
        <v>90</v>
      </c>
      <c r="E12" s="11">
        <v>80</v>
      </c>
      <c r="F12" s="11">
        <v>114</v>
      </c>
    </row>
    <row r="13" spans="1:6" ht="15.75">
      <c r="A13" s="19" t="s">
        <v>36</v>
      </c>
      <c r="B13" s="14">
        <f>SUM(B$9:B12)</f>
        <v>1403</v>
      </c>
      <c r="C13" s="14">
        <f>SUM(C$9:C12)</f>
        <v>308</v>
      </c>
      <c r="D13" s="14">
        <f>SUM(D$9:D12)</f>
        <v>340</v>
      </c>
      <c r="E13" s="14">
        <f>SUM(E$9:E12)</f>
        <v>340</v>
      </c>
      <c r="F13" s="14">
        <f>SUM(F$9:F12)</f>
        <v>415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117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</v>
      </c>
      <c r="C9" s="11"/>
      <c r="D9" s="11">
        <v>2</v>
      </c>
      <c r="E9" s="11">
        <v>2</v>
      </c>
      <c r="F9" s="11">
        <v>1</v>
      </c>
    </row>
    <row r="10" spans="1:6" ht="15.75">
      <c r="A10" s="19" t="s">
        <v>36</v>
      </c>
      <c r="B10" s="14">
        <f>SUM(B$9)</f>
        <v>5</v>
      </c>
      <c r="C10" s="14">
        <f>SUM(C$9)</f>
        <v>0</v>
      </c>
      <c r="D10" s="14">
        <f>SUM(D$9)</f>
        <v>2</v>
      </c>
      <c r="E10" s="14">
        <f>SUM(E$9)</f>
        <v>2</v>
      </c>
      <c r="F10" s="14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99"/>
  </sheetPr>
  <dimension ref="A1:BH22"/>
  <sheetViews>
    <sheetView zoomScale="75" zoomScaleNormal="75" workbookViewId="0">
      <pane xSplit="1" ySplit="8" topLeftCell="B9" activePane="bottomRight" state="frozen"/>
      <selection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62" t="s">
        <v>47</v>
      </c>
      <c r="B1" s="62"/>
      <c r="C1" s="62"/>
      <c r="D1" s="62"/>
      <c r="E1" s="62"/>
      <c r="F1" s="62"/>
    </row>
    <row r="2" spans="1:6" ht="18.75" customHeight="1">
      <c r="A2" s="12"/>
      <c r="B2" s="13"/>
      <c r="C2" s="13"/>
      <c r="D2" s="13"/>
      <c r="E2" s="13"/>
      <c r="F2" s="13"/>
    </row>
    <row r="3" spans="1:6" ht="18.75" customHeight="1">
      <c r="A3" s="63" t="s">
        <v>116</v>
      </c>
      <c r="B3" s="63"/>
      <c r="C3" s="63"/>
      <c r="D3" s="63"/>
      <c r="E3" s="63"/>
      <c r="F3" s="63"/>
    </row>
    <row r="4" spans="1:6" ht="43.5" customHeight="1">
      <c r="B4" s="9"/>
      <c r="C4" s="9"/>
      <c r="D4" s="9"/>
      <c r="E4" s="9"/>
      <c r="F4" s="9"/>
    </row>
    <row r="5" spans="1:6" ht="15.75" customHeight="1">
      <c r="A5" s="59" t="s">
        <v>1</v>
      </c>
      <c r="B5" s="46" t="s">
        <v>151</v>
      </c>
      <c r="C5" s="46"/>
      <c r="D5" s="46"/>
      <c r="E5" s="46"/>
      <c r="F5" s="46"/>
    </row>
    <row r="6" spans="1:6" ht="15.75" customHeight="1">
      <c r="A6" s="60"/>
      <c r="B6" s="46" t="s">
        <v>2</v>
      </c>
      <c r="C6" s="46" t="s">
        <v>49</v>
      </c>
      <c r="D6" s="46"/>
      <c r="E6" s="46"/>
      <c r="F6" s="46"/>
    </row>
    <row r="7" spans="1:6" ht="31.5" customHeight="1">
      <c r="A7" s="61"/>
      <c r="B7" s="46"/>
      <c r="C7" s="15" t="s">
        <v>4</v>
      </c>
      <c r="D7" s="15" t="s">
        <v>5</v>
      </c>
      <c r="E7" s="15" t="s">
        <v>6</v>
      </c>
      <c r="F7" s="15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</v>
      </c>
      <c r="C9" s="11">
        <v>10</v>
      </c>
      <c r="D9" s="11"/>
      <c r="E9" s="11"/>
      <c r="F9" s="11"/>
    </row>
    <row r="10" spans="1:6" ht="15.75">
      <c r="A10" s="19" t="s">
        <v>36</v>
      </c>
      <c r="B10" s="14">
        <f>SUM(B$9)</f>
        <v>10</v>
      </c>
      <c r="C10" s="14">
        <f>SUM(C$9)</f>
        <v>10</v>
      </c>
      <c r="D10" s="14">
        <f>SUM(D$9)</f>
        <v>0</v>
      </c>
      <c r="E10" s="14">
        <f>SUM(E$9)</f>
        <v>0</v>
      </c>
      <c r="F10" s="14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49" baseType="lpstr">
      <vt:lpstr>Свод по МО по кварталам</vt:lpstr>
      <vt:lpstr>Свод по профилям</vt:lpstr>
      <vt:lpstr>Мать и дитя</vt:lpstr>
      <vt:lpstr>Ай-Клиник</vt:lpstr>
      <vt:lpstr>Эмбрилайф</vt:lpstr>
      <vt:lpstr>Юнона</vt:lpstr>
      <vt:lpstr>Медэко</vt:lpstr>
      <vt:lpstr>Геном-Вологда</vt:lpstr>
      <vt:lpstr>Центр Эко</vt:lpstr>
      <vt:lpstr>Первая многопрофильная клиника</vt:lpstr>
      <vt:lpstr>ОстМедКонсалт</vt:lpstr>
      <vt:lpstr>Офтальмологический центр</vt:lpstr>
      <vt:lpstr>Вита ЭКО</vt:lpstr>
      <vt:lpstr>АВА-ПЕТЕР</vt:lpstr>
      <vt:lpstr>Красота и здоровье</vt:lpstr>
      <vt:lpstr>Новый источник</vt:lpstr>
      <vt:lpstr>ЧУЗ РЖД (Череповец) </vt:lpstr>
      <vt:lpstr>ЧГБ(районы)</vt:lpstr>
      <vt:lpstr>Бальнеоклиника</vt:lpstr>
      <vt:lpstr>ЧГБ(Череповец)</vt:lpstr>
      <vt:lpstr>ЧДГП №1</vt:lpstr>
      <vt:lpstr>ВГРД</vt:lpstr>
      <vt:lpstr>ВДГП</vt:lpstr>
      <vt:lpstr>Клиника Константа</vt:lpstr>
      <vt:lpstr>Дет.спец.психонев. сан.</vt:lpstr>
      <vt:lpstr>ПАО "Северсталь"</vt:lpstr>
      <vt:lpstr>НУ "МЦ "Родник"</vt:lpstr>
      <vt:lpstr>ЧГРД</vt:lpstr>
      <vt:lpstr>МСЧ "Северсталь"</vt:lpstr>
      <vt:lpstr>ВОДБ № 2</vt:lpstr>
      <vt:lpstr>ВОКБ №2</vt:lpstr>
      <vt:lpstr>Сокольская ЦРБ</vt:lpstr>
      <vt:lpstr>Великоустюгская ЦРБ</vt:lpstr>
      <vt:lpstr>МЦ "Бодрость"</vt:lpstr>
      <vt:lpstr>КДЦ"ВИТА клиника"</vt:lpstr>
      <vt:lpstr>ВРДЦ</vt:lpstr>
      <vt:lpstr>Клиника "Говорово"</vt:lpstr>
      <vt:lpstr>ВГП №1</vt:lpstr>
      <vt:lpstr>ВГБ №2</vt:lpstr>
      <vt:lpstr>ЧУЗ РЖД Вологда</vt:lpstr>
      <vt:lpstr>ВОЛРЦ</vt:lpstr>
      <vt:lpstr>МСЧ МВД</vt:lpstr>
      <vt:lpstr>ВГБ №1</vt:lpstr>
      <vt:lpstr>ВГП №5</vt:lpstr>
      <vt:lpstr>Шекснинская ЦРБ</vt:lpstr>
      <vt:lpstr>Чагодощенская ЦРБ</vt:lpstr>
      <vt:lpstr>Харовская ЦРБ</vt:lpstr>
      <vt:lpstr>Устюженская ЦРБ</vt:lpstr>
      <vt:lpstr>У-Кубинская ЦРБ</vt:lpstr>
      <vt:lpstr>Тотемская ЦРБ</vt:lpstr>
      <vt:lpstr>Тарногская ЦРБ</vt:lpstr>
      <vt:lpstr>Сямженская ЦРБ</vt:lpstr>
      <vt:lpstr>Нюксенская ЦРБ</vt:lpstr>
      <vt:lpstr>Никольская ЦРБ</vt:lpstr>
      <vt:lpstr>Междуреченская ЦРБ</vt:lpstr>
      <vt:lpstr>К-Городецкая ЦРБ</vt:lpstr>
      <vt:lpstr>Кирилловская ЦРБ</vt:lpstr>
      <vt:lpstr>Кадуйская ЦРБ</vt:lpstr>
      <vt:lpstr>Грязовецкая ЦРБ</vt:lpstr>
      <vt:lpstr>Вытегорская ЦРБ</vt:lpstr>
      <vt:lpstr>Вологодская ЦРБ</vt:lpstr>
      <vt:lpstr>Вожегодская ЦРБ</vt:lpstr>
      <vt:lpstr>Верховажская ЦРБ</vt:lpstr>
      <vt:lpstr>Вашкинская ЦРБ</vt:lpstr>
      <vt:lpstr>Белозерская ЦРБ</vt:lpstr>
      <vt:lpstr>Бабушкинская ЦРБ</vt:lpstr>
      <vt:lpstr>Бабаевская ЦРБ</vt:lpstr>
      <vt:lpstr>ВОКВД №2</vt:lpstr>
      <vt:lpstr>ВОГВВ</vt:lpstr>
      <vt:lpstr>ВОИБ</vt:lpstr>
      <vt:lpstr>ВОКВД</vt:lpstr>
      <vt:lpstr>ВООД</vt:lpstr>
      <vt:lpstr>ВООБ</vt:lpstr>
      <vt:lpstr>ВОДКБ</vt:lpstr>
      <vt:lpstr>ВОКБ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(Череповец) '!OrgName</vt:lpstr>
      <vt:lpstr>'ЧУЗ РЖД Вологда'!OrgName</vt:lpstr>
      <vt:lpstr>'Шекснинская ЦРБ'!OrgName</vt:lpstr>
      <vt:lpstr>Эмбрилайф!OrgName</vt:lpstr>
      <vt:lpstr>Юнона!OrgName</vt:lpstr>
      <vt:lpstr>'Свод по МО по кварталам'!Область_печати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2021-04-02T11:35:00Z</dcterms:modified>
</cp:coreProperties>
</file>