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75" windowWidth="27840" windowHeight="12585" firstSheet="5" activeTab="10"/>
  </bookViews>
  <sheets>
    <sheet name="МРТ КТ_СЦГ_2022_К11.01.2022" sheetId="1" r:id="rId1"/>
    <sheet name="МРТ2022_маршрутиз" sheetId="2" r:id="rId2"/>
    <sheet name="КТ2022_маршрут" sheetId="3" r:id="rId3"/>
    <sheet name="Ds_COVID-19_2022г" sheetId="8" r:id="rId4"/>
    <sheet name="маршрутизацияCOVID-19_2022г" sheetId="9" r:id="rId5"/>
    <sheet name="Патанатомия2022" sheetId="12" r:id="rId6"/>
    <sheet name="Эндоскопия2022_маршрутизация" sheetId="7" r:id="rId7"/>
    <sheet name="Эндоскопия_2022" sheetId="5" r:id="rId8"/>
    <sheet name="УЗИ 2022" sheetId="13" r:id="rId9"/>
    <sheet name="УЗИ ССС на 2022 маршрутиз" sheetId="6" r:id="rId10"/>
    <sheet name="Молек-генИссл" sheetId="10" r:id="rId11"/>
  </sheets>
  <definedNames>
    <definedName name="_xlnm._FilterDatabase" localSheetId="3" hidden="1">'Ds_COVID-19_2022г'!$B$6:$G$6</definedName>
    <definedName name="_xlnm._FilterDatabase" localSheetId="2" hidden="1">КТ2022_маршрут!$A$4:$T$142</definedName>
    <definedName name="_xlnm._FilterDatabase" localSheetId="0" hidden="1">'МРТ КТ_СЦГ_2022_К11.01.2022'!$A$4:$G$111</definedName>
    <definedName name="_xlnm._FilterDatabase" localSheetId="1" hidden="1">МРТ2022_маршрутиз!$A$3:$N$186</definedName>
    <definedName name="_xlnm._FilterDatabase" localSheetId="5" hidden="1">Патанатомия2022!$A$4:$J$52</definedName>
    <definedName name="_xlnm._FilterDatabase" localSheetId="8" hidden="1">'УЗИ 2022'!$A$4:$I$709</definedName>
    <definedName name="_xlnm._FilterDatabase" localSheetId="9" hidden="1">'УЗИ ССС на 2022 маршрутиз'!#REF!</definedName>
    <definedName name="_xlnm._FilterDatabase" localSheetId="7" hidden="1">Эндоскопия_2022!#REF!</definedName>
    <definedName name="_xlnm._FilterDatabase" localSheetId="6" hidden="1">Эндоскопия2022_маршрутизация!$B$4:$AU$4</definedName>
    <definedName name="Excel_BuiltIn_Print_Area">#REF!</definedName>
    <definedName name="_xlnm.Print_Titles" localSheetId="2">КТ2022_маршрут!$4:$4</definedName>
    <definedName name="_xlnm.Print_Titles" localSheetId="0">'МРТ КТ_СЦГ_2022_К11.01.2022'!$2:$4</definedName>
    <definedName name="_xlnm.Print_Titles" localSheetId="1">МРТ2022_маршрутиз!$3:$3</definedName>
    <definedName name="_xlnm.Print_Titles" localSheetId="6">Эндоскопия2022_маршрутизация!$B:$G,Эндоскопия2022_маршрутизация!$4:$4</definedName>
    <definedName name="затраты" localSheetId="3">#REF!</definedName>
    <definedName name="затраты" localSheetId="4">#REF!</definedName>
    <definedName name="затраты" localSheetId="10">#REF!</definedName>
    <definedName name="затраты" localSheetId="0">#REF!</definedName>
    <definedName name="затраты" localSheetId="5">#REF!</definedName>
    <definedName name="затраты" localSheetId="8">#REF!</definedName>
    <definedName name="затраты" localSheetId="9">#REF!</definedName>
    <definedName name="затраты" localSheetId="7">#REF!</definedName>
    <definedName name="затраты" localSheetId="6">#REF!</definedName>
    <definedName name="затраты">#REF!</definedName>
    <definedName name="кз" localSheetId="3">#REF!</definedName>
    <definedName name="кз" localSheetId="4">#REF!</definedName>
    <definedName name="кз" localSheetId="10">#REF!</definedName>
    <definedName name="кз" localSheetId="5">#REF!</definedName>
    <definedName name="кз" localSheetId="8">#REF!</definedName>
    <definedName name="кз" localSheetId="9">#REF!</definedName>
    <definedName name="кз" localSheetId="7">#REF!</definedName>
    <definedName name="кз" localSheetId="6">#REF!</definedName>
    <definedName name="кз">#REF!</definedName>
    <definedName name="_xlnm.Criteria" localSheetId="0">'МРТ КТ_СЦГ_2022_К11.01.2022'!$9:$110</definedName>
    <definedName name="кс" localSheetId="3">#REF!</definedName>
    <definedName name="кс" localSheetId="4">#REF!</definedName>
    <definedName name="кс" localSheetId="8">#REF!</definedName>
    <definedName name="кс" localSheetId="9">#REF!</definedName>
    <definedName name="кс" localSheetId="7">#REF!</definedName>
    <definedName name="кс" localSheetId="6">#REF!</definedName>
    <definedName name="кс">#REF!</definedName>
    <definedName name="МРТ" localSheetId="3">#REF!</definedName>
    <definedName name="МРТ" localSheetId="4">#REF!</definedName>
    <definedName name="МРТ" localSheetId="8">#REF!</definedName>
    <definedName name="МРТ" localSheetId="9">#REF!</definedName>
    <definedName name="МРТ" localSheetId="7">#REF!</definedName>
    <definedName name="МРТ" localSheetId="6">#REF!</definedName>
    <definedName name="МРТ">#REF!</definedName>
    <definedName name="н" localSheetId="3">#REF!</definedName>
    <definedName name="н" localSheetId="4">#REF!</definedName>
    <definedName name="н" localSheetId="10">#REF!</definedName>
    <definedName name="н" localSheetId="5">#REF!</definedName>
    <definedName name="н" localSheetId="8">#REF!</definedName>
    <definedName name="н" localSheetId="9">#REF!</definedName>
    <definedName name="н" localSheetId="7">#REF!</definedName>
    <definedName name="н" localSheetId="6">#REF!</definedName>
    <definedName name="н">#REF!</definedName>
    <definedName name="_xlnm.Print_Area" localSheetId="3">'Ds_COVID-19_2022г'!$B$1:$G$18</definedName>
    <definedName name="_xlnm.Print_Area" localSheetId="2">КТ2022_маршрут!$B$1:$R$142</definedName>
    <definedName name="_xlnm.Print_Area" localSheetId="4">'маршрутизацияCOVID-19_2022г'!$A$2:$D$52</definedName>
    <definedName name="_xlnm.Print_Area" localSheetId="10">'Молек-генИссл'!$A$2:$F$7</definedName>
    <definedName name="_xlnm.Print_Area" localSheetId="0">'МРТ КТ_СЦГ_2022_К11.01.2022'!$B$1:$G$110</definedName>
    <definedName name="_xlnm.Print_Area" localSheetId="1">МРТ2022_маршрутиз!$B$1:$N$186</definedName>
    <definedName name="_xlnm.Print_Area" localSheetId="5">Патанатомия2022!$B$1:$I$60</definedName>
    <definedName name="_xlnm.Print_Area" localSheetId="8">'УЗИ 2022'!$B$1:$H$716</definedName>
    <definedName name="_xlnm.Print_Area" localSheetId="9">'УЗИ ССС на 2022 маршрутиз'!$B$1:$AT$56</definedName>
    <definedName name="_xlnm.Print_Area" localSheetId="7">Эндоскопия_2022!$B$1:$G$52</definedName>
    <definedName name="_xlnm.Print_Area" localSheetId="6">Эндоскопия2022_маршрутизация!$A$1:$AT$47</definedName>
    <definedName name="_xlnm.Print_Area">#REF!</definedName>
    <definedName name="р" localSheetId="3">#REF!</definedName>
    <definedName name="р" localSheetId="4">#REF!</definedName>
    <definedName name="р" localSheetId="10">#REF!</definedName>
    <definedName name="р" localSheetId="0">#REF!</definedName>
    <definedName name="р" localSheetId="5">#REF!</definedName>
    <definedName name="р" localSheetId="8">#REF!</definedName>
    <definedName name="р" localSheetId="9">#REF!</definedName>
    <definedName name="р" localSheetId="7">#REF!</definedName>
    <definedName name="р" localSheetId="6">#REF!</definedName>
    <definedName name="р">#REF!</definedName>
    <definedName name="ррр" localSheetId="3">#REF!</definedName>
    <definedName name="ррр" localSheetId="4">#REF!</definedName>
    <definedName name="ррр" localSheetId="10">#REF!</definedName>
    <definedName name="ррр" localSheetId="5">#REF!</definedName>
    <definedName name="ррр" localSheetId="8">#REF!</definedName>
    <definedName name="ррр" localSheetId="9">#REF!</definedName>
    <definedName name="ррр" localSheetId="7">#REF!</definedName>
    <definedName name="ррр" localSheetId="6">#REF!</definedName>
    <definedName name="ррр">#REF!</definedName>
    <definedName name="стац" localSheetId="3">#REF!</definedName>
    <definedName name="стац" localSheetId="4">#REF!</definedName>
    <definedName name="стац" localSheetId="10">#REF!</definedName>
    <definedName name="стац" localSheetId="0">#REF!</definedName>
    <definedName name="стац" localSheetId="5">#REF!</definedName>
    <definedName name="стац" localSheetId="8">#REF!</definedName>
    <definedName name="стац" localSheetId="9">#REF!</definedName>
    <definedName name="стац" localSheetId="7">#REF!</definedName>
    <definedName name="стац" localSheetId="6">#REF!</definedName>
    <definedName name="стац">#REF!</definedName>
    <definedName name="ъ" localSheetId="3">#REF!</definedName>
    <definedName name="ъ" localSheetId="4">#REF!</definedName>
    <definedName name="ъ" localSheetId="8">#REF!</definedName>
    <definedName name="ъ" localSheetId="9">#REF!</definedName>
    <definedName name="ъ" localSheetId="7">#REF!</definedName>
    <definedName name="ъ" localSheetId="6">#REF!</definedName>
    <definedName name="ъ">#REF!</definedName>
    <definedName name="я" localSheetId="3">#REF!</definedName>
    <definedName name="я" localSheetId="4">#REF!</definedName>
    <definedName name="я" localSheetId="8">#REF!</definedName>
    <definedName name="я" localSheetId="9">#REF!</definedName>
    <definedName name="я" localSheetId="7">#REF!</definedName>
    <definedName name="я" localSheetId="6">#REF!</definedName>
    <definedName name="я">#REF!</definedName>
  </definedNames>
  <calcPr calcId="125725"/>
</workbook>
</file>

<file path=xl/calcChain.xml><?xml version="1.0" encoding="utf-8"?>
<calcChain xmlns="http://schemas.openxmlformats.org/spreadsheetml/2006/main">
  <c r="H709" i="13"/>
  <c r="G709"/>
  <c r="F709"/>
  <c r="E709"/>
  <c r="D709"/>
  <c r="C709"/>
  <c r="H694"/>
  <c r="G694"/>
  <c r="F694"/>
  <c r="E694"/>
  <c r="D694"/>
  <c r="C694"/>
  <c r="H679"/>
  <c r="G679"/>
  <c r="F679"/>
  <c r="E679"/>
  <c r="D679"/>
  <c r="C679"/>
  <c r="H664"/>
  <c r="G664"/>
  <c r="F664"/>
  <c r="E664"/>
  <c r="D664"/>
  <c r="C664"/>
  <c r="H649"/>
  <c r="G649"/>
  <c r="F649"/>
  <c r="E649"/>
  <c r="D649"/>
  <c r="C649"/>
  <c r="H634"/>
  <c r="G634"/>
  <c r="F634"/>
  <c r="E634"/>
  <c r="D634"/>
  <c r="C634"/>
  <c r="H619"/>
  <c r="G619"/>
  <c r="F619"/>
  <c r="E619"/>
  <c r="D619"/>
  <c r="C619"/>
  <c r="H604"/>
  <c r="G604"/>
  <c r="F604"/>
  <c r="E604"/>
  <c r="D604"/>
  <c r="C604"/>
  <c r="H589"/>
  <c r="G589"/>
  <c r="F589"/>
  <c r="E589"/>
  <c r="D589"/>
  <c r="C589"/>
  <c r="H574"/>
  <c r="G574"/>
  <c r="F574"/>
  <c r="E574"/>
  <c r="D574"/>
  <c r="C574"/>
  <c r="H559"/>
  <c r="G559"/>
  <c r="F559"/>
  <c r="E559"/>
  <c r="D559"/>
  <c r="C559"/>
  <c r="H544"/>
  <c r="G544"/>
  <c r="F544"/>
  <c r="E544"/>
  <c r="D544"/>
  <c r="C544"/>
  <c r="H529"/>
  <c r="G529"/>
  <c r="F529"/>
  <c r="E529"/>
  <c r="D529"/>
  <c r="C529"/>
  <c r="H514"/>
  <c r="G514"/>
  <c r="F514"/>
  <c r="E514"/>
  <c r="D514"/>
  <c r="C514"/>
  <c r="H499"/>
  <c r="G499"/>
  <c r="F499"/>
  <c r="E499"/>
  <c r="D499"/>
  <c r="C499"/>
  <c r="H484"/>
  <c r="G484"/>
  <c r="F484"/>
  <c r="E484"/>
  <c r="D484"/>
  <c r="C484"/>
  <c r="H469"/>
  <c r="G469"/>
  <c r="F469"/>
  <c r="E469"/>
  <c r="D469"/>
  <c r="C469"/>
  <c r="H454"/>
  <c r="G454"/>
  <c r="F454"/>
  <c r="E454"/>
  <c r="D454"/>
  <c r="C454"/>
  <c r="H439"/>
  <c r="G439"/>
  <c r="F439"/>
  <c r="E439"/>
  <c r="D439"/>
  <c r="C439"/>
  <c r="H424"/>
  <c r="G424"/>
  <c r="F424"/>
  <c r="E424"/>
  <c r="D424"/>
  <c r="C424"/>
  <c r="H409"/>
  <c r="G409"/>
  <c r="F409"/>
  <c r="E409"/>
  <c r="D409"/>
  <c r="C409"/>
  <c r="H394"/>
  <c r="G394"/>
  <c r="F394"/>
  <c r="E394"/>
  <c r="D394"/>
  <c r="C394"/>
  <c r="H379"/>
  <c r="G379"/>
  <c r="F379"/>
  <c r="E379"/>
  <c r="D379"/>
  <c r="C379"/>
  <c r="H364"/>
  <c r="G364"/>
  <c r="F364"/>
  <c r="E364"/>
  <c r="D364"/>
  <c r="C364"/>
  <c r="H349"/>
  <c r="G349"/>
  <c r="F349"/>
  <c r="E349"/>
  <c r="D349"/>
  <c r="C349"/>
  <c r="H334"/>
  <c r="G334"/>
  <c r="F334"/>
  <c r="E334"/>
  <c r="D334"/>
  <c r="C334"/>
  <c r="H319"/>
  <c r="G319"/>
  <c r="F319"/>
  <c r="E319"/>
  <c r="D319"/>
  <c r="C319"/>
  <c r="H304"/>
  <c r="G304"/>
  <c r="F304"/>
  <c r="E304"/>
  <c r="D304"/>
  <c r="C304"/>
  <c r="H289"/>
  <c r="G289"/>
  <c r="F289"/>
  <c r="E289"/>
  <c r="D289"/>
  <c r="C289"/>
  <c r="H274"/>
  <c r="G274"/>
  <c r="F274"/>
  <c r="E274"/>
  <c r="D274"/>
  <c r="C274"/>
  <c r="H259"/>
  <c r="G259"/>
  <c r="F259"/>
  <c r="E259"/>
  <c r="D259"/>
  <c r="C259"/>
  <c r="H244"/>
  <c r="G244"/>
  <c r="F244"/>
  <c r="E244"/>
  <c r="D244"/>
  <c r="C244"/>
  <c r="H229"/>
  <c r="G229"/>
  <c r="F229"/>
  <c r="E229"/>
  <c r="D229"/>
  <c r="C229"/>
  <c r="H214"/>
  <c r="G214"/>
  <c r="F214"/>
  <c r="E214"/>
  <c r="D214"/>
  <c r="C214"/>
  <c r="H199"/>
  <c r="G199"/>
  <c r="F199"/>
  <c r="E199"/>
  <c r="D199"/>
  <c r="C199"/>
  <c r="H184"/>
  <c r="G184"/>
  <c r="F184"/>
  <c r="E184"/>
  <c r="D184"/>
  <c r="C184"/>
  <c r="H169"/>
  <c r="G169"/>
  <c r="F169"/>
  <c r="E169"/>
  <c r="D169"/>
  <c r="C169"/>
  <c r="H154"/>
  <c r="G154"/>
  <c r="F154"/>
  <c r="E154"/>
  <c r="D154"/>
  <c r="C154"/>
  <c r="H139"/>
  <c r="G139"/>
  <c r="F139"/>
  <c r="E139"/>
  <c r="D139"/>
  <c r="C139"/>
  <c r="H124"/>
  <c r="G124"/>
  <c r="F124"/>
  <c r="E124"/>
  <c r="D124"/>
  <c r="C124"/>
  <c r="H109"/>
  <c r="G109"/>
  <c r="F109"/>
  <c r="E109"/>
  <c r="D109"/>
  <c r="C109"/>
  <c r="H94"/>
  <c r="G94"/>
  <c r="F94"/>
  <c r="E94"/>
  <c r="D94"/>
  <c r="C94"/>
  <c r="H79"/>
  <c r="G79"/>
  <c r="F79"/>
  <c r="E79"/>
  <c r="D79"/>
  <c r="C79"/>
  <c r="H64"/>
  <c r="G64"/>
  <c r="F64"/>
  <c r="E64"/>
  <c r="D64"/>
  <c r="C64"/>
  <c r="H49"/>
  <c r="G49"/>
  <c r="F49"/>
  <c r="E49"/>
  <c r="D49"/>
  <c r="C49"/>
  <c r="H34"/>
  <c r="G34"/>
  <c r="F34"/>
  <c r="E34"/>
  <c r="D34"/>
  <c r="C34"/>
  <c r="H19"/>
  <c r="H710" s="1"/>
  <c r="G19"/>
  <c r="G710" s="1"/>
  <c r="F19"/>
  <c r="F710" s="1"/>
  <c r="E19"/>
  <c r="E710" s="1"/>
  <c r="D19"/>
  <c r="D710" s="1"/>
  <c r="D713" s="1"/>
  <c r="D717" s="1"/>
  <c r="C19"/>
  <c r="C710" s="1"/>
  <c r="H36" i="12"/>
  <c r="G36"/>
  <c r="I36"/>
  <c r="I52"/>
  <c r="H52"/>
  <c r="G52"/>
  <c r="F52"/>
  <c r="D52"/>
  <c r="I44"/>
  <c r="H44"/>
  <c r="G44"/>
  <c r="F44"/>
  <c r="D44"/>
  <c r="D36"/>
  <c r="I28"/>
  <c r="H28"/>
  <c r="G28"/>
  <c r="F28"/>
  <c r="D28"/>
  <c r="I20"/>
  <c r="H20"/>
  <c r="G20"/>
  <c r="F20"/>
  <c r="D20"/>
  <c r="I12"/>
  <c r="H12"/>
  <c r="G12"/>
  <c r="F12"/>
  <c r="D12"/>
  <c r="F36" l="1"/>
  <c r="D53"/>
  <c r="D57" s="1"/>
  <c r="D62" s="1"/>
  <c r="G53"/>
  <c r="I53"/>
  <c r="F53"/>
  <c r="H53"/>
  <c r="F14" i="10" l="1"/>
  <c r="E14"/>
  <c r="D14"/>
  <c r="C14"/>
  <c r="B14"/>
  <c r="F7"/>
  <c r="E7"/>
  <c r="D7"/>
  <c r="C7"/>
  <c r="B7"/>
  <c r="B19" s="1"/>
  <c r="B23" s="1"/>
  <c r="D51" i="9" l="1"/>
  <c r="C51"/>
  <c r="B51"/>
  <c r="D43"/>
  <c r="C43"/>
  <c r="B43"/>
  <c r="D32"/>
  <c r="C32"/>
  <c r="B32"/>
  <c r="C52" l="1"/>
  <c r="B52"/>
  <c r="B54" s="1"/>
  <c r="D52"/>
  <c r="AU47" i="7" l="1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T55" i="6" l="1"/>
  <c r="AT56" s="1"/>
  <c r="AS55"/>
  <c r="AS56" s="1"/>
  <c r="AR55"/>
  <c r="AR56" s="1"/>
  <c r="AQ55"/>
  <c r="AQ56" s="1"/>
  <c r="AP55"/>
  <c r="AP56" s="1"/>
  <c r="AO55"/>
  <c r="AO56" s="1"/>
  <c r="AN55"/>
  <c r="AM55"/>
  <c r="AM56" s="1"/>
  <c r="AL55"/>
  <c r="AL56" s="1"/>
  <c r="AK55"/>
  <c r="AK56" s="1"/>
  <c r="AJ55"/>
  <c r="AJ56" s="1"/>
  <c r="AI55"/>
  <c r="AI56" s="1"/>
  <c r="AH55"/>
  <c r="AH56" s="1"/>
  <c r="AG55"/>
  <c r="AG56" s="1"/>
  <c r="AF55"/>
  <c r="AF56" s="1"/>
  <c r="AE55"/>
  <c r="AE56" s="1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K56" s="1"/>
  <c r="J55"/>
  <c r="J56" s="1"/>
  <c r="I55"/>
  <c r="I56" s="1"/>
  <c r="H55"/>
  <c r="H56" s="1"/>
  <c r="G55"/>
  <c r="G56" s="1"/>
  <c r="F55"/>
  <c r="F56" s="1"/>
  <c r="E55"/>
  <c r="E56" s="1"/>
  <c r="D55"/>
  <c r="D56" s="1"/>
  <c r="C55"/>
  <c r="AT51"/>
  <c r="AS51"/>
  <c r="AR51"/>
  <c r="AQ51"/>
  <c r="AP51"/>
  <c r="AO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0"/>
  <c r="C49"/>
  <c r="C48"/>
  <c r="C47"/>
  <c r="C46"/>
  <c r="C45"/>
  <c r="AN44"/>
  <c r="C44" s="1"/>
  <c r="C51" s="1"/>
  <c r="AT43"/>
  <c r="AS43"/>
  <c r="AR43"/>
  <c r="AQ43"/>
  <c r="AP43"/>
  <c r="AO43"/>
  <c r="AN43"/>
  <c r="AM43"/>
  <c r="AL43"/>
  <c r="AK43"/>
  <c r="AJ43"/>
  <c r="AH43"/>
  <c r="AG43"/>
  <c r="AF43"/>
  <c r="AE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2"/>
  <c r="C41"/>
  <c r="C40"/>
  <c r="C39"/>
  <c r="AI38"/>
  <c r="AI43" s="1"/>
  <c r="C38"/>
  <c r="C37"/>
  <c r="C36"/>
  <c r="C35"/>
  <c r="C34"/>
  <c r="AD33"/>
  <c r="AD43" s="1"/>
  <c r="C33"/>
  <c r="C43" s="1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K32"/>
  <c r="J32"/>
  <c r="I32"/>
  <c r="H32"/>
  <c r="G32"/>
  <c r="F32"/>
  <c r="E32"/>
  <c r="D32"/>
  <c r="AC31"/>
  <c r="AC32" s="1"/>
  <c r="C31"/>
  <c r="AB30"/>
  <c r="AB32" s="1"/>
  <c r="C30"/>
  <c r="AA29"/>
  <c r="AA32" s="1"/>
  <c r="C29"/>
  <c r="Z28"/>
  <c r="Z32" s="1"/>
  <c r="C28"/>
  <c r="Y27"/>
  <c r="Y32" s="1"/>
  <c r="C27"/>
  <c r="X26"/>
  <c r="X32" s="1"/>
  <c r="C26"/>
  <c r="W25"/>
  <c r="W32" s="1"/>
  <c r="C25"/>
  <c r="V24"/>
  <c r="V32" s="1"/>
  <c r="C24"/>
  <c r="U23"/>
  <c r="U32" s="1"/>
  <c r="C23"/>
  <c r="T22"/>
  <c r="T32" s="1"/>
  <c r="C22"/>
  <c r="S21"/>
  <c r="S32" s="1"/>
  <c r="C21"/>
  <c r="R20"/>
  <c r="R32" s="1"/>
  <c r="C20"/>
  <c r="Q19"/>
  <c r="Q32" s="1"/>
  <c r="C19"/>
  <c r="P18"/>
  <c r="P32" s="1"/>
  <c r="C18"/>
  <c r="O17"/>
  <c r="O32" s="1"/>
  <c r="C17"/>
  <c r="N16"/>
  <c r="N32" s="1"/>
  <c r="C16"/>
  <c r="M15"/>
  <c r="M32" s="1"/>
  <c r="C15"/>
  <c r="L14"/>
  <c r="L32" s="1"/>
  <c r="C14"/>
  <c r="C13"/>
  <c r="C12"/>
  <c r="C11"/>
  <c r="C10"/>
  <c r="C9"/>
  <c r="C8"/>
  <c r="C7"/>
  <c r="C6"/>
  <c r="C32" s="1"/>
  <c r="C55" i="5"/>
  <c r="C57" s="1"/>
  <c r="E51"/>
  <c r="F51"/>
  <c r="C51"/>
  <c r="F45"/>
  <c r="E45"/>
  <c r="C45"/>
  <c r="D45"/>
  <c r="F39"/>
  <c r="E39"/>
  <c r="C39"/>
  <c r="D39"/>
  <c r="F29"/>
  <c r="E29"/>
  <c r="E52" l="1"/>
  <c r="F52"/>
  <c r="G45"/>
  <c r="L56" i="6"/>
  <c r="N56"/>
  <c r="P56"/>
  <c r="R56"/>
  <c r="T56"/>
  <c r="V56"/>
  <c r="X56"/>
  <c r="Z56"/>
  <c r="AB56"/>
  <c r="AD56"/>
  <c r="C56"/>
  <c r="M56"/>
  <c r="O56"/>
  <c r="Q56"/>
  <c r="S56"/>
  <c r="U56"/>
  <c r="W56"/>
  <c r="Y56"/>
  <c r="AA56"/>
  <c r="AC56"/>
  <c r="D29" i="5"/>
  <c r="C29"/>
  <c r="C52" s="1"/>
  <c r="G39"/>
  <c r="G51"/>
  <c r="D51"/>
  <c r="AN51" i="6"/>
  <c r="AN56" s="1"/>
  <c r="D52" i="5" l="1"/>
  <c r="G29"/>
  <c r="G52" s="1"/>
</calcChain>
</file>

<file path=xl/sharedStrings.xml><?xml version="1.0" encoding="utf-8"?>
<sst xmlns="http://schemas.openxmlformats.org/spreadsheetml/2006/main" count="2347" uniqueCount="272">
  <si>
    <t>Амбулаторно-поликлиническая помощь 2022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</si>
  <si>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2022 год</t>
  </si>
  <si>
    <t xml:space="preserve"> 1 квартал</t>
  </si>
  <si>
    <t>2 квартал</t>
  </si>
  <si>
    <t>3 квартал</t>
  </si>
  <si>
    <t>4 квартал</t>
  </si>
  <si>
    <t>Услуги</t>
  </si>
  <si>
    <t xml:space="preserve">БУЗ ВО "Великоустюгская ЦРБ" </t>
  </si>
  <si>
    <t>КТ</t>
  </si>
  <si>
    <t>Бесконтрастные исследования</t>
  </si>
  <si>
    <t>Рентгеноконтрастные исследования</t>
  </si>
  <si>
    <t xml:space="preserve">БУЗ ВО "Вытегорская ЦРБ" </t>
  </si>
  <si>
    <t xml:space="preserve">БУЗ ВО "Сокольская ЦРБ" </t>
  </si>
  <si>
    <t xml:space="preserve">БУЗ ВО "Тотемская ЦРБ" </t>
  </si>
  <si>
    <t xml:space="preserve">БУЗ ВО "Устюженская ЦРБ" </t>
  </si>
  <si>
    <t>БУЗ ВО "Вологодская городская больница №1"</t>
  </si>
  <si>
    <t>ООО "Красота и здоровье"</t>
  </si>
  <si>
    <t>ФКУЗ МСЧ МВД России по Вологодской обл.</t>
  </si>
  <si>
    <t>МРТ</t>
  </si>
  <si>
    <t xml:space="preserve">ООО "МИБС -Вологда" </t>
  </si>
  <si>
    <t>ООО "Клиника "Говорово"</t>
  </si>
  <si>
    <t>ООО "Магнит Плюс" г. Воронеж</t>
  </si>
  <si>
    <t>БУЗ ВО "Медико-санитарная часть "Северсталь"</t>
  </si>
  <si>
    <t>ООО "ЛДЦ МИБС -Череповец"</t>
  </si>
  <si>
    <t>ООО "Медэксперт"</t>
  </si>
  <si>
    <t>БУЗ ВО "Череповецкая городская больница"</t>
  </si>
  <si>
    <t>ООО "МедГрад"</t>
  </si>
  <si>
    <t>БУЗ ВО "Вологодская областная клиническая больница"</t>
  </si>
  <si>
    <t>СЦГ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</si>
  <si>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</si>
  <si>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</t>
  </si>
  <si>
    <t>МРТ c наркозом</t>
  </si>
  <si>
    <t xml:space="preserve">БУЗ ВО "Вологодская областная детская больница № 2" </t>
  </si>
  <si>
    <t>БУЗ ВО "Вологодский областной онкологический диспансер"</t>
  </si>
  <si>
    <t>ВСЕГО КТ</t>
  </si>
  <si>
    <t>ВСЕГО МРТ</t>
  </si>
  <si>
    <t>ВСЕГО СЦГ</t>
  </si>
  <si>
    <t>ВСЕГО</t>
  </si>
  <si>
    <t>наши за пред КТ</t>
  </si>
  <si>
    <t>всего</t>
  </si>
  <si>
    <t>в ПГГ 2022 КТ</t>
  </si>
  <si>
    <t>наши за пред МРТ</t>
  </si>
  <si>
    <t>в ПГГ 2022 МРТ</t>
  </si>
  <si>
    <t xml:space="preserve">Амбулаторно-поликлиническая помощь 2022 год
Маршрутизация на услуги МРТ исследований  медицинских организаций  Вологодской области на 2022 год </t>
  </si>
  <si>
    <t xml:space="preserve">ПЛАН 2022 года </t>
  </si>
  <si>
    <t>Медицинские организации</t>
  </si>
  <si>
    <t>БУЗ ВО "МСЧ "Северсталь"</t>
  </si>
  <si>
    <t>ООО"ЛДЦ МИБС-Череповец"</t>
  </si>
  <si>
    <t>ФКУЗ "МСЧ МВД России по Вологодской области"</t>
  </si>
  <si>
    <t>ООО"МИБС-Вологда"</t>
  </si>
  <si>
    <t>Итого</t>
  </si>
  <si>
    <t>БУЗ ВО "Бабаевская ЦРБ"</t>
  </si>
  <si>
    <t>МРТ - исследования без применения наркоза</t>
  </si>
  <si>
    <t xml:space="preserve">Рентгеноконтрастные исследования </t>
  </si>
  <si>
    <t>ЧУЗ "РЖД-Медицина" г. Бабаево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</si>
  <si>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</si>
  <si>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</si>
  <si>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</si>
  <si>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"Верховажская ЦРБ" 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</si>
  <si>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</si>
  <si>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</si>
  <si>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</si>
  <si>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</si>
  <si>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</si>
  <si>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</si>
  <si>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</si>
  <si>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</si>
  <si>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</si>
  <si>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</si>
  <si>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</si>
  <si>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>БУЗ ВО "Тарногская ЦРБ"</t>
  </si>
  <si>
    <t xml:space="preserve">БУЗ ВО "Усть-Кубинская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</si>
  <si>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</si>
  <si>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</si>
  <si>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</si>
  <si>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</si>
  <si>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>Итого: МРТ - исследования без применения наркоза</t>
  </si>
  <si>
    <t>БУЗ ВО "Вологодская городская поликлиника №1"</t>
  </si>
  <si>
    <t>БУЗ ВО "Вологодская городская поликлиника №2"</t>
  </si>
  <si>
    <t xml:space="preserve">БУЗ ВО "Вологодская городская поликлиника № 3" </t>
  </si>
  <si>
    <t>БУЗ ВО "Вологодская городская поликлиника №4"</t>
  </si>
  <si>
    <t xml:space="preserve">БУЗ ВО "Вологодская городская поликлиника №5" </t>
  </si>
  <si>
    <t xml:space="preserve">БУЗ ВО "Вологодская детская городская поликлиника" </t>
  </si>
  <si>
    <t xml:space="preserve">ЧУЗ "РЖД-Медицина" г. Вологда </t>
  </si>
  <si>
    <t xml:space="preserve">БУЗ ВО "Вологодская городская больница №2" </t>
  </si>
  <si>
    <t xml:space="preserve">ООО Поликлиника "Бодрость" </t>
  </si>
  <si>
    <t xml:space="preserve">Итого г. Вологда </t>
  </si>
  <si>
    <t>БУЗ ВО "Череповецкая детская городская поликлиника №1"</t>
  </si>
  <si>
    <t>МРТ - иследования без применения наркоза</t>
  </si>
  <si>
    <t xml:space="preserve">БУЗ ВО "Череповецкая детская городская поликлиника №3" </t>
  </si>
  <si>
    <t xml:space="preserve">БУЗ ВО "Череповецкая городская поликлиника № 1" </t>
  </si>
  <si>
    <t>БУЗ ВО "Череповецкая городская поликлиника № 2"</t>
  </si>
  <si>
    <t>БУЗ ВО "Череповецкая городская поликлиника № 7" им. П.Я. Дмитриева</t>
  </si>
  <si>
    <t xml:space="preserve">БУЗ ВО "Череповецкая городская больница" </t>
  </si>
  <si>
    <t>БУЗ ВО "Медсанчасть "Северсталь"</t>
  </si>
  <si>
    <t xml:space="preserve">ИТОГО г.Череповец </t>
  </si>
  <si>
    <t xml:space="preserve">БУЗ ВО "Вологодская областная офтальмологическая больница" </t>
  </si>
  <si>
    <t>МРТ - исследования с применением наркоза</t>
  </si>
  <si>
    <t>Итого: МРТ - исследования с применением наркоза</t>
  </si>
  <si>
    <t>Амбулаторно-поликлиническая помощь 2022 год
Маршрутизация на услуги КТ исследований  медицинских организаций  Вологодской области на 2022 год</t>
  </si>
  <si>
    <t>БУЗ ВО "Вологодская областная детская клиническая больница"</t>
  </si>
  <si>
    <t>БУЗ ВО "Вологодская областная детская больница №2"</t>
  </si>
  <si>
    <t>БУЗ ВО "Великоустюгская ЦРБ"</t>
  </si>
  <si>
    <t>БУЗ ВО "Сокольская ЦРБ"</t>
  </si>
  <si>
    <t>БУЗ ВО "Тотемская ЦРБ"</t>
  </si>
  <si>
    <t>БУЗ ВО "Устюженская ЦРБ"</t>
  </si>
  <si>
    <t>БУЗ ВО "Вологодская городская стоматологическая поликлиника"</t>
  </si>
  <si>
    <t>БУЗ ВО "Череповецкая городская поликлиника № 7" им.П.Я.Дмитриева</t>
  </si>
  <si>
    <t>БУЗ ВО "Бабушкинская ЦРБ" получила лицензию</t>
  </si>
  <si>
    <t>БУЗ ВО "Вологодская городская поликлиника № 4"</t>
  </si>
  <si>
    <t>БУЗ ВО "Вологодская городская поликлиника № 5"</t>
  </si>
  <si>
    <t>ЧУЗ "РЖД-Медицина" г. Вологда</t>
  </si>
  <si>
    <t xml:space="preserve">БУЗ ВО "Вологодская городская
 больница №2" </t>
  </si>
  <si>
    <t>ФКУЗ "МСЧ МВД России по Вологодской обл."</t>
  </si>
  <si>
    <t xml:space="preserve">ООО "Поликлиника"Бодрость" </t>
  </si>
  <si>
    <t xml:space="preserve">БУЗ ВО "Череповецкая детская городская поликлиника №1" </t>
  </si>
  <si>
    <t>БУЗ ВО "Череповецкая детская городская поликлиника №3"</t>
  </si>
  <si>
    <t xml:space="preserve">БУЗ ВО "Бабушкинская ЦРБ" </t>
  </si>
  <si>
    <t xml:space="preserve">ООО "Медицинский центр "Бодрость" </t>
  </si>
  <si>
    <t>ИТОГО область</t>
  </si>
  <si>
    <t>ОБЩИЙ ИТОГ</t>
  </si>
  <si>
    <r>
      <rPr>
        <b/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rFont val="Times New Roman"/>
        <family val="1"/>
        <charset val="204"/>
      </rPr>
      <t xml:space="preserve">
Предложения по распределению  диагностических исследований для медицинских организаций Вологодской области   на 2022 год</t>
    </r>
  </si>
  <si>
    <t xml:space="preserve"> - Эндоскопические диагностические исследования </t>
  </si>
  <si>
    <t>Наименование медицинских организаций</t>
  </si>
  <si>
    <t>БУЗ ВО "Вологодская областная детская  больница №2"</t>
  </si>
  <si>
    <r>
      <rPr>
        <b/>
        <u/>
        <sz val="11"/>
        <color indexed="8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color indexed="8"/>
        <rFont val="Times New Roman"/>
        <family val="1"/>
        <charset val="204"/>
      </rPr>
      <t xml:space="preserve">
Маршрутизация диагностических исследований  при наличии направления в рамках выделенных объемов при оказании амбулаторно-поликлинической медицинской помощи  на 2022 год</t>
    </r>
  </si>
  <si>
    <t xml:space="preserve"> - Ультразвуковое исследование сердечно-сосудистой системы
</t>
  </si>
  <si>
    <t xml:space="preserve">Ультразвуковое исследование сердечно-сосудистой </t>
  </si>
  <si>
    <t>ЧУЗ "РЖД-Медицина"
 г. Бабаево</t>
  </si>
  <si>
    <t>БУЗ ВО "Вологодская городская
 поликлиника №1"</t>
  </si>
  <si>
    <t>БУЗ ВО "Вологодская городская
 поликлиника №2"</t>
  </si>
  <si>
    <t xml:space="preserve">БУЗ ВО "Вологодская городская
 поликлиника № 3" </t>
  </si>
  <si>
    <t>БУЗ ВО "Вологодская городская
 поликлиника № 4"</t>
  </si>
  <si>
    <t xml:space="preserve">БУЗ ВО "Вологодская городская
 поликлиника № 5" </t>
  </si>
  <si>
    <t xml:space="preserve">БУЗ ВО "Вологодская детская
 городская поликлиника" </t>
  </si>
  <si>
    <t>ЧУЗ "РЖД-Медицина"
 г. Вологда</t>
  </si>
  <si>
    <t xml:space="preserve">БУЗ ВО "Вологодская 
городская больница №2" </t>
  </si>
  <si>
    <t xml:space="preserve">ООО "Поликлиника "Бодрость" </t>
  </si>
  <si>
    <t>Наименование медицинских организаций-исполнителей:</t>
  </si>
  <si>
    <t xml:space="preserve">БУЗ ВО "Вологодская городская поликлиника № 5" </t>
  </si>
  <si>
    <t>Итого область</t>
  </si>
  <si>
    <t>ПЛАН 2022 года (Комиссия 11.01.2022 )</t>
  </si>
  <si>
    <t>в ПГГ 2022</t>
  </si>
  <si>
    <t>за пределами</t>
  </si>
  <si>
    <t>ПГГ ВО</t>
  </si>
  <si>
    <t xml:space="preserve">БУЗ ВО "Вологодский областной онкологический диспансер" </t>
  </si>
  <si>
    <r>
      <rPr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sz val="16"/>
        <rFont val="Times New Roman"/>
        <family val="1"/>
        <charset val="204"/>
      </rPr>
      <t xml:space="preserve">
Маршрутизация эндоскопических диагностических исследований  при наличии направления в рамках выделенных объемов при оказании амбулаторно-поликлинической медицинской помощи  на 2022 год</t>
    </r>
  </si>
  <si>
    <t>Эндоскопические диагностические исследования 2022
К 11.01.2022</t>
  </si>
  <si>
    <t xml:space="preserve">БУЗ ВО "Кадуйская ЦРБ" </t>
  </si>
  <si>
    <t>БУЗ ВО "Вологодская областная детская больница № 2"</t>
  </si>
  <si>
    <r>
      <rPr>
        <b/>
        <u/>
        <sz val="11"/>
        <color theme="1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color theme="1"/>
        <rFont val="Times New Roman"/>
        <family val="1"/>
        <charset val="204"/>
      </rPr>
      <t xml:space="preserve">
Плановое задание на тестирование по выявлению новой коронавирусной инфекции (COVID-19)  на 2022 год</t>
    </r>
  </si>
  <si>
    <t xml:space="preserve"> </t>
  </si>
  <si>
    <t xml:space="preserve">ИТОГО </t>
  </si>
  <si>
    <t>наши за пред</t>
  </si>
  <si>
    <t>Амбулаторно-поликлиническая помощь на 2022 год</t>
  </si>
  <si>
    <t xml:space="preserve">маршрутизация медицинских организаций на тестирование по  выявлению новой коронавирусной инфекции (COVID 19) в 2022 году  </t>
  </si>
  <si>
    <t xml:space="preserve">2022 год </t>
  </si>
  <si>
    <t>Наименование МО</t>
  </si>
  <si>
    <t xml:space="preserve">БУЗ ВО "Вологодская городская поликлиника № 5" п. Молочное </t>
  </si>
  <si>
    <t xml:space="preserve">ЧУЗ "РЖД -Медицина" г. Вологда" </t>
  </si>
  <si>
    <r>
      <rPr>
        <b/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rFont val="Times New Roman"/>
        <family val="1"/>
        <charset val="204"/>
      </rPr>
      <t xml:space="preserve">
Плановое задание на проведение  молекулярно-генетических исследований с целью диагностики онкологических заболеваний 
для медицинских организаций и Вологодского филиала АО "Страховая компания "СОГАЗ-Мед" на 2022 год </t>
    </r>
  </si>
  <si>
    <t xml:space="preserve"> ООО "ИНВИТРО СПб"</t>
  </si>
  <si>
    <t>Маршрутизация объёмов  ООО "ИНВИТРО СПб":</t>
  </si>
  <si>
    <t>БУЗ ВО "ВООД"</t>
  </si>
  <si>
    <t>БУЗ ВО "ВОКБ2"</t>
  </si>
  <si>
    <t xml:space="preserve">наши за пред </t>
  </si>
  <si>
    <t xml:space="preserve">Плановое задание на проведение патологоанатомических исследований биопсийного (операционного) материала с целью диагностики онкологических заболеваний  и подбора противоопухолевой лекарственной терапии для медицинских организаций и 
Вологодского филиала АО "Страховая компания "СОГАЗ-Мед" на 2022 год </t>
  </si>
  <si>
    <t>Наименование медицинской организации</t>
  </si>
  <si>
    <t xml:space="preserve"> Категории сложности</t>
  </si>
  <si>
    <t xml:space="preserve">Патолого-анатомическое исследование биопсийного (операционного) материала первой категории сложности </t>
  </si>
  <si>
    <t>Патолого-анатомическое исследование биопсийного (операционного) материала второй категории сложности</t>
  </si>
  <si>
    <t xml:space="preserve">Патолого-анатомическое исследование биопсийного (операционного) материала третьей категории сложности </t>
  </si>
  <si>
    <t xml:space="preserve">Патолого-анатомическое исследование биопсийного (операционного) материала четвертой категории сложности </t>
  </si>
  <si>
    <t>Патолого-анатомическое исследование биопсийного (операционного) материала пятой категории сложности</t>
  </si>
  <si>
    <t>Патолого-анатомическое исследование биопсийного (операционного) материала с применением иммуногистохимических методов</t>
  </si>
  <si>
    <t xml:space="preserve">Патолого-анатомическое исследование белка к рецепторам HER2/neu с применением иммуногистохимических методов </t>
  </si>
  <si>
    <t>БУЗ ВО "Великоустюгская ЦРБ"  Итог</t>
  </si>
  <si>
    <t>БУЗ ВО "Сокольская ЦРБ"  Итог</t>
  </si>
  <si>
    <t>БУЗ ВО "Вологодская городская больница №1" Итог</t>
  </si>
  <si>
    <t>БУЗ ВО "Вологодская областная клиническая больница" Итог</t>
  </si>
  <si>
    <t>БУЗ ВО "Вологодская областная клиническая больница №2" Итог</t>
  </si>
  <si>
    <t>БУЗ ВО "Вологодский областной онкологический диспансер" Итог</t>
  </si>
  <si>
    <t>Общий итог</t>
  </si>
  <si>
    <t xml:space="preserve">Амбулаторно-поликлиническая помощь </t>
  </si>
  <si>
    <t xml:space="preserve">Плановое задание на проведение ультразвуковых исследований сердечно-сосудистой системы для медицинских организаций и Вологодского филиала АО "Страховая компания "СОГАЗ-Мед" на 2022 год </t>
  </si>
  <si>
    <t>Количество исследований (Комиссия 11.01.2022)</t>
  </si>
  <si>
    <t xml:space="preserve">Эхокардиография 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</si>
  <si>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</si>
  <si>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</si>
  <si>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Дуплексное сканирование артерий почек</t>
  </si>
  <si>
    <t xml:space="preserve">Ультразвуковая допплерография сосудов (артерий и вен) верхних конечностей </t>
  </si>
  <si>
    <t xml:space="preserve">Ультразвуковая допплерография сосудов (артерий и вен) нижних конечностей 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</si>
  <si>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</si>
  <si>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</si>
  <si>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экстракраниальных отделов брахиоцефальных артерий</t>
  </si>
  <si>
    <t>Дуплексное интракраниальных отделов брахиоцефальных артерий</t>
  </si>
  <si>
    <t>Дуплексное сканирование брахиоцефальных артерий, лучевых артерий с проведением ротационных проб</t>
  </si>
  <si>
    <t>Дуплексное сканирование сосудов (артерий и вен) нижних конечностей</t>
  </si>
  <si>
    <t xml:space="preserve">Ультразвуковая допплерография сосудов глаза </t>
  </si>
  <si>
    <t>Дуплексное сканирование сосудов щитовидной железы</t>
  </si>
  <si>
    <t>БУЗ ВО "Бабаевская ЦРБ" Итог</t>
  </si>
  <si>
    <t>ЧУЗ "РЖД-Медицина" г. Бабаево"</t>
  </si>
  <si>
    <t>ЧУЗ "РЖД-Медицина" г. Бабаево" Итог</t>
  </si>
  <si>
    <t>БУЗ ВО "Бабушкинская ЦРБ" Итог</t>
  </si>
  <si>
    <t>БУЗ ВО "Белозерская ЦРБ"</t>
  </si>
  <si>
    <t>БУЗ ВО "Белозерская ЦРБ" Итог</t>
  </si>
  <si>
    <t>БУЗ ВО "Вашкинская ЦРБ" Итог</t>
  </si>
  <si>
    <t>БУЗ ВО "Великоустюгская ЦРБ" Итог</t>
  </si>
  <si>
    <t>БУЗ ВО "Верховажская ЦРБ"</t>
  </si>
  <si>
    <t>БУЗ ВО "Верховажская ЦРБ" Итог</t>
  </si>
  <si>
    <t>БУЗ ВО "Вожегодская ЦРБ" Итог</t>
  </si>
  <si>
    <t>БУЗ ВО "Вологодская ЦРБ" Итог</t>
  </si>
  <si>
    <t>БУЗ ВО "Вытегорская ЦРБ" Итог</t>
  </si>
  <si>
    <t>БУЗ ВО "Грязовецкая ЦРБ" Итог</t>
  </si>
  <si>
    <t>БУЗ ВО "Кадуйская ЦРБ" Итог</t>
  </si>
  <si>
    <t>БУЗ ВО "Кирилловская ЦРБ" Итог</t>
  </si>
  <si>
    <t>БУЗ ВО "Кич-Городецкая ЦРБ" им. В.И. Коржавина</t>
  </si>
  <si>
    <t>БУЗ ВО "Кич-Городецкая ЦРБ" им. В.И. Коржавина Итог</t>
  </si>
  <si>
    <t>БУЗ ВО "Междуреченская ЦРБ"</t>
  </si>
  <si>
    <t>БУЗ ВО "Междуреченская ЦРБ" Итог</t>
  </si>
  <si>
    <t>БУЗ ВО "Никольская ЦРБ"</t>
  </si>
  <si>
    <t>БУЗ ВО "Никольская ЦРБ" Итог</t>
  </si>
  <si>
    <t>БУЗ ВО "Нюксенская ЦРБ" Итог</t>
  </si>
  <si>
    <t>БУЗ ВО "Сямженская ЦРБ" Итог</t>
  </si>
  <si>
    <t>БУЗ ВО "Сокольская ЦРБ" Итог</t>
  </si>
  <si>
    <t>БУЗ ВО "Тарногская ЦРБ" Итог</t>
  </si>
  <si>
    <t>БУЗ ВО "Тотемская ЦРБ" Итог</t>
  </si>
  <si>
    <t>БУЗ ВО "Усть-Кубинская ЦРБ"</t>
  </si>
  <si>
    <t>БУЗ ВО "Усть-Кубинская ЦРБ" Итог</t>
  </si>
  <si>
    <t>БУЗ ВО "Устюженская ЦРБ" Итог</t>
  </si>
  <si>
    <t>БУЗ ВО "Харовская ЦРБ"</t>
  </si>
  <si>
    <t>БУЗ ВО "Харовская ЦРБ" Итог</t>
  </si>
  <si>
    <t>БУЗ ВО "Чагодощенская ЦРБ"</t>
  </si>
  <si>
    <t>БУЗ ВО "Чагодощенская ЦРБ" Итог</t>
  </si>
  <si>
    <t>БУЗ ВО "Шекснинская ЦРБ"</t>
  </si>
  <si>
    <t>БУЗ ВО "Шекснинская ЦРБ" Итог</t>
  </si>
  <si>
    <t xml:space="preserve">БУЗ ВО "Вологодская городская поликлиника № 1" </t>
  </si>
  <si>
    <t>БУЗ ВО "Вологодская городская поликлиника № 1"  Итог</t>
  </si>
  <si>
    <t xml:space="preserve">БУЗ ВО "Вологодская городская поликлиника № 2" </t>
  </si>
  <si>
    <t>БУЗ ВО "Вологодская городская поликлиника № 2"  Итог</t>
  </si>
  <si>
    <t>БУЗ ВО "Вологодская городская поликлиника № 3"  Итог</t>
  </si>
  <si>
    <t xml:space="preserve">БУЗ ВО "Вологодская городская поликлиника № 4" </t>
  </si>
  <si>
    <t>БУЗ ВО "Вологодская городская поликлиника № 4"  Итог</t>
  </si>
  <si>
    <t>БУЗ ВО "Вологодская городская поликлиника № 5"  Итог</t>
  </si>
  <si>
    <t>БУЗ ВО "Вологодская детская городская поликлиника"  Итог</t>
  </si>
  <si>
    <t>ЧУЗ "РЖД-Медицина" г. Вологда"</t>
  </si>
  <si>
    <t>ЧУЗ "РЖД-Медицина" г. Вологда" Итог</t>
  </si>
  <si>
    <t>БУЗ ВО "Вологодская городская больница № 2"</t>
  </si>
  <si>
    <t>БУЗ ВО "Вологодская городская больница № 2" Итог</t>
  </si>
  <si>
    <t>ФКУЗ "МСЧ МВД России по Вологодской области" Итог</t>
  </si>
  <si>
    <t>ООО "Поликлиника "Бодрость"</t>
  </si>
  <si>
    <t>ООО "Поликлиника "Бодрость" Итог</t>
  </si>
  <si>
    <t xml:space="preserve">БУЗ ВО "Череповецкая детская городская  поликлиника  № 1"  </t>
  </si>
  <si>
    <t>БУЗ ВО "Череповецкая детская городская  поликлиника  № 1"   Итог</t>
  </si>
  <si>
    <t xml:space="preserve">БУЗ ВО "Череповецкая детская городская  поликлиника  № 3"  </t>
  </si>
  <si>
    <t>БУЗ ВО "Череповецкая детская городская  поликлиника  № 3"   Итог</t>
  </si>
  <si>
    <t>БУЗ ВО "Череповецкая городская поликлиника  № 7" им. П.Я. Дмитриева</t>
  </si>
  <si>
    <t>БУЗ ВО "Череповецкая городская поликлиника  № 7" им. П.Я. Дмитриева Итог</t>
  </si>
  <si>
    <t>БУЗ ВО "Череповецкая городская поликлиника № 1"</t>
  </si>
  <si>
    <t>БУЗ ВО "Череповецкая городская поликлиника № 1" Итог</t>
  </si>
  <si>
    <t>БУЗ ВО "Череповецкая городская поликлиника № 2" Итог</t>
  </si>
  <si>
    <t>БУЗ ВО "Череповецкая городская больница" Итог</t>
  </si>
  <si>
    <t>БУЗ ВО "Медсанчасть "Северсталь" Итог</t>
  </si>
  <si>
    <t>БУЗ ВО "Вологодская областная детская клиническая больница" Итог</t>
  </si>
  <si>
    <t xml:space="preserve">БУЗ ВО "Вологодская областная  клиническая больница  №2" </t>
  </si>
  <si>
    <t>БУЗ ВО "Вологодская областная  клиническая больница  №2"  Итог</t>
  </si>
  <si>
    <t>БУЗ ВО "Вологодская областная детская больница № 2" Итог</t>
  </si>
  <si>
    <t>План 2022 (К 11.01.2022)</t>
  </si>
  <si>
    <t>Эндоскопические диагностические исследования  (К 11.01.2022)</t>
  </si>
  <si>
    <t>Количество исследований (К 11.01.2022)</t>
  </si>
  <si>
    <t>Тестирование на COVID 19
2022 г 
(К 11.01.2022)</t>
  </si>
  <si>
    <t>Вид исследования</t>
  </si>
</sst>
</file>

<file path=xl/styles.xml><?xml version="1.0" encoding="utf-8"?>
<styleSheet xmlns="http://schemas.openxmlformats.org/spreadsheetml/2006/main">
  <numFmts count="1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0[$€-1]_-;\-* #,##0.00[$€-1]_-;_-* &quot;-&quot;??[$€-1]_-"/>
    <numFmt numFmtId="166" formatCode="#,##0.00%;[Red]\(#,##0.00%\)"/>
    <numFmt numFmtId="167" formatCode="0.0%;\(0.0%\)"/>
    <numFmt numFmtId="168" formatCode="000"/>
    <numFmt numFmtId="169" formatCode="#,##0.0%;[Red]\(#,##0.0%\)"/>
    <numFmt numFmtId="170" formatCode="#,##0.0%;\(#,##0.0%\)"/>
    <numFmt numFmtId="171" formatCode="0.0000%"/>
    <numFmt numFmtId="172" formatCode="#,##0.0_%;[Red]\(#,##0.0%\)"/>
    <numFmt numFmtId="173" formatCode="[$-419]General"/>
    <numFmt numFmtId="174" formatCode="#,##0.00&quot; &quot;[$руб.-419];[Red]&quot;-&quot;#,##0.00&quot; &quot;[$руб.-419]"/>
    <numFmt numFmtId="175" formatCode="0.00000%"/>
    <numFmt numFmtId="176" formatCode="_-* #,##0.00\ _₽_-;\-* #,##0.00\ _₽_-;_-* &quot;-&quot;??\ _₽_-;_-@_-"/>
    <numFmt numFmtId="177" formatCode="_(* #,##0.00_);_(* \(#,##0.00\);_(* &quot;-&quot;??_);_(@_)"/>
    <numFmt numFmtId="178" formatCode="_-* #,##0_р_._-;\-* #,##0_р_._-;_-* &quot;-&quot;??_р_._-;_-@_-"/>
  </numFmts>
  <fonts count="105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rgb="FFC00000"/>
      <name val="Arial"/>
      <family val="2"/>
      <charset val="204"/>
    </font>
    <font>
      <sz val="10"/>
      <name val="Times New Roman Cyr"/>
      <charset val="204"/>
    </font>
    <font>
      <i/>
      <sz val="11"/>
      <name val="Arial Cyr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indexed="10"/>
      <name val="Arial Cyr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0"/>
      <color rgb="FFC00000"/>
      <name val="Times New Roman"/>
      <family val="1"/>
      <charset val="204"/>
    </font>
    <font>
      <b/>
      <sz val="11"/>
      <color rgb="FFC00000"/>
      <name val="Arial"/>
      <family val="2"/>
      <charset val="204"/>
    </font>
    <font>
      <b/>
      <i/>
      <sz val="11"/>
      <name val="Arial Cyr"/>
      <charset val="204"/>
    </font>
    <font>
      <i/>
      <sz val="11"/>
      <color rgb="FFC00000"/>
      <name val="Arial Cyr"/>
      <charset val="204"/>
    </font>
    <font>
      <sz val="11"/>
      <color rgb="FFC00000"/>
      <name val="Arial Cyr"/>
      <charset val="204"/>
    </font>
    <font>
      <b/>
      <sz val="10"/>
      <color indexed="1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u/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theme="0" tint="-0.499984740745262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16" fillId="0" borderId="0"/>
    <xf numFmtId="0" fontId="16" fillId="0" borderId="0"/>
    <xf numFmtId="0" fontId="25" fillId="0" borderId="0"/>
    <xf numFmtId="0" fontId="2" fillId="0" borderId="0"/>
    <xf numFmtId="0" fontId="28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8" borderId="0" applyNumberFormat="0" applyBorder="0" applyAlignment="0" applyProtection="0"/>
    <xf numFmtId="0" fontId="54" fillId="12" borderId="0" applyNumberFormat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8" fontId="2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0" fontId="55" fillId="29" borderId="23" applyNumberFormat="0" applyAlignment="0" applyProtection="0"/>
    <xf numFmtId="0" fontId="56" fillId="30" borderId="24" applyNumberFormat="0" applyAlignment="0" applyProtection="0"/>
    <xf numFmtId="0" fontId="5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4" fontId="58" fillId="0" borderId="0" applyFill="0" applyBorder="0" applyAlignment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0" fontId="4" fillId="0" borderId="0"/>
    <xf numFmtId="173" fontId="59" fillId="0" borderId="0"/>
    <xf numFmtId="0" fontId="60" fillId="0" borderId="0" applyNumberFormat="0" applyFill="0" applyBorder="0" applyAlignment="0" applyProtection="0"/>
    <xf numFmtId="0" fontId="61" fillId="13" borderId="0" applyNumberFormat="0" applyBorder="0" applyAlignment="0" applyProtection="0"/>
    <xf numFmtId="38" fontId="62" fillId="31" borderId="0" applyNumberFormat="0" applyBorder="0" applyAlignment="0" applyProtection="0"/>
    <xf numFmtId="0" fontId="63" fillId="0" borderId="3" applyNumberFormat="0" applyAlignment="0" applyProtection="0">
      <alignment horizontal="left" vertical="center"/>
    </xf>
    <xf numFmtId="0" fontId="63" fillId="0" borderId="14">
      <alignment horizontal="left" vertical="center"/>
    </xf>
    <xf numFmtId="0" fontId="64" fillId="0" borderId="0">
      <alignment horizontal="center"/>
    </xf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4" fillId="0" borderId="0">
      <alignment horizontal="center" textRotation="90"/>
    </xf>
    <xf numFmtId="0" fontId="68" fillId="16" borderId="23" applyNumberFormat="0" applyAlignment="0" applyProtection="0"/>
    <xf numFmtId="10" fontId="62" fillId="32" borderId="4" applyNumberFormat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0" fontId="69" fillId="0" borderId="28" applyNumberFormat="0" applyFill="0" applyAlignment="0" applyProtection="0"/>
    <xf numFmtId="0" fontId="70" fillId="33" borderId="0" applyNumberFormat="0" applyBorder="0" applyAlignment="0" applyProtection="0"/>
    <xf numFmtId="171" fontId="2" fillId="0" borderId="0"/>
    <xf numFmtId="0" fontId="16" fillId="0" borderId="0"/>
    <xf numFmtId="0" fontId="51" fillId="0" borderId="0"/>
    <xf numFmtId="0" fontId="2" fillId="34" borderId="29" applyNumberFormat="0" applyFont="0" applyAlignment="0" applyProtection="0"/>
    <xf numFmtId="0" fontId="71" fillId="29" borderId="30" applyNumberFormat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0" fontId="72" fillId="0" borderId="0"/>
    <xf numFmtId="174" fontId="72" fillId="0" borderId="0"/>
    <xf numFmtId="0" fontId="73" fillId="0" borderId="0">
      <alignment horizontal="right" vertical="center"/>
    </xf>
    <xf numFmtId="0" fontId="74" fillId="0" borderId="0">
      <alignment horizontal="left" vertical="center"/>
    </xf>
    <xf numFmtId="0" fontId="75" fillId="0" borderId="0">
      <alignment horizontal="center" vertical="center"/>
    </xf>
    <xf numFmtId="0" fontId="73" fillId="0" borderId="0">
      <alignment horizontal="center" vertical="center"/>
    </xf>
    <xf numFmtId="0" fontId="76" fillId="0" borderId="0">
      <alignment horizontal="center" vertical="center"/>
    </xf>
    <xf numFmtId="49" fontId="58" fillId="0" borderId="0" applyFill="0" applyBorder="0" applyAlignment="0"/>
    <xf numFmtId="171" fontId="2" fillId="0" borderId="0" applyFill="0" applyBorder="0" applyAlignment="0"/>
    <xf numFmtId="175" fontId="2" fillId="0" borderId="0" applyFill="0" applyBorder="0" applyAlignment="0"/>
    <xf numFmtId="0" fontId="77" fillId="0" borderId="0" applyNumberFormat="0" applyFill="0" applyBorder="0" applyAlignment="0" applyProtection="0"/>
    <xf numFmtId="0" fontId="78" fillId="0" borderId="31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1" fillId="0" borderId="0"/>
    <xf numFmtId="0" fontId="16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85" fillId="0" borderId="0"/>
    <xf numFmtId="0" fontId="2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3" fontId="59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7" fillId="0" borderId="0"/>
    <xf numFmtId="0" fontId="16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1" fillId="0" borderId="0"/>
    <xf numFmtId="49" fontId="28" fillId="0" borderId="0">
      <alignment horizontal="center" vertical="center" wrapText="1"/>
    </xf>
    <xf numFmtId="0" fontId="88" fillId="0" borderId="32">
      <alignment horizontal="center" vertical="center" wrapText="1"/>
    </xf>
    <xf numFmtId="14" fontId="88" fillId="0" borderId="32">
      <alignment horizontal="center" vertical="center" wrapText="1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6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8" borderId="0" applyNumberFormat="0" applyBorder="0" applyAlignment="0" applyProtection="0"/>
    <xf numFmtId="0" fontId="68" fillId="16" borderId="23" applyNumberFormat="0" applyAlignment="0" applyProtection="0"/>
    <xf numFmtId="0" fontId="71" fillId="29" borderId="30" applyNumberFormat="0" applyAlignment="0" applyProtection="0"/>
    <xf numFmtId="0" fontId="55" fillId="29" borderId="23" applyNumberFormat="0" applyAlignment="0" applyProtection="0"/>
    <xf numFmtId="44" fontId="2" fillId="0" borderId="0" applyFont="0" applyFill="0" applyBorder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78" fillId="0" borderId="31" applyNumberFormat="0" applyFill="0" applyAlignment="0" applyProtection="0"/>
    <xf numFmtId="0" fontId="56" fillId="30" borderId="24" applyNumberFormat="0" applyAlignment="0" applyProtection="0"/>
    <xf numFmtId="0" fontId="77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4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2" fillId="0" borderId="0"/>
    <xf numFmtId="0" fontId="28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6" fillId="0" borderId="0"/>
    <xf numFmtId="0" fontId="54" fillId="12" borderId="0" applyNumberFormat="0" applyBorder="0" applyAlignment="0" applyProtection="0"/>
    <xf numFmtId="0" fontId="60" fillId="0" borderId="0" applyNumberFormat="0" applyFill="0" applyBorder="0" applyAlignment="0" applyProtection="0"/>
    <xf numFmtId="0" fontId="16" fillId="34" borderId="29" applyNumberFormat="0" applyFont="0" applyAlignment="0" applyProtection="0"/>
    <xf numFmtId="0" fontId="69" fillId="0" borderId="28" applyNumberFormat="0" applyFill="0" applyAlignment="0" applyProtection="0"/>
    <xf numFmtId="0" fontId="79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1" fillId="13" borderId="0" applyNumberFormat="0" applyBorder="0" applyAlignment="0" applyProtection="0"/>
  </cellStyleXfs>
  <cellXfs count="382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6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9" fillId="0" borderId="0" xfId="2" applyFont="1" applyFill="1" applyAlignment="1">
      <alignment horizontal="right" vertical="top"/>
    </xf>
    <xf numFmtId="0" fontId="15" fillId="0" borderId="4" xfId="2" applyFont="1" applyFill="1" applyBorder="1" applyAlignment="1">
      <alignment horizontal="center" vertical="center" wrapText="1" shrinkToFit="1"/>
    </xf>
    <xf numFmtId="3" fontId="15" fillId="0" borderId="4" xfId="2" applyNumberFormat="1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vertical="center" wrapText="1" shrinkToFit="1"/>
    </xf>
    <xf numFmtId="3" fontId="17" fillId="0" borderId="4" xfId="2" applyNumberFormat="1" applyFont="1" applyFill="1" applyBorder="1" applyAlignment="1">
      <alignment horizontal="center" vertical="center" wrapText="1" shrinkToFit="1"/>
    </xf>
    <xf numFmtId="3" fontId="17" fillId="0" borderId="4" xfId="2" applyNumberFormat="1" applyFont="1" applyFill="1" applyBorder="1" applyAlignment="1">
      <alignment vertical="center" wrapText="1" shrinkToFit="1"/>
    </xf>
    <xf numFmtId="0" fontId="15" fillId="0" borderId="4" xfId="2" applyFont="1" applyFill="1" applyBorder="1" applyAlignment="1">
      <alignment horizontal="left" vertical="center" wrapText="1"/>
    </xf>
    <xf numFmtId="3" fontId="19" fillId="0" borderId="0" xfId="2" applyNumberFormat="1" applyFont="1" applyFill="1"/>
    <xf numFmtId="0" fontId="3" fillId="0" borderId="0" xfId="2" applyFont="1" applyFill="1" applyAlignment="1">
      <alignment horizontal="center"/>
    </xf>
    <xf numFmtId="0" fontId="20" fillId="0" borderId="4" xfId="2" applyFont="1" applyFill="1" applyBorder="1" applyAlignment="1">
      <alignment horizontal="center" vertical="center" wrapText="1"/>
    </xf>
    <xf numFmtId="3" fontId="20" fillId="0" borderId="4" xfId="2" applyNumberFormat="1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vertical="center"/>
    </xf>
    <xf numFmtId="3" fontId="22" fillId="0" borderId="4" xfId="2" applyNumberFormat="1" applyFont="1" applyFill="1" applyBorder="1"/>
    <xf numFmtId="1" fontId="22" fillId="0" borderId="4" xfId="2" applyNumberFormat="1" applyFont="1" applyFill="1" applyBorder="1" applyAlignment="1">
      <alignment horizontal="right" vertical="center" wrapText="1" shrinkToFit="1"/>
    </xf>
    <xf numFmtId="0" fontId="23" fillId="0" borderId="0" xfId="2" applyFont="1" applyFill="1"/>
    <xf numFmtId="3" fontId="24" fillId="0" borderId="0" xfId="2" applyNumberFormat="1" applyFont="1" applyFill="1"/>
    <xf numFmtId="0" fontId="3" fillId="0" borderId="0" xfId="2" applyFont="1" applyFill="1"/>
    <xf numFmtId="0" fontId="17" fillId="0" borderId="0" xfId="2" applyFont="1" applyFill="1"/>
    <xf numFmtId="3" fontId="15" fillId="0" borderId="5" xfId="2" applyNumberFormat="1" applyFont="1" applyFill="1" applyBorder="1" applyAlignment="1">
      <alignment horizontal="center" vertical="center" wrapText="1"/>
    </xf>
    <xf numFmtId="0" fontId="20" fillId="0" borderId="4" xfId="6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right" vertical="center" wrapText="1" shrinkToFit="1"/>
    </xf>
    <xf numFmtId="3" fontId="22" fillId="0" borderId="4" xfId="2" applyNumberFormat="1" applyFont="1" applyFill="1" applyBorder="1" applyAlignment="1">
      <alignment horizontal="right" vertical="center" wrapText="1" shrinkToFit="1"/>
    </xf>
    <xf numFmtId="0" fontId="20" fillId="2" borderId="4" xfId="6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/>
    </xf>
    <xf numFmtId="0" fontId="26" fillId="0" borderId="0" xfId="2" applyFont="1" applyFill="1"/>
    <xf numFmtId="0" fontId="9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center"/>
    </xf>
    <xf numFmtId="3" fontId="15" fillId="0" borderId="4" xfId="2" applyNumberFormat="1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5" fillId="0" borderId="4" xfId="2" applyFont="1" applyFill="1" applyBorder="1" applyAlignment="1">
      <alignment horizontal="left" vertical="center" wrapText="1" shrinkToFit="1"/>
    </xf>
    <xf numFmtId="3" fontId="20" fillId="0" borderId="4" xfId="2" applyNumberFormat="1" applyFont="1" applyFill="1" applyBorder="1" applyAlignment="1">
      <alignment horizontal="center" vertical="center" wrapText="1" shrinkToFit="1"/>
    </xf>
    <xf numFmtId="0" fontId="15" fillId="0" borderId="4" xfId="3" applyFont="1" applyFill="1" applyBorder="1" applyAlignment="1">
      <alignment horizontal="left" vertical="center" wrapText="1"/>
    </xf>
    <xf numFmtId="3" fontId="15" fillId="0" borderId="11" xfId="2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7" fillId="0" borderId="0" xfId="2" applyFont="1" applyFill="1" applyBorder="1" applyAlignment="1">
      <alignment horizontal="left" vertical="center" wrapText="1" shrinkToFit="1"/>
    </xf>
    <xf numFmtId="0" fontId="22" fillId="0" borderId="0" xfId="2" applyFont="1" applyFill="1" applyAlignment="1">
      <alignment horizontal="left" vertical="center" wrapText="1"/>
    </xf>
    <xf numFmtId="0" fontId="15" fillId="0" borderId="0" xfId="2" applyFont="1" applyFill="1" applyAlignment="1">
      <alignment horizontal="left" vertical="center" wrapText="1"/>
    </xf>
    <xf numFmtId="3" fontId="12" fillId="0" borderId="4" xfId="2" applyNumberFormat="1" applyFont="1" applyFill="1" applyBorder="1"/>
    <xf numFmtId="0" fontId="29" fillId="0" borderId="0" xfId="8" applyFont="1" applyFill="1"/>
    <xf numFmtId="0" fontId="15" fillId="0" borderId="0" xfId="2" applyFont="1" applyFill="1" applyBorder="1" applyAlignment="1">
      <alignment horizontal="center" vertical="center" wrapText="1" shrinkToFit="1"/>
    </xf>
    <xf numFmtId="3" fontId="15" fillId="0" borderId="0" xfId="2" applyNumberFormat="1" applyFont="1" applyFill="1" applyBorder="1" applyAlignment="1">
      <alignment horizontal="center" vertical="center" wrapText="1"/>
    </xf>
    <xf numFmtId="0" fontId="30" fillId="0" borderId="0" xfId="8" applyFont="1" applyFill="1"/>
    <xf numFmtId="3" fontId="29" fillId="0" borderId="0" xfId="8" applyNumberFormat="1" applyFont="1" applyFill="1"/>
    <xf numFmtId="3" fontId="12" fillId="0" borderId="0" xfId="2" applyNumberFormat="1" applyFont="1" applyFill="1" applyBorder="1" applyAlignment="1">
      <alignment horizontal="right" vertical="center" wrapText="1" shrinkToFit="1"/>
    </xf>
    <xf numFmtId="0" fontId="22" fillId="0" borderId="0" xfId="2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5" fillId="0" borderId="3" xfId="8" applyFont="1" applyFill="1" applyBorder="1"/>
    <xf numFmtId="0" fontId="31" fillId="0" borderId="0" xfId="8" applyFont="1" applyFill="1"/>
    <xf numFmtId="0" fontId="2" fillId="0" borderId="0" xfId="2"/>
    <xf numFmtId="0" fontId="15" fillId="0" borderId="11" xfId="2" applyFont="1" applyFill="1" applyBorder="1" applyAlignment="1">
      <alignment horizontal="center" vertical="center" wrapText="1" shrinkToFit="1"/>
    </xf>
    <xf numFmtId="3" fontId="12" fillId="0" borderId="13" xfId="4" applyNumberFormat="1" applyFont="1" applyFill="1" applyBorder="1" applyAlignment="1">
      <alignment vertical="center" wrapText="1"/>
    </xf>
    <xf numFmtId="0" fontId="15" fillId="0" borderId="11" xfId="2" applyFont="1" applyFill="1" applyBorder="1" applyAlignment="1">
      <alignment vertical="center" wrapText="1" shrinkToFit="1"/>
    </xf>
    <xf numFmtId="3" fontId="17" fillId="3" borderId="4" xfId="2" applyNumberFormat="1" applyFont="1" applyFill="1" applyBorder="1" applyAlignment="1">
      <alignment vertical="center" textRotation="90" wrapText="1" shrinkToFit="1"/>
    </xf>
    <xf numFmtId="3" fontId="17" fillId="0" borderId="4" xfId="2" applyNumberFormat="1" applyFont="1" applyFill="1" applyBorder="1" applyAlignment="1">
      <alignment vertical="center" textRotation="90" wrapText="1" shrinkToFit="1"/>
    </xf>
    <xf numFmtId="3" fontId="15" fillId="0" borderId="4" xfId="2" applyNumberFormat="1" applyFont="1" applyFill="1" applyBorder="1" applyAlignment="1">
      <alignment vertical="center" textRotation="90" wrapText="1" shrinkToFit="1"/>
    </xf>
    <xf numFmtId="3" fontId="15" fillId="4" borderId="4" xfId="2" applyNumberFormat="1" applyFont="1" applyFill="1" applyBorder="1" applyAlignment="1">
      <alignment vertical="center" textRotation="90" wrapText="1" shrinkToFit="1"/>
    </xf>
    <xf numFmtId="3" fontId="17" fillId="0" borderId="18" xfId="2" applyNumberFormat="1" applyFont="1" applyFill="1" applyBorder="1" applyAlignment="1">
      <alignment horizontal="center" vertical="center" wrapText="1" shrinkToFit="1"/>
    </xf>
    <xf numFmtId="3" fontId="15" fillId="3" borderId="16" xfId="2" applyNumberFormat="1" applyFont="1" applyFill="1" applyBorder="1" applyAlignment="1">
      <alignment vertical="center" textRotation="90" wrapText="1" shrinkToFit="1"/>
    </xf>
    <xf numFmtId="3" fontId="17" fillId="3" borderId="10" xfId="2" applyNumberFormat="1" applyFont="1" applyFill="1" applyBorder="1" applyAlignment="1">
      <alignment vertical="center" textRotation="90" wrapText="1" shrinkToFit="1"/>
    </xf>
    <xf numFmtId="3" fontId="15" fillId="0" borderId="10" xfId="2" applyNumberFormat="1" applyFont="1" applyFill="1" applyBorder="1" applyAlignment="1">
      <alignment vertical="center" textRotation="90" wrapText="1" shrinkToFit="1"/>
    </xf>
    <xf numFmtId="3" fontId="15" fillId="4" borderId="10" xfId="2" applyNumberFormat="1" applyFont="1" applyFill="1" applyBorder="1" applyAlignment="1">
      <alignment vertical="center" textRotation="90" wrapText="1" shrinkToFit="1"/>
    </xf>
    <xf numFmtId="3" fontId="17" fillId="4" borderId="10" xfId="2" applyNumberFormat="1" applyFont="1" applyFill="1" applyBorder="1" applyAlignment="1">
      <alignment vertical="center" textRotation="90" wrapText="1" shrinkToFit="1"/>
    </xf>
    <xf numFmtId="0" fontId="15" fillId="0" borderId="11" xfId="2" applyFont="1" applyFill="1" applyBorder="1" applyAlignment="1">
      <alignment horizontal="left" vertical="center" wrapText="1"/>
    </xf>
    <xf numFmtId="3" fontId="15" fillId="0" borderId="6" xfId="2" applyNumberFormat="1" applyFont="1" applyFill="1" applyBorder="1" applyAlignment="1">
      <alignment horizontal="center" vertical="center" wrapText="1"/>
    </xf>
    <xf numFmtId="3" fontId="15" fillId="0" borderId="18" xfId="2" applyNumberFormat="1" applyFont="1" applyFill="1" applyBorder="1" applyAlignment="1">
      <alignment horizontal="center" vertical="center" wrapText="1"/>
    </xf>
    <xf numFmtId="0" fontId="33" fillId="5" borderId="0" xfId="2" applyFont="1" applyFill="1"/>
    <xf numFmtId="0" fontId="20" fillId="0" borderId="11" xfId="3" applyFont="1" applyFill="1" applyBorder="1" applyAlignment="1">
      <alignment vertical="center" wrapText="1"/>
    </xf>
    <xf numFmtId="3" fontId="20" fillId="0" borderId="5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center"/>
    </xf>
    <xf numFmtId="3" fontId="20" fillId="0" borderId="18" xfId="2" applyNumberFormat="1" applyFont="1" applyFill="1" applyBorder="1" applyAlignment="1">
      <alignment horizontal="center"/>
    </xf>
    <xf numFmtId="3" fontId="34" fillId="6" borderId="0" xfId="2" applyNumberFormat="1" applyFont="1" applyFill="1" applyAlignment="1">
      <alignment horizontal="center"/>
    </xf>
    <xf numFmtId="0" fontId="15" fillId="0" borderId="11" xfId="3" applyFont="1" applyFill="1" applyBorder="1" applyAlignment="1">
      <alignment vertical="center" wrapText="1"/>
    </xf>
    <xf numFmtId="3" fontId="22" fillId="0" borderId="5" xfId="2" applyNumberFormat="1" applyFont="1" applyFill="1" applyBorder="1" applyAlignment="1">
      <alignment horizontal="right" wrapText="1" shrinkToFit="1"/>
    </xf>
    <xf numFmtId="3" fontId="22" fillId="0" borderId="4" xfId="2" applyNumberFormat="1" applyFont="1" applyFill="1" applyBorder="1" applyAlignment="1">
      <alignment horizontal="right" wrapText="1" shrinkToFit="1"/>
    </xf>
    <xf numFmtId="3" fontId="22" fillId="0" borderId="6" xfId="2" applyNumberFormat="1" applyFont="1" applyFill="1" applyBorder="1" applyAlignment="1">
      <alignment horizontal="right" wrapText="1" shrinkToFit="1"/>
    </xf>
    <xf numFmtId="3" fontId="15" fillId="0" borderId="18" xfId="2" applyNumberFormat="1" applyFont="1" applyFill="1" applyBorder="1" applyAlignment="1">
      <alignment horizontal="right" wrapText="1" shrinkToFit="1"/>
    </xf>
    <xf numFmtId="3" fontId="35" fillId="0" borderId="0" xfId="2" applyNumberFormat="1" applyFont="1" applyFill="1"/>
    <xf numFmtId="4" fontId="36" fillId="5" borderId="0" xfId="2" applyNumberFormat="1" applyFont="1" applyFill="1"/>
    <xf numFmtId="3" fontId="20" fillId="0" borderId="5" xfId="2" applyNumberFormat="1" applyFont="1" applyFill="1" applyBorder="1" applyAlignment="1">
      <alignment horizontal="center" vertical="center" wrapText="1"/>
    </xf>
    <xf numFmtId="3" fontId="20" fillId="0" borderId="6" xfId="2" applyNumberFormat="1" applyFont="1" applyFill="1" applyBorder="1" applyAlignment="1">
      <alignment horizontal="center" vertical="center" wrapText="1"/>
    </xf>
    <xf numFmtId="3" fontId="20" fillId="0" borderId="18" xfId="2" applyNumberFormat="1" applyFont="1" applyFill="1" applyBorder="1" applyAlignment="1">
      <alignment horizontal="center" vertical="center" wrapText="1"/>
    </xf>
    <xf numFmtId="3" fontId="37" fillId="6" borderId="0" xfId="2" applyNumberFormat="1" applyFont="1" applyFill="1" applyAlignment="1">
      <alignment horizontal="center"/>
    </xf>
    <xf numFmtId="3" fontId="22" fillId="0" borderId="5" xfId="2" applyNumberFormat="1" applyFont="1" applyFill="1" applyBorder="1" applyAlignment="1">
      <alignment horizontal="right" vertical="center" wrapText="1" shrinkToFit="1"/>
    </xf>
    <xf numFmtId="3" fontId="22" fillId="0" borderId="6" xfId="2" applyNumberFormat="1" applyFont="1" applyFill="1" applyBorder="1" applyAlignment="1">
      <alignment horizontal="right" vertical="center" wrapText="1" shrinkToFit="1"/>
    </xf>
    <xf numFmtId="3" fontId="38" fillId="0" borderId="0" xfId="2" applyNumberFormat="1" applyFont="1" applyFill="1"/>
    <xf numFmtId="4" fontId="33" fillId="5" borderId="0" xfId="2" applyNumberFormat="1" applyFont="1" applyFill="1"/>
    <xf numFmtId="4" fontId="39" fillId="6" borderId="0" xfId="2" applyNumberFormat="1" applyFont="1" applyFill="1" applyAlignment="1">
      <alignment horizontal="center"/>
    </xf>
    <xf numFmtId="4" fontId="23" fillId="0" borderId="0" xfId="2" applyNumberFormat="1" applyFont="1" applyFill="1"/>
    <xf numFmtId="2" fontId="33" fillId="5" borderId="0" xfId="2" applyNumberFormat="1" applyFont="1" applyFill="1" applyBorder="1"/>
    <xf numFmtId="0" fontId="3" fillId="6" borderId="0" xfId="2" applyFont="1" applyFill="1" applyAlignment="1">
      <alignment horizontal="center"/>
    </xf>
    <xf numFmtId="0" fontId="39" fillId="6" borderId="0" xfId="2" applyFont="1" applyFill="1" applyAlignment="1">
      <alignment horizontal="center"/>
    </xf>
    <xf numFmtId="0" fontId="26" fillId="6" borderId="0" xfId="2" applyFont="1" applyFill="1"/>
    <xf numFmtId="3" fontId="22" fillId="0" borderId="5" xfId="2" applyNumberFormat="1" applyFont="1" applyFill="1" applyBorder="1"/>
    <xf numFmtId="3" fontId="22" fillId="0" borderId="6" xfId="2" applyNumberFormat="1" applyFont="1" applyFill="1" applyBorder="1"/>
    <xf numFmtId="3" fontId="22" fillId="0" borderId="5" xfId="2" applyNumberFormat="1" applyFont="1" applyFill="1" applyBorder="1" applyAlignment="1">
      <alignment horizontal="right"/>
    </xf>
    <xf numFmtId="3" fontId="17" fillId="0" borderId="4" xfId="2" applyNumberFormat="1" applyFont="1" applyFill="1" applyBorder="1" applyAlignment="1">
      <alignment horizontal="right"/>
    </xf>
    <xf numFmtId="3" fontId="22" fillId="0" borderId="4" xfId="2" applyNumberFormat="1" applyFont="1" applyFill="1" applyBorder="1" applyAlignment="1">
      <alignment horizontal="right"/>
    </xf>
    <xf numFmtId="3" fontId="17" fillId="0" borderId="6" xfId="2" applyNumberFormat="1" applyFont="1" applyFill="1" applyBorder="1" applyAlignment="1">
      <alignment horizontal="right"/>
    </xf>
    <xf numFmtId="3" fontId="22" fillId="0" borderId="6" xfId="2" applyNumberFormat="1" applyFont="1" applyFill="1" applyBorder="1" applyAlignment="1">
      <alignment horizontal="right"/>
    </xf>
    <xf numFmtId="3" fontId="22" fillId="0" borderId="5" xfId="2" applyNumberFormat="1" applyFont="1" applyFill="1" applyBorder="1" applyAlignment="1">
      <alignment horizontal="right" vertical="center" wrapText="1"/>
    </xf>
    <xf numFmtId="3" fontId="22" fillId="0" borderId="4" xfId="2" applyNumberFormat="1" applyFont="1" applyFill="1" applyBorder="1" applyAlignment="1">
      <alignment horizontal="right" vertical="center" wrapText="1"/>
    </xf>
    <xf numFmtId="3" fontId="22" fillId="0" borderId="6" xfId="2" applyNumberFormat="1" applyFont="1" applyFill="1" applyBorder="1" applyAlignment="1">
      <alignment horizontal="right" vertical="center" wrapText="1"/>
    </xf>
    <xf numFmtId="2" fontId="33" fillId="5" borderId="0" xfId="2" applyNumberFormat="1" applyFont="1" applyFill="1"/>
    <xf numFmtId="0" fontId="10" fillId="5" borderId="0" xfId="2" applyFont="1" applyFill="1"/>
    <xf numFmtId="0" fontId="37" fillId="6" borderId="0" xfId="2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40" fillId="6" borderId="0" xfId="2" applyFont="1" applyFill="1"/>
    <xf numFmtId="0" fontId="41" fillId="0" borderId="0" xfId="2" applyFont="1" applyFill="1"/>
    <xf numFmtId="0" fontId="3" fillId="6" borderId="0" xfId="2" applyFont="1" applyFill="1"/>
    <xf numFmtId="3" fontId="17" fillId="0" borderId="4" xfId="2" applyNumberFormat="1" applyFont="1" applyFill="1" applyBorder="1"/>
    <xf numFmtId="3" fontId="12" fillId="0" borderId="6" xfId="2" applyNumberFormat="1" applyFont="1" applyFill="1" applyBorder="1"/>
    <xf numFmtId="0" fontId="37" fillId="6" borderId="0" xfId="2" applyFont="1" applyFill="1"/>
    <xf numFmtId="0" fontId="18" fillId="0" borderId="0" xfId="2" applyFont="1" applyFill="1"/>
    <xf numFmtId="0" fontId="2" fillId="7" borderId="0" xfId="2" applyFont="1" applyFill="1" applyAlignment="1">
      <alignment horizontal="center"/>
    </xf>
    <xf numFmtId="0" fontId="2" fillId="5" borderId="0" xfId="2" applyFont="1" applyFill="1"/>
    <xf numFmtId="3" fontId="20" fillId="0" borderId="5" xfId="2" applyNumberFormat="1" applyFont="1" applyFill="1" applyBorder="1" applyAlignment="1">
      <alignment horizontal="center" vertical="center"/>
    </xf>
    <xf numFmtId="3" fontId="20" fillId="0" borderId="4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 vertical="center"/>
    </xf>
    <xf numFmtId="3" fontId="20" fillId="0" borderId="18" xfId="2" applyNumberFormat="1" applyFont="1" applyFill="1" applyBorder="1" applyAlignment="1">
      <alignment horizontal="center" vertical="center"/>
    </xf>
    <xf numFmtId="0" fontId="33" fillId="5" borderId="3" xfId="2" applyFont="1" applyFill="1" applyBorder="1"/>
    <xf numFmtId="3" fontId="22" fillId="0" borderId="4" xfId="2" applyNumberFormat="1" applyFont="1" applyFill="1" applyBorder="1" applyAlignment="1">
      <alignment horizontal="right" vertical="center"/>
    </xf>
    <xf numFmtId="3" fontId="22" fillId="0" borderId="6" xfId="2" applyNumberFormat="1" applyFont="1" applyFill="1" applyBorder="1" applyAlignment="1">
      <alignment horizontal="right" vertical="center"/>
    </xf>
    <xf numFmtId="3" fontId="22" fillId="0" borderId="5" xfId="2" applyNumberFormat="1" applyFont="1" applyFill="1" applyBorder="1" applyAlignment="1">
      <alignment horizontal="right" vertical="center"/>
    </xf>
    <xf numFmtId="0" fontId="23" fillId="0" borderId="0" xfId="2" applyFont="1"/>
    <xf numFmtId="3" fontId="15" fillId="0" borderId="5" xfId="2" applyNumberFormat="1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0" fontId="42" fillId="5" borderId="0" xfId="2" applyFont="1" applyFill="1" applyAlignment="1">
      <alignment horizontal="center"/>
    </xf>
    <xf numFmtId="3" fontId="20" fillId="0" borderId="4" xfId="2" applyNumberFormat="1" applyFont="1" applyFill="1" applyBorder="1" applyAlignment="1">
      <alignment horizontal="center" wrapText="1" shrinkToFit="1"/>
    </xf>
    <xf numFmtId="3" fontId="20" fillId="0" borderId="6" xfId="2" applyNumberFormat="1" applyFont="1" applyFill="1" applyBorder="1" applyAlignment="1">
      <alignment horizontal="center" wrapText="1" shrinkToFit="1"/>
    </xf>
    <xf numFmtId="0" fontId="17" fillId="0" borderId="0" xfId="2" applyFont="1" applyFill="1" applyAlignment="1">
      <alignment vertical="center"/>
    </xf>
    <xf numFmtId="3" fontId="21" fillId="0" borderId="4" xfId="2" applyNumberFormat="1" applyFont="1" applyFill="1" applyBorder="1" applyAlignment="1">
      <alignment horizontal="right" vertical="center"/>
    </xf>
    <xf numFmtId="3" fontId="21" fillId="0" borderId="6" xfId="2" applyNumberFormat="1" applyFont="1" applyFill="1" applyBorder="1" applyAlignment="1">
      <alignment horizontal="right" vertical="center"/>
    </xf>
    <xf numFmtId="3" fontId="20" fillId="0" borderId="18" xfId="2" applyNumberFormat="1" applyFont="1" applyFill="1" applyBorder="1" applyAlignment="1">
      <alignment horizontal="center" vertical="center" wrapText="1" shrinkToFit="1"/>
    </xf>
    <xf numFmtId="0" fontId="15" fillId="7" borderId="11" xfId="2" applyFont="1" applyFill="1" applyBorder="1" applyAlignment="1">
      <alignment horizontal="left" vertical="center" wrapText="1"/>
    </xf>
    <xf numFmtId="3" fontId="15" fillId="7" borderId="18" xfId="2" applyNumberFormat="1" applyFont="1" applyFill="1" applyBorder="1" applyAlignment="1">
      <alignment horizontal="center" vertical="center"/>
    </xf>
    <xf numFmtId="0" fontId="10" fillId="7" borderId="0" xfId="2" applyFont="1" applyFill="1"/>
    <xf numFmtId="0" fontId="20" fillId="0" borderId="17" xfId="3" applyFont="1" applyFill="1" applyBorder="1" applyAlignment="1">
      <alignment horizontal="right" vertical="center" wrapText="1"/>
    </xf>
    <xf numFmtId="3" fontId="20" fillId="0" borderId="7" xfId="2" applyNumberFormat="1" applyFont="1" applyFill="1" applyBorder="1" applyAlignment="1">
      <alignment horizontal="center" vertical="center" wrapText="1" shrinkToFit="1"/>
    </xf>
    <xf numFmtId="3" fontId="20" fillId="0" borderId="8" xfId="2" applyNumberFormat="1" applyFont="1" applyFill="1" applyBorder="1" applyAlignment="1">
      <alignment horizontal="center" vertical="center" wrapText="1" shrinkToFit="1"/>
    </xf>
    <xf numFmtId="3" fontId="20" fillId="0" borderId="9" xfId="2" applyNumberFormat="1" applyFont="1" applyFill="1" applyBorder="1" applyAlignment="1">
      <alignment horizontal="center" vertical="center" wrapText="1" shrinkToFit="1"/>
    </xf>
    <xf numFmtId="0" fontId="15" fillId="0" borderId="15" xfId="3" applyFont="1" applyFill="1" applyBorder="1" applyAlignment="1">
      <alignment horizontal="right" vertical="center" wrapText="1"/>
    </xf>
    <xf numFmtId="0" fontId="20" fillId="0" borderId="15" xfId="3" applyFont="1" applyFill="1" applyBorder="1" applyAlignment="1">
      <alignment horizontal="right" vertical="center" wrapText="1"/>
    </xf>
    <xf numFmtId="0" fontId="29" fillId="0" borderId="0" xfId="14" applyFont="1" applyFill="1"/>
    <xf numFmtId="0" fontId="28" fillId="0" borderId="0" xfId="14"/>
    <xf numFmtId="0" fontId="30" fillId="0" borderId="0" xfId="14" applyFont="1" applyFill="1"/>
    <xf numFmtId="0" fontId="31" fillId="0" borderId="0" xfId="14" applyFont="1" applyFill="1"/>
    <xf numFmtId="0" fontId="6" fillId="0" borderId="0" xfId="3" applyFont="1" applyFill="1" applyBorder="1" applyAlignment="1">
      <alignment horizontal="right" vertical="top"/>
    </xf>
    <xf numFmtId="0" fontId="15" fillId="0" borderId="20" xfId="2" applyFont="1" applyFill="1" applyBorder="1" applyAlignment="1">
      <alignment horizontal="center" vertical="center" wrapText="1" shrinkToFit="1"/>
    </xf>
    <xf numFmtId="3" fontId="18" fillId="0" borderId="19" xfId="4" applyNumberFormat="1" applyFont="1" applyFill="1" applyBorder="1" applyAlignment="1">
      <alignment vertical="center" wrapText="1"/>
    </xf>
    <xf numFmtId="3" fontId="15" fillId="3" borderId="4" xfId="2" applyNumberFormat="1" applyFont="1" applyFill="1" applyBorder="1" applyAlignment="1">
      <alignment vertical="center" textRotation="90" wrapText="1" shrinkToFit="1"/>
    </xf>
    <xf numFmtId="0" fontId="15" fillId="0" borderId="4" xfId="3" applyFont="1" applyFill="1" applyBorder="1" applyAlignment="1">
      <alignment vertical="center" wrapText="1"/>
    </xf>
    <xf numFmtId="3" fontId="15" fillId="0" borderId="11" xfId="2" applyNumberFormat="1" applyFont="1" applyFill="1" applyBorder="1" applyAlignment="1">
      <alignment horizontal="right" wrapText="1" shrinkToFit="1"/>
    </xf>
    <xf numFmtId="3" fontId="15" fillId="0" borderId="4" xfId="2" applyNumberFormat="1" applyFont="1" applyFill="1" applyBorder="1" applyAlignment="1">
      <alignment horizontal="right" wrapText="1" shrinkToFit="1"/>
    </xf>
    <xf numFmtId="3" fontId="12" fillId="0" borderId="4" xfId="2" applyNumberFormat="1" applyFont="1" applyFill="1" applyBorder="1" applyAlignment="1">
      <alignment horizontal="right"/>
    </xf>
    <xf numFmtId="0" fontId="15" fillId="7" borderId="4" xfId="2" applyFont="1" applyFill="1" applyBorder="1" applyAlignment="1">
      <alignment horizontal="left" vertical="center" wrapText="1"/>
    </xf>
    <xf numFmtId="0" fontId="11" fillId="5" borderId="0" xfId="2" applyFont="1" applyFill="1"/>
    <xf numFmtId="0" fontId="32" fillId="0" borderId="0" xfId="2" applyFont="1" applyFill="1"/>
    <xf numFmtId="0" fontId="41" fillId="0" borderId="0" xfId="2" applyFont="1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43" fillId="0" borderId="0" xfId="14" applyFont="1" applyFill="1"/>
    <xf numFmtId="0" fontId="17" fillId="0" borderId="0" xfId="7" applyFont="1"/>
    <xf numFmtId="0" fontId="22" fillId="0" borderId="0" xfId="7" applyFont="1" applyFill="1" applyAlignment="1">
      <alignment horizontal="left" vertical="center" wrapText="1"/>
    </xf>
    <xf numFmtId="0" fontId="15" fillId="0" borderId="0" xfId="7" applyFont="1" applyFill="1" applyAlignment="1">
      <alignment horizontal="left" vertical="center" wrapText="1"/>
    </xf>
    <xf numFmtId="0" fontId="44" fillId="0" borderId="0" xfId="7" applyFont="1" applyFill="1" applyAlignment="1">
      <alignment horizontal="right" vertical="top"/>
    </xf>
    <xf numFmtId="0" fontId="12" fillId="0" borderId="0" xfId="7" applyFont="1"/>
    <xf numFmtId="0" fontId="2" fillId="0" borderId="0" xfId="7" applyFont="1" applyFill="1" applyBorder="1"/>
    <xf numFmtId="0" fontId="44" fillId="0" borderId="0" xfId="34" applyFont="1" applyFill="1" applyBorder="1" applyAlignment="1">
      <alignment horizontal="left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right" vertical="top" wrapText="1" shrinkToFit="1"/>
    </xf>
    <xf numFmtId="3" fontId="15" fillId="0" borderId="4" xfId="35" applyNumberFormat="1" applyFont="1" applyFill="1" applyBorder="1" applyAlignment="1">
      <alignment vertical="center" wrapText="1"/>
    </xf>
    <xf numFmtId="0" fontId="22" fillId="0" borderId="4" xfId="7" applyFont="1" applyFill="1" applyBorder="1" applyAlignment="1">
      <alignment horizontal="left" vertical="center" textRotation="90" wrapText="1"/>
    </xf>
    <xf numFmtId="1" fontId="9" fillId="0" borderId="0" xfId="7" applyNumberFormat="1" applyFont="1" applyFill="1"/>
    <xf numFmtId="3" fontId="15" fillId="0" borderId="4" xfId="7" applyNumberFormat="1" applyFont="1" applyFill="1" applyBorder="1" applyAlignment="1">
      <alignment horizontal="center" vertical="center" wrapText="1"/>
    </xf>
    <xf numFmtId="0" fontId="22" fillId="0" borderId="4" xfId="7" applyFont="1" applyFill="1" applyBorder="1"/>
    <xf numFmtId="0" fontId="17" fillId="0" borderId="0" xfId="7" applyFont="1" applyFill="1"/>
    <xf numFmtId="0" fontId="22" fillId="0" borderId="4" xfId="7" applyFont="1" applyFill="1" applyBorder="1" applyAlignment="1">
      <alignment horizontal="left" vertical="center" wrapText="1"/>
    </xf>
    <xf numFmtId="3" fontId="22" fillId="0" borderId="4" xfId="7" applyNumberFormat="1" applyFont="1" applyFill="1" applyBorder="1" applyAlignment="1">
      <alignment horizontal="center" wrapText="1"/>
    </xf>
    <xf numFmtId="0" fontId="12" fillId="0" borderId="0" xfId="7" applyFont="1" applyFill="1"/>
    <xf numFmtId="4" fontId="17" fillId="0" borderId="0" xfId="7" applyNumberFormat="1" applyFont="1" applyFill="1"/>
    <xf numFmtId="4" fontId="12" fillId="0" borderId="0" xfId="7" applyNumberFormat="1" applyFont="1" applyFill="1"/>
    <xf numFmtId="3" fontId="22" fillId="0" borderId="4" xfId="7" applyNumberFormat="1" applyFont="1" applyFill="1" applyBorder="1"/>
    <xf numFmtId="2" fontId="17" fillId="0" borderId="0" xfId="7" applyNumberFormat="1" applyFont="1" applyFill="1"/>
    <xf numFmtId="2" fontId="12" fillId="0" borderId="0" xfId="7" applyNumberFormat="1" applyFont="1" applyFill="1"/>
    <xf numFmtId="0" fontId="22" fillId="8" borderId="4" xfId="7" applyFont="1" applyFill="1" applyBorder="1" applyAlignment="1">
      <alignment horizontal="left" vertical="center" wrapText="1"/>
    </xf>
    <xf numFmtId="3" fontId="15" fillId="0" borderId="4" xfId="7" applyNumberFormat="1" applyFont="1" applyFill="1" applyBorder="1" applyAlignment="1">
      <alignment horizontal="center" vertical="center"/>
    </xf>
    <xf numFmtId="0" fontId="17" fillId="0" borderId="0" xfId="7" applyFont="1" applyFill="1" applyAlignment="1">
      <alignment horizontal="center"/>
    </xf>
    <xf numFmtId="0" fontId="9" fillId="0" borderId="0" xfId="7" applyFont="1" applyFill="1" applyAlignment="1">
      <alignment horizontal="center" vertical="center"/>
    </xf>
    <xf numFmtId="0" fontId="17" fillId="0" borderId="0" xfId="7" applyFont="1" applyFill="1" applyAlignment="1">
      <alignment horizontal="right"/>
    </xf>
    <xf numFmtId="0" fontId="12" fillId="0" borderId="0" xfId="7" applyFont="1" applyFill="1" applyAlignment="1">
      <alignment horizontal="right"/>
    </xf>
    <xf numFmtId="0" fontId="22" fillId="0" borderId="4" xfId="7" applyFont="1" applyFill="1" applyBorder="1" applyAlignment="1">
      <alignment horizontal="center" vertical="center" wrapText="1" shrinkToFit="1"/>
    </xf>
    <xf numFmtId="2" fontId="14" fillId="0" borderId="4" xfId="7" applyNumberFormat="1" applyFont="1" applyFill="1" applyBorder="1" applyAlignment="1">
      <alignment horizontal="center" vertical="center" wrapText="1" shrinkToFit="1"/>
    </xf>
    <xf numFmtId="3" fontId="22" fillId="8" borderId="4" xfId="7" applyNumberFormat="1" applyFont="1" applyFill="1" applyBorder="1" applyAlignment="1">
      <alignment horizontal="center" wrapText="1"/>
    </xf>
    <xf numFmtId="3" fontId="22" fillId="8" borderId="4" xfId="7" applyNumberFormat="1" applyFont="1" applyFill="1" applyBorder="1" applyAlignment="1">
      <alignment horizontal="center" vertical="center" wrapText="1"/>
    </xf>
    <xf numFmtId="3" fontId="22" fillId="0" borderId="4" xfId="7" applyNumberFormat="1" applyFont="1" applyFill="1" applyBorder="1" applyAlignment="1">
      <alignment horizontal="center" vertical="center" wrapText="1"/>
    </xf>
    <xf numFmtId="3" fontId="15" fillId="0" borderId="0" xfId="7" applyNumberFormat="1" applyFont="1" applyFill="1" applyAlignment="1">
      <alignment horizontal="left" vertical="center" wrapText="1"/>
    </xf>
    <xf numFmtId="3" fontId="12" fillId="0" borderId="0" xfId="7" applyNumberFormat="1" applyFont="1" applyFill="1" applyAlignment="1">
      <alignment horizontal="right"/>
    </xf>
    <xf numFmtId="0" fontId="46" fillId="0" borderId="0" xfId="7" applyFont="1"/>
    <xf numFmtId="0" fontId="47" fillId="0" borderId="0" xfId="7" applyFont="1" applyFill="1" applyAlignment="1">
      <alignment horizontal="left" vertical="center" wrapText="1"/>
    </xf>
    <xf numFmtId="0" fontId="46" fillId="0" borderId="0" xfId="7" applyFont="1" applyFill="1" applyAlignment="1">
      <alignment horizontal="left" vertical="center" wrapText="1"/>
    </xf>
    <xf numFmtId="0" fontId="48" fillId="0" borderId="0" xfId="7" applyFont="1" applyFill="1" applyAlignment="1">
      <alignment horizontal="right" vertical="top"/>
    </xf>
    <xf numFmtId="0" fontId="47" fillId="0" borderId="0" xfId="7" applyFont="1"/>
    <xf numFmtId="0" fontId="46" fillId="0" borderId="0" xfId="34" applyFont="1" applyFill="1" applyBorder="1" applyAlignment="1">
      <alignment horizontal="left" vertical="center" wrapText="1"/>
    </xf>
    <xf numFmtId="0" fontId="46" fillId="0" borderId="0" xfId="34" applyFont="1" applyFill="1" applyBorder="1" applyAlignment="1">
      <alignment horizontal="center" vertical="center" wrapText="1"/>
    </xf>
    <xf numFmtId="0" fontId="47" fillId="0" borderId="4" xfId="7" applyFont="1" applyFill="1" applyBorder="1" applyAlignment="1">
      <alignment horizontal="left" vertical="center" textRotation="90" wrapText="1"/>
    </xf>
    <xf numFmtId="1" fontId="46" fillId="0" borderId="0" xfId="7" applyNumberFormat="1" applyFont="1" applyFill="1"/>
    <xf numFmtId="0" fontId="22" fillId="0" borderId="4" xfId="7" applyFont="1" applyFill="1" applyBorder="1" applyAlignment="1">
      <alignment horizontal="left" vertical="center" wrapText="1" shrinkToFit="1"/>
    </xf>
    <xf numFmtId="0" fontId="46" fillId="0" borderId="0" xfId="7" applyFont="1" applyFill="1"/>
    <xf numFmtId="0" fontId="47" fillId="0" borderId="0" xfId="7" applyFont="1" applyFill="1"/>
    <xf numFmtId="4" fontId="46" fillId="0" borderId="0" xfId="7" applyNumberFormat="1" applyFont="1" applyFill="1"/>
    <xf numFmtId="4" fontId="47" fillId="0" borderId="0" xfId="7" applyNumberFormat="1" applyFont="1" applyFill="1"/>
    <xf numFmtId="2" fontId="46" fillId="0" borderId="0" xfId="7" applyNumberFormat="1" applyFont="1" applyFill="1" applyBorder="1"/>
    <xf numFmtId="2" fontId="47" fillId="0" borderId="0" xfId="7" applyNumberFormat="1" applyFont="1" applyFill="1" applyBorder="1"/>
    <xf numFmtId="2" fontId="46" fillId="0" borderId="0" xfId="7" applyNumberFormat="1" applyFont="1" applyFill="1"/>
    <xf numFmtId="2" fontId="47" fillId="0" borderId="0" xfId="7" applyNumberFormat="1" applyFont="1" applyFill="1"/>
    <xf numFmtId="0" fontId="47" fillId="10" borderId="4" xfId="7" applyFont="1" applyFill="1" applyBorder="1" applyAlignment="1">
      <alignment horizontal="left" vertical="center" wrapText="1"/>
    </xf>
    <xf numFmtId="0" fontId="47" fillId="0" borderId="4" xfId="7" applyFont="1" applyFill="1" applyBorder="1" applyAlignment="1">
      <alignment horizontal="left" vertical="center" wrapText="1"/>
    </xf>
    <xf numFmtId="0" fontId="46" fillId="9" borderId="0" xfId="7" applyFont="1" applyFill="1" applyAlignment="1">
      <alignment horizontal="center" vertical="center"/>
    </xf>
    <xf numFmtId="0" fontId="46" fillId="0" borderId="0" xfId="7" applyFont="1" applyFill="1" applyAlignment="1">
      <alignment horizontal="center" vertical="center"/>
    </xf>
    <xf numFmtId="3" fontId="15" fillId="10" borderId="4" xfId="7" applyNumberFormat="1" applyFont="1" applyFill="1" applyBorder="1" applyAlignment="1">
      <alignment horizontal="center" vertical="center" wrapText="1"/>
    </xf>
    <xf numFmtId="0" fontId="46" fillId="0" borderId="0" xfId="7" applyFont="1" applyFill="1" applyAlignment="1">
      <alignment horizontal="right" vertical="center"/>
    </xf>
    <xf numFmtId="3" fontId="46" fillId="0" borderId="0" xfId="7" applyNumberFormat="1" applyFont="1" applyFill="1" applyAlignment="1">
      <alignment horizontal="right" vertical="center" wrapText="1"/>
    </xf>
    <xf numFmtId="0" fontId="47" fillId="0" borderId="0" xfId="7" applyFont="1" applyFill="1" applyAlignment="1">
      <alignment horizontal="right" vertical="center"/>
    </xf>
    <xf numFmtId="0" fontId="46" fillId="0" borderId="0" xfId="7" applyFont="1" applyFill="1" applyAlignment="1">
      <alignment horizontal="right"/>
    </xf>
    <xf numFmtId="0" fontId="47" fillId="0" borderId="0" xfId="7" applyFont="1" applyFill="1" applyAlignment="1">
      <alignment horizontal="right"/>
    </xf>
    <xf numFmtId="3" fontId="46" fillId="0" borderId="0" xfId="7" applyNumberFormat="1" applyFont="1" applyFill="1" applyAlignment="1">
      <alignment horizontal="left" vertical="center" wrapText="1"/>
    </xf>
    <xf numFmtId="1" fontId="15" fillId="0" borderId="4" xfId="2" applyNumberFormat="1" applyFont="1" applyFill="1" applyBorder="1" applyAlignment="1">
      <alignment horizontal="center" vertical="center" wrapText="1"/>
    </xf>
    <xf numFmtId="1" fontId="20" fillId="0" borderId="4" xfId="2" applyNumberFormat="1" applyFont="1" applyFill="1" applyBorder="1" applyAlignment="1">
      <alignment horizontal="center" vertical="center" wrapText="1"/>
    </xf>
    <xf numFmtId="1" fontId="22" fillId="0" borderId="4" xfId="2" applyNumberFormat="1" applyFont="1" applyFill="1" applyBorder="1"/>
    <xf numFmtId="1" fontId="15" fillId="0" borderId="4" xfId="2" applyNumberFormat="1" applyFont="1" applyFill="1" applyBorder="1" applyAlignment="1">
      <alignment horizontal="center" vertical="center"/>
    </xf>
    <xf numFmtId="0" fontId="47" fillId="0" borderId="0" xfId="0" applyFont="1"/>
    <xf numFmtId="3" fontId="22" fillId="0" borderId="4" xfId="35" applyNumberFormat="1" applyFont="1" applyFill="1" applyBorder="1" applyAlignment="1">
      <alignment vertical="center" wrapText="1"/>
    </xf>
    <xf numFmtId="3" fontId="47" fillId="0" borderId="0" xfId="0" applyNumberFormat="1" applyFont="1"/>
    <xf numFmtId="0" fontId="7" fillId="0" borderId="0" xfId="7" applyFont="1" applyFill="1" applyAlignment="1">
      <alignment horizontal="right" vertical="center"/>
    </xf>
    <xf numFmtId="0" fontId="47" fillId="0" borderId="4" xfId="7" applyFont="1" applyFill="1" applyBorder="1" applyAlignment="1">
      <alignment horizontal="center" vertical="center" wrapText="1" shrinkToFit="1"/>
    </xf>
    <xf numFmtId="1" fontId="22" fillId="0" borderId="4" xfId="7" applyNumberFormat="1" applyFont="1" applyFill="1" applyBorder="1" applyAlignment="1">
      <alignment horizontal="center" vertical="center" wrapText="1" shrinkToFit="1"/>
    </xf>
    <xf numFmtId="178" fontId="22" fillId="0" borderId="4" xfId="1" applyNumberFormat="1" applyFont="1" applyFill="1" applyBorder="1" applyAlignment="1">
      <alignment horizontal="center"/>
    </xf>
    <xf numFmtId="3" fontId="46" fillId="10" borderId="4" xfId="7" applyNumberFormat="1" applyFont="1" applyFill="1" applyBorder="1" applyAlignment="1">
      <alignment horizontal="center" vertical="center" wrapText="1"/>
    </xf>
    <xf numFmtId="3" fontId="47" fillId="0" borderId="0" xfId="7" applyNumberFormat="1" applyFont="1" applyFill="1" applyAlignment="1">
      <alignment vertical="center" wrapText="1"/>
    </xf>
    <xf numFmtId="3" fontId="46" fillId="0" borderId="3" xfId="7" applyNumberFormat="1" applyFont="1" applyFill="1" applyBorder="1" applyAlignment="1">
      <alignment horizontal="center" vertical="center" wrapText="1"/>
    </xf>
    <xf numFmtId="0" fontId="7" fillId="0" borderId="0" xfId="7" applyFont="1" applyFill="1" applyAlignment="1">
      <alignment horizontal="left" vertical="center" wrapText="1"/>
    </xf>
    <xf numFmtId="0" fontId="10" fillId="0" borderId="0" xfId="7" applyFont="1" applyFill="1"/>
    <xf numFmtId="0" fontId="2" fillId="0" borderId="0" xfId="7"/>
    <xf numFmtId="0" fontId="5" fillId="0" borderId="0" xfId="285" applyFont="1" applyFill="1" applyBorder="1" applyAlignment="1">
      <alignment horizontal="center" vertical="center" wrapText="1"/>
    </xf>
    <xf numFmtId="0" fontId="15" fillId="0" borderId="12" xfId="7" applyFont="1" applyFill="1" applyBorder="1" applyAlignment="1">
      <alignment horizontal="center" vertical="center" wrapText="1" shrinkToFit="1"/>
    </xf>
    <xf numFmtId="0" fontId="15" fillId="0" borderId="0" xfId="7" applyFont="1" applyFill="1" applyBorder="1" applyAlignment="1">
      <alignment horizontal="center" vertical="center" wrapText="1" shrinkToFit="1"/>
    </xf>
    <xf numFmtId="0" fontId="15" fillId="0" borderId="4" xfId="7" applyFont="1" applyFill="1" applyBorder="1" applyAlignment="1">
      <alignment horizontal="center" vertical="center" wrapText="1" shrinkToFit="1"/>
    </xf>
    <xf numFmtId="0" fontId="91" fillId="0" borderId="4" xfId="7" applyFont="1" applyFill="1" applyBorder="1" applyAlignment="1">
      <alignment horizontal="center" vertical="center" wrapText="1" shrinkToFit="1"/>
    </xf>
    <xf numFmtId="0" fontId="15" fillId="0" borderId="4" xfId="7" applyFont="1" applyFill="1" applyBorder="1" applyAlignment="1">
      <alignment horizontal="center" vertical="center" textRotation="90" wrapText="1"/>
    </xf>
    <xf numFmtId="0" fontId="2" fillId="0" borderId="0" xfId="7" applyFont="1" applyFill="1"/>
    <xf numFmtId="0" fontId="15" fillId="0" borderId="4" xfId="7" applyFont="1" applyFill="1" applyBorder="1" applyAlignment="1">
      <alignment horizontal="left" vertical="center" wrapText="1"/>
    </xf>
    <xf numFmtId="3" fontId="22" fillId="0" borderId="4" xfId="7" applyNumberFormat="1" applyFont="1" applyFill="1" applyBorder="1" applyAlignment="1">
      <alignment horizontal="center"/>
    </xf>
    <xf numFmtId="4" fontId="16" fillId="0" borderId="0" xfId="7" applyNumberFormat="1" applyFont="1" applyFill="1"/>
    <xf numFmtId="4" fontId="2" fillId="0" borderId="0" xfId="7" applyNumberFormat="1" applyFont="1" applyFill="1"/>
    <xf numFmtId="2" fontId="2" fillId="0" borderId="0" xfId="7" applyNumberFormat="1" applyFont="1" applyFill="1" applyBorder="1"/>
    <xf numFmtId="2" fontId="2" fillId="0" borderId="0" xfId="7" applyNumberFormat="1" applyFont="1" applyFill="1"/>
    <xf numFmtId="0" fontId="15" fillId="9" borderId="4" xfId="7" applyFont="1" applyFill="1" applyBorder="1" applyAlignment="1">
      <alignment horizontal="left" vertical="center" wrapText="1"/>
    </xf>
    <xf numFmtId="3" fontId="15" fillId="7" borderId="4" xfId="7" applyNumberFormat="1" applyFont="1" applyFill="1" applyBorder="1" applyAlignment="1">
      <alignment horizontal="center" vertical="center" wrapText="1"/>
    </xf>
    <xf numFmtId="0" fontId="17" fillId="9" borderId="0" xfId="7" applyFont="1" applyFill="1"/>
    <xf numFmtId="3" fontId="15" fillId="7" borderId="4" xfId="7" applyNumberFormat="1" applyFont="1" applyFill="1" applyBorder="1" applyAlignment="1">
      <alignment horizontal="right" vertical="center"/>
    </xf>
    <xf numFmtId="0" fontId="17" fillId="9" borderId="0" xfId="7" applyFont="1" applyFill="1" applyAlignment="1">
      <alignment horizontal="center"/>
    </xf>
    <xf numFmtId="3" fontId="44" fillId="0" borderId="4" xfId="7" applyNumberFormat="1" applyFont="1" applyFill="1" applyBorder="1" applyAlignment="1">
      <alignment horizontal="center"/>
    </xf>
    <xf numFmtId="0" fontId="23" fillId="0" borderId="0" xfId="7" applyFont="1" applyFill="1"/>
    <xf numFmtId="0" fontId="7" fillId="0" borderId="4" xfId="7" applyFont="1" applyFill="1" applyBorder="1" applyAlignment="1">
      <alignment horizontal="left" vertical="center" wrapText="1"/>
    </xf>
    <xf numFmtId="0" fontId="9" fillId="9" borderId="0" xfId="7" applyFont="1" applyFill="1" applyAlignment="1">
      <alignment horizontal="center" vertical="center"/>
    </xf>
    <xf numFmtId="0" fontId="15" fillId="0" borderId="0" xfId="7" applyFont="1" applyFill="1" applyAlignment="1">
      <alignment vertical="top" wrapText="1"/>
    </xf>
    <xf numFmtId="0" fontId="2" fillId="0" borderId="0" xfId="7" applyFont="1"/>
    <xf numFmtId="3" fontId="2" fillId="0" borderId="0" xfId="7" applyNumberFormat="1" applyFont="1"/>
    <xf numFmtId="0" fontId="12" fillId="0" borderId="0" xfId="7" applyFont="1" applyFill="1" applyAlignment="1">
      <alignment horizontal="right" vertical="center"/>
    </xf>
    <xf numFmtId="0" fontId="8" fillId="0" borderId="0" xfId="7" applyFont="1" applyFill="1" applyAlignment="1">
      <alignment horizontal="right"/>
    </xf>
    <xf numFmtId="164" fontId="47" fillId="0" borderId="0" xfId="7" applyNumberFormat="1" applyFont="1" applyFill="1"/>
    <xf numFmtId="0" fontId="4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 vertical="center" wrapText="1"/>
    </xf>
    <xf numFmtId="0" fontId="8" fillId="0" borderId="0" xfId="7" applyFont="1"/>
    <xf numFmtId="0" fontId="8" fillId="0" borderId="0" xfId="7" applyFont="1" applyFill="1"/>
    <xf numFmtId="0" fontId="46" fillId="10" borderId="4" xfId="7" applyFont="1" applyFill="1" applyBorder="1" applyAlignment="1">
      <alignment horizontal="center" vertical="center" wrapText="1" shrinkToFit="1"/>
    </xf>
    <xf numFmtId="3" fontId="17" fillId="10" borderId="4" xfId="35" applyNumberFormat="1" applyFont="1" applyFill="1" applyBorder="1" applyAlignment="1">
      <alignment horizontal="center" vertical="center" wrapText="1"/>
    </xf>
    <xf numFmtId="0" fontId="15" fillId="0" borderId="4" xfId="7" applyFont="1" applyFill="1" applyBorder="1" applyAlignment="1">
      <alignment horizontal="left" vertical="center" wrapText="1" shrinkToFit="1"/>
    </xf>
    <xf numFmtId="3" fontId="17" fillId="0" borderId="4" xfId="7" applyNumberFormat="1" applyFont="1" applyFill="1" applyBorder="1" applyAlignment="1">
      <alignment horizontal="center" vertical="center" wrapText="1" shrinkToFit="1"/>
    </xf>
    <xf numFmtId="3" fontId="9" fillId="8" borderId="4" xfId="7" applyNumberFormat="1" applyFont="1" applyFill="1" applyBorder="1" applyAlignment="1">
      <alignment horizontal="center" wrapText="1"/>
    </xf>
    <xf numFmtId="3" fontId="14" fillId="0" borderId="4" xfId="7" applyNumberFormat="1" applyFont="1" applyFill="1" applyBorder="1" applyAlignment="1">
      <alignment vertical="center"/>
    </xf>
    <xf numFmtId="0" fontId="92" fillId="0" borderId="0" xfId="7" applyFont="1" applyFill="1"/>
    <xf numFmtId="0" fontId="15" fillId="10" borderId="4" xfId="7" applyFont="1" applyFill="1" applyBorder="1" applyAlignment="1">
      <alignment horizontal="right" vertical="center" wrapText="1"/>
    </xf>
    <xf numFmtId="3" fontId="9" fillId="10" borderId="4" xfId="7" applyNumberFormat="1" applyFont="1" applyFill="1" applyBorder="1" applyAlignment="1">
      <alignment horizontal="center" vertical="center"/>
    </xf>
    <xf numFmtId="0" fontId="22" fillId="0" borderId="4" xfId="7" applyFont="1" applyFill="1" applyBorder="1" applyAlignment="1">
      <alignment horizontal="right" vertical="center" wrapText="1"/>
    </xf>
    <xf numFmtId="3" fontId="14" fillId="8" borderId="4" xfId="7" applyNumberFormat="1" applyFont="1" applyFill="1" applyBorder="1" applyAlignment="1">
      <alignment horizontal="right" wrapText="1"/>
    </xf>
    <xf numFmtId="0" fontId="42" fillId="0" borderId="0" xfId="7" applyFont="1" applyFill="1"/>
    <xf numFmtId="0" fontId="93" fillId="0" borderId="0" xfId="7" applyFont="1" applyFill="1" applyAlignment="1">
      <alignment horizontal="center" vertical="center"/>
    </xf>
    <xf numFmtId="3" fontId="14" fillId="10" borderId="4" xfId="7" applyNumberFormat="1" applyFont="1" applyFill="1" applyBorder="1" applyAlignment="1">
      <alignment vertical="center"/>
    </xf>
    <xf numFmtId="3" fontId="15" fillId="0" borderId="0" xfId="7" applyNumberFormat="1" applyFont="1" applyFill="1" applyAlignment="1">
      <alignment horizontal="center" vertical="center" wrapText="1"/>
    </xf>
    <xf numFmtId="3" fontId="15" fillId="0" borderId="3" xfId="7" applyNumberFormat="1" applyFont="1" applyFill="1" applyBorder="1" applyAlignment="1">
      <alignment horizontal="center" vertical="center" wrapText="1"/>
    </xf>
    <xf numFmtId="3" fontId="27" fillId="0" borderId="0" xfId="7" applyNumberFormat="1" applyFont="1" applyFill="1" applyAlignment="1">
      <alignment horizontal="center" vertical="center" wrapText="1"/>
    </xf>
    <xf numFmtId="0" fontId="12" fillId="0" borderId="0" xfId="7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12" fillId="0" borderId="0" xfId="7" applyFont="1" applyFill="1" applyAlignment="1">
      <alignment horizontal="center"/>
    </xf>
    <xf numFmtId="3" fontId="14" fillId="0" borderId="4" xfId="7" applyNumberFormat="1" applyFont="1" applyFill="1" applyBorder="1" applyAlignment="1">
      <alignment horizontal="right" vertical="center" wrapText="1"/>
    </xf>
    <xf numFmtId="0" fontId="7" fillId="0" borderId="4" xfId="7" applyFont="1" applyFill="1" applyBorder="1" applyAlignment="1">
      <alignment horizontal="left" vertical="center" wrapText="1" shrinkToFit="1"/>
    </xf>
    <xf numFmtId="3" fontId="9" fillId="0" borderId="4" xfId="7" applyNumberFormat="1" applyFont="1" applyFill="1" applyBorder="1" applyAlignment="1">
      <alignment horizontal="center" vertical="center" wrapText="1"/>
    </xf>
    <xf numFmtId="0" fontId="7" fillId="0" borderId="4" xfId="34" applyFont="1" applyFill="1" applyBorder="1" applyAlignment="1">
      <alignment horizontal="left" vertical="center" wrapText="1"/>
    </xf>
    <xf numFmtId="0" fontId="22" fillId="0" borderId="0" xfId="7" applyFont="1" applyFill="1" applyBorder="1" applyAlignment="1">
      <alignment horizontal="left" vertical="center" wrapText="1"/>
    </xf>
    <xf numFmtId="3" fontId="47" fillId="0" borderId="0" xfId="7" applyNumberFormat="1" applyFont="1" applyFill="1" applyAlignment="1">
      <alignment horizontal="left" vertical="center" wrapText="1"/>
    </xf>
    <xf numFmtId="0" fontId="15" fillId="0" borderId="2" xfId="7" applyFont="1" applyFill="1" applyBorder="1" applyAlignment="1">
      <alignment horizontal="left" vertical="center" wrapText="1"/>
    </xf>
    <xf numFmtId="3" fontId="46" fillId="0" borderId="3" xfId="7" applyNumberFormat="1" applyFont="1" applyFill="1" applyBorder="1" applyAlignment="1">
      <alignment horizontal="left" vertical="center" wrapText="1"/>
    </xf>
    <xf numFmtId="3" fontId="7" fillId="0" borderId="0" xfId="7" applyNumberFormat="1" applyFont="1" applyFill="1" applyAlignment="1">
      <alignment horizontal="left" vertical="center" wrapText="1"/>
    </xf>
    <xf numFmtId="0" fontId="94" fillId="0" borderId="0" xfId="0" applyFont="1"/>
    <xf numFmtId="0" fontId="96" fillId="0" borderId="0" xfId="409" applyFont="1" applyAlignment="1">
      <alignment horizontal="center" vertical="center" wrapText="1"/>
    </xf>
    <xf numFmtId="0" fontId="98" fillId="0" borderId="33" xfId="252" applyFont="1" applyBorder="1" applyAlignment="1">
      <alignment vertical="center" wrapText="1"/>
    </xf>
    <xf numFmtId="0" fontId="98" fillId="0" borderId="16" xfId="252" applyFont="1" applyBorder="1" applyAlignment="1">
      <alignment vertical="center" wrapText="1"/>
    </xf>
    <xf numFmtId="0" fontId="98" fillId="0" borderId="10" xfId="252" applyFont="1" applyBorder="1" applyAlignment="1">
      <alignment vertical="center" wrapText="1"/>
    </xf>
    <xf numFmtId="3" fontId="98" fillId="0" borderId="4" xfId="7" applyNumberFormat="1" applyFont="1" applyFill="1" applyBorder="1" applyAlignment="1">
      <alignment horizontal="center" vertical="center" wrapText="1"/>
    </xf>
    <xf numFmtId="0" fontId="98" fillId="0" borderId="11" xfId="409" applyFont="1" applyBorder="1" applyAlignment="1">
      <alignment horizontal="left" vertical="center" wrapText="1"/>
    </xf>
    <xf numFmtId="0" fontId="98" fillId="0" borderId="4" xfId="409" applyFont="1" applyBorder="1" applyAlignment="1">
      <alignment vertical="center" wrapText="1"/>
    </xf>
    <xf numFmtId="1" fontId="98" fillId="0" borderId="4" xfId="409" applyNumberFormat="1" applyFont="1" applyBorder="1" applyAlignment="1">
      <alignment horizontal="center" vertical="center" wrapText="1"/>
    </xf>
    <xf numFmtId="0" fontId="96" fillId="0" borderId="4" xfId="409" applyFont="1" applyBorder="1" applyAlignment="1">
      <alignment horizontal="center" vertical="center" wrapText="1"/>
    </xf>
    <xf numFmtId="1" fontId="96" fillId="0" borderId="4" xfId="409" applyNumberFormat="1" applyFont="1" applyBorder="1" applyAlignment="1">
      <alignment horizontal="center" vertical="center" wrapText="1"/>
    </xf>
    <xf numFmtId="1" fontId="96" fillId="0" borderId="0" xfId="409" applyNumberFormat="1" applyFont="1" applyAlignment="1">
      <alignment horizontal="center" vertical="center" wrapText="1"/>
    </xf>
    <xf numFmtId="0" fontId="99" fillId="0" borderId="0" xfId="0" applyFont="1"/>
    <xf numFmtId="0" fontId="9" fillId="0" borderId="11" xfId="409" applyNumberFormat="1" applyFont="1" applyBorder="1" applyAlignment="1">
      <alignment horizontal="left" vertical="center" wrapText="1"/>
    </xf>
    <xf numFmtId="0" fontId="9" fillId="0" borderId="11" xfId="409" applyFont="1" applyBorder="1" applyAlignment="1">
      <alignment vertical="center" wrapText="1"/>
    </xf>
    <xf numFmtId="1" fontId="9" fillId="0" borderId="4" xfId="409" applyNumberFormat="1" applyFont="1" applyBorder="1" applyAlignment="1">
      <alignment horizontal="center" vertical="center" wrapText="1"/>
    </xf>
    <xf numFmtId="0" fontId="100" fillId="0" borderId="0" xfId="409" applyFont="1" applyAlignment="1">
      <alignment horizontal="center" vertical="center" wrapText="1"/>
    </xf>
    <xf numFmtId="0" fontId="100" fillId="0" borderId="4" xfId="409" applyFont="1" applyBorder="1" applyAlignment="1">
      <alignment horizontal="center" vertical="center" wrapText="1"/>
    </xf>
    <xf numFmtId="1" fontId="100" fillId="0" borderId="0" xfId="409" applyNumberFormat="1" applyFont="1" applyAlignment="1">
      <alignment horizontal="center" vertical="center" wrapText="1"/>
    </xf>
    <xf numFmtId="0" fontId="98" fillId="0" borderId="4" xfId="409" applyFont="1" applyBorder="1" applyAlignment="1">
      <alignment horizontal="left" vertical="center" wrapText="1"/>
    </xf>
    <xf numFmtId="0" fontId="98" fillId="0" borderId="11" xfId="409" applyFont="1" applyBorder="1" applyAlignment="1">
      <alignment vertical="center" wrapText="1"/>
    </xf>
    <xf numFmtId="0" fontId="98" fillId="0" borderId="4" xfId="409" applyFont="1" applyBorder="1" applyAlignment="1">
      <alignment horizontal="center" vertical="center" wrapText="1"/>
    </xf>
    <xf numFmtId="0" fontId="9" fillId="0" borderId="4" xfId="409" applyFont="1" applyBorder="1" applyAlignment="1">
      <alignment horizontal="left" vertical="center" wrapText="1"/>
    </xf>
    <xf numFmtId="0" fontId="9" fillId="0" borderId="4" xfId="409" applyFont="1" applyBorder="1" applyAlignment="1">
      <alignment horizontal="center" vertical="center" wrapText="1"/>
    </xf>
    <xf numFmtId="0" fontId="98" fillId="0" borderId="10" xfId="409" applyFont="1" applyBorder="1" applyAlignment="1">
      <alignment horizontal="left" vertical="center" wrapText="1"/>
    </xf>
    <xf numFmtId="0" fontId="98" fillId="0" borderId="33" xfId="409" applyFont="1" applyBorder="1" applyAlignment="1">
      <alignment vertical="center" wrapText="1"/>
    </xf>
    <xf numFmtId="0" fontId="98" fillId="0" borderId="10" xfId="409" applyFont="1" applyBorder="1" applyAlignment="1">
      <alignment horizontal="center" vertical="center" wrapText="1"/>
    </xf>
    <xf numFmtId="0" fontId="96" fillId="0" borderId="10" xfId="409" applyFont="1" applyBorder="1" applyAlignment="1">
      <alignment horizontal="center" vertical="center" wrapText="1"/>
    </xf>
    <xf numFmtId="0" fontId="9" fillId="0" borderId="4" xfId="409" applyFont="1" applyBorder="1" applyAlignment="1">
      <alignment vertical="center" wrapText="1"/>
    </xf>
    <xf numFmtId="0" fontId="101" fillId="0" borderId="4" xfId="409" applyFont="1" applyBorder="1" applyAlignment="1">
      <alignment horizontal="left" vertical="center" wrapText="1"/>
    </xf>
    <xf numFmtId="3" fontId="21" fillId="0" borderId="0" xfId="7" applyNumberFormat="1" applyFont="1" applyFill="1" applyAlignment="1">
      <alignment horizontal="center" vertical="center" wrapText="1"/>
    </xf>
    <xf numFmtId="0" fontId="98" fillId="0" borderId="4" xfId="409" applyFont="1" applyFill="1" applyBorder="1" applyAlignment="1">
      <alignment horizontal="center" vertical="center" wrapText="1"/>
    </xf>
    <xf numFmtId="0" fontId="96" fillId="0" borderId="0" xfId="409" applyFont="1" applyFill="1" applyAlignment="1">
      <alignment horizontal="center" vertical="center" wrapText="1"/>
    </xf>
    <xf numFmtId="0" fontId="96" fillId="0" borderId="4" xfId="409" applyFont="1" applyFill="1" applyBorder="1" applyAlignment="1">
      <alignment horizontal="center" vertical="center" wrapText="1"/>
    </xf>
    <xf numFmtId="1" fontId="96" fillId="0" borderId="4" xfId="409" applyNumberFormat="1" applyFont="1" applyFill="1" applyBorder="1" applyAlignment="1">
      <alignment horizontal="center" vertical="center" wrapText="1"/>
    </xf>
    <xf numFmtId="0" fontId="102" fillId="0" borderId="0" xfId="141" applyFont="1"/>
    <xf numFmtId="0" fontId="102" fillId="0" borderId="0" xfId="141" applyFont="1" applyAlignment="1">
      <alignment horizontal="center"/>
    </xf>
    <xf numFmtId="0" fontId="14" fillId="0" borderId="11" xfId="252" applyFont="1" applyBorder="1" applyAlignment="1">
      <alignment vertical="center" wrapText="1"/>
    </xf>
    <xf numFmtId="0" fontId="14" fillId="0" borderId="4" xfId="252" applyFont="1" applyBorder="1" applyAlignment="1">
      <alignment vertical="center" wrapText="1"/>
    </xf>
    <xf numFmtId="0" fontId="14" fillId="0" borderId="4" xfId="252" applyFont="1" applyBorder="1" applyAlignment="1">
      <alignment horizontal="left" vertical="center" wrapText="1"/>
    </xf>
    <xf numFmtId="0" fontId="102" fillId="0" borderId="4" xfId="141" applyFont="1" applyBorder="1"/>
    <xf numFmtId="0" fontId="14" fillId="35" borderId="11" xfId="409" applyFont="1" applyFill="1" applyBorder="1" applyAlignment="1">
      <alignment vertical="center" wrapText="1"/>
    </xf>
    <xf numFmtId="0" fontId="14" fillId="35" borderId="4" xfId="409" applyFont="1" applyFill="1" applyBorder="1" applyAlignment="1">
      <alignment horizontal="center" vertical="center" wrapText="1"/>
    </xf>
    <xf numFmtId="0" fontId="99" fillId="0" borderId="4" xfId="141" applyNumberFormat="1" applyFont="1" applyBorder="1"/>
    <xf numFmtId="0" fontId="99" fillId="0" borderId="4" xfId="141" applyFont="1" applyBorder="1"/>
    <xf numFmtId="3" fontId="14" fillId="35" borderId="4" xfId="409" applyNumberFormat="1" applyFont="1" applyFill="1" applyBorder="1" applyAlignment="1">
      <alignment horizontal="center" vertical="center" wrapText="1"/>
    </xf>
    <xf numFmtId="3" fontId="102" fillId="0" borderId="4" xfId="141" applyNumberFormat="1" applyFont="1" applyBorder="1"/>
    <xf numFmtId="0" fontId="12" fillId="35" borderId="11" xfId="409" applyFont="1" applyFill="1" applyBorder="1" applyAlignment="1">
      <alignment vertical="center" wrapText="1"/>
    </xf>
    <xf numFmtId="0" fontId="102" fillId="0" borderId="10" xfId="141" applyFont="1" applyBorder="1"/>
    <xf numFmtId="0" fontId="14" fillId="35" borderId="10" xfId="409" applyFont="1" applyFill="1" applyBorder="1" applyAlignment="1">
      <alignment horizontal="center" vertical="center" wrapText="1"/>
    </xf>
    <xf numFmtId="0" fontId="14" fillId="35" borderId="4" xfId="409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center" vertical="center" wrapText="1"/>
    </xf>
    <xf numFmtId="3" fontId="17" fillId="0" borderId="5" xfId="4" applyNumberFormat="1" applyFont="1" applyFill="1" applyBorder="1" applyAlignment="1">
      <alignment horizontal="center" vertical="center" wrapText="1"/>
    </xf>
    <xf numFmtId="3" fontId="17" fillId="0" borderId="4" xfId="4" applyNumberFormat="1" applyFont="1" applyFill="1" applyBorder="1" applyAlignment="1">
      <alignment horizontal="center" vertical="center" wrapText="1"/>
    </xf>
    <xf numFmtId="3" fontId="17" fillId="0" borderId="6" xfId="4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3" fontId="17" fillId="0" borderId="21" xfId="4" applyNumberFormat="1" applyFont="1" applyFill="1" applyBorder="1" applyAlignment="1">
      <alignment horizontal="center" vertical="center" wrapText="1"/>
    </xf>
    <xf numFmtId="3" fontId="17" fillId="0" borderId="22" xfId="4" applyNumberFormat="1" applyFont="1" applyFill="1" applyBorder="1" applyAlignment="1">
      <alignment horizontal="center" vertical="center" wrapText="1"/>
    </xf>
    <xf numFmtId="0" fontId="46" fillId="0" borderId="0" xfId="34" applyFont="1" applyFill="1" applyBorder="1" applyAlignment="1">
      <alignment horizontal="center" vertical="center" wrapText="1"/>
    </xf>
    <xf numFmtId="0" fontId="15" fillId="0" borderId="4" xfId="7" applyFont="1" applyFill="1" applyBorder="1" applyAlignment="1">
      <alignment horizontal="center" vertical="center" wrapText="1" shrinkToFit="1"/>
    </xf>
    <xf numFmtId="0" fontId="95" fillId="0" borderId="0" xfId="252" applyFont="1" applyFill="1" applyBorder="1" applyAlignment="1">
      <alignment horizontal="center" vertical="center" wrapText="1"/>
    </xf>
    <xf numFmtId="0" fontId="97" fillId="0" borderId="0" xfId="409" applyFont="1" applyBorder="1" applyAlignment="1">
      <alignment horizontal="center" vertical="center" wrapText="1"/>
    </xf>
    <xf numFmtId="0" fontId="13" fillId="0" borderId="0" xfId="34" applyFont="1" applyFill="1" applyBorder="1" applyAlignment="1">
      <alignment horizontal="center" vertical="center" wrapText="1"/>
    </xf>
    <xf numFmtId="0" fontId="5" fillId="0" borderId="0" xfId="34" applyFont="1" applyFill="1" applyBorder="1" applyAlignment="1">
      <alignment horizontal="center" vertical="center" wrapText="1"/>
    </xf>
    <xf numFmtId="0" fontId="103" fillId="0" borderId="0" xfId="252" applyFont="1" applyFill="1" applyBorder="1" applyAlignment="1">
      <alignment horizontal="center" vertical="center" wrapText="1"/>
    </xf>
    <xf numFmtId="0" fontId="104" fillId="0" borderId="0" xfId="409" applyFont="1" applyBorder="1" applyAlignment="1">
      <alignment horizontal="center" vertical="center" wrapText="1"/>
    </xf>
    <xf numFmtId="0" fontId="49" fillId="0" borderId="0" xfId="34" applyFont="1" applyFill="1" applyBorder="1" applyAlignment="1">
      <alignment horizontal="center" vertical="center" wrapText="1"/>
    </xf>
    <xf numFmtId="0" fontId="5" fillId="0" borderId="12" xfId="34" applyFont="1" applyFill="1" applyBorder="1" applyAlignment="1">
      <alignment horizontal="center" vertical="center" wrapText="1"/>
    </xf>
  </cellXfs>
  <cellStyles count="481">
    <cellStyle name="_PERSONAL" xfId="36"/>
    <cellStyle name="_PERSONAL_PERSONAL" xfId="37"/>
    <cellStyle name="_PERSONAL_PERSONAL_1" xfId="38"/>
    <cellStyle name="_PERSONAL_PERSONAL_2" xfId="39"/>
    <cellStyle name="_PERSONAL_PERSONAL_3" xfId="40"/>
    <cellStyle name="_PLDT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Акцент1 2" xfId="410"/>
    <cellStyle name="20% - Акцент2 2" xfId="411"/>
    <cellStyle name="20% - Акцент3 2" xfId="412"/>
    <cellStyle name="20% - Акцент4 2" xfId="413"/>
    <cellStyle name="20% - Акцент5 2" xfId="414"/>
    <cellStyle name="20% - Акцент6 2" xfId="415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 2" xfId="416"/>
    <cellStyle name="40% - Акцент2 2" xfId="417"/>
    <cellStyle name="40% - Акцент3 2" xfId="418"/>
    <cellStyle name="40% - Акцент4 2" xfId="419"/>
    <cellStyle name="40% - Акцент5 2" xfId="420"/>
    <cellStyle name="40% - Акцент6 2" xfId="42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 2" xfId="422"/>
    <cellStyle name="60% - Акцент2 2" xfId="423"/>
    <cellStyle name="60% - Акцент3 2" xfId="424"/>
    <cellStyle name="60% - Акцент4 2" xfId="425"/>
    <cellStyle name="60% - Акцент5 2" xfId="426"/>
    <cellStyle name="60% - Акцент6 2" xfId="427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Calc Currency (0)" xfId="67"/>
    <cellStyle name="Calc Currency (2)" xfId="68"/>
    <cellStyle name="Calc Percent (0)" xfId="69"/>
    <cellStyle name="Calc Percent (1)" xfId="70"/>
    <cellStyle name="Calc Percent (2)" xfId="71"/>
    <cellStyle name="Calc Units (0)" xfId="72"/>
    <cellStyle name="Calc Units (1)" xfId="73"/>
    <cellStyle name="Calc Units (2)" xfId="74"/>
    <cellStyle name="Calculation" xfId="75"/>
    <cellStyle name="Check Cell" xfId="76"/>
    <cellStyle name="Comma [0]_#6 Temps &amp; Contractors" xfId="77"/>
    <cellStyle name="Comma [00]" xfId="78"/>
    <cellStyle name="Comma_#6 Temps &amp; Contractors" xfId="79"/>
    <cellStyle name="Currency [0]_#6 Temps &amp; Contractors" xfId="80"/>
    <cellStyle name="Currency [00]" xfId="81"/>
    <cellStyle name="Currency_#6 Temps &amp; Contractors" xfId="82"/>
    <cellStyle name="Date Short" xfId="83"/>
    <cellStyle name="Enter Currency (0)" xfId="84"/>
    <cellStyle name="Enter Currency (2)" xfId="85"/>
    <cellStyle name="Enter Units (0)" xfId="86"/>
    <cellStyle name="Enter Units (1)" xfId="87"/>
    <cellStyle name="Enter Units (2)" xfId="88"/>
    <cellStyle name="Euro" xfId="9"/>
    <cellStyle name="Excel Built-in Normal" xfId="89"/>
    <cellStyle name="Excel Built-in Normal 2" xfId="90"/>
    <cellStyle name="Explanatory Text" xfId="91"/>
    <cellStyle name="Good" xfId="92"/>
    <cellStyle name="Grey" xfId="93"/>
    <cellStyle name="Header1" xfId="94"/>
    <cellStyle name="Header2" xfId="95"/>
    <cellStyle name="Heading" xfId="96"/>
    <cellStyle name="Heading 1" xfId="97"/>
    <cellStyle name="Heading 2" xfId="98"/>
    <cellStyle name="Heading 3" xfId="99"/>
    <cellStyle name="Heading 4" xfId="100"/>
    <cellStyle name="Heading1" xfId="101"/>
    <cellStyle name="Input" xfId="102"/>
    <cellStyle name="Input [yellow]" xfId="103"/>
    <cellStyle name="Link Currency (0)" xfId="104"/>
    <cellStyle name="Link Currency (2)" xfId="105"/>
    <cellStyle name="Link Units (0)" xfId="106"/>
    <cellStyle name="Link Units (1)" xfId="107"/>
    <cellStyle name="Link Units (2)" xfId="108"/>
    <cellStyle name="Linked Cell" xfId="109"/>
    <cellStyle name="Neutral" xfId="110"/>
    <cellStyle name="Normal - Style1" xfId="111"/>
    <cellStyle name="Normal_# 41-Market &amp;Trends" xfId="112"/>
    <cellStyle name="normбlnм_laroux" xfId="113"/>
    <cellStyle name="Note" xfId="114"/>
    <cellStyle name="Output" xfId="115"/>
    <cellStyle name="Percent [0]" xfId="116"/>
    <cellStyle name="Percent [00]" xfId="117"/>
    <cellStyle name="Percent [2]" xfId="118"/>
    <cellStyle name="Percent [2] 2" xfId="119"/>
    <cellStyle name="Percent_#6 Temps &amp; Contractors" xfId="120"/>
    <cellStyle name="PrePop Currency (0)" xfId="121"/>
    <cellStyle name="PrePop Currency (2)" xfId="122"/>
    <cellStyle name="PrePop Units (0)" xfId="123"/>
    <cellStyle name="PrePop Units (1)" xfId="124"/>
    <cellStyle name="PrePop Units (2)" xfId="125"/>
    <cellStyle name="Result" xfId="126"/>
    <cellStyle name="Result2" xfId="127"/>
    <cellStyle name="S3" xfId="128"/>
    <cellStyle name="S4" xfId="129"/>
    <cellStyle name="S5" xfId="130"/>
    <cellStyle name="S6" xfId="131"/>
    <cellStyle name="S7" xfId="132"/>
    <cellStyle name="Text Indent A" xfId="133"/>
    <cellStyle name="Text Indent B" xfId="134"/>
    <cellStyle name="Text Indent C" xfId="135"/>
    <cellStyle name="Title" xfId="136"/>
    <cellStyle name="Total" xfId="137"/>
    <cellStyle name="Warning Text" xfId="138"/>
    <cellStyle name="Акцент1 2" xfId="428"/>
    <cellStyle name="Акцент2 2" xfId="429"/>
    <cellStyle name="Акцент3 2" xfId="430"/>
    <cellStyle name="Акцент4 2" xfId="431"/>
    <cellStyle name="Акцент5 2" xfId="432"/>
    <cellStyle name="Акцент6 2" xfId="433"/>
    <cellStyle name="Ввод  2" xfId="434"/>
    <cellStyle name="Вывод 2" xfId="435"/>
    <cellStyle name="Вычисление 2" xfId="436"/>
    <cellStyle name="Денежный 2" xfId="437"/>
    <cellStyle name="Заголовок 1 2" xfId="438"/>
    <cellStyle name="Заголовок 2 2" xfId="439"/>
    <cellStyle name="Заголовок 3 2" xfId="440"/>
    <cellStyle name="Заголовок 4 2" xfId="441"/>
    <cellStyle name="Итог 2" xfId="442"/>
    <cellStyle name="Контрольная ячейка 2" xfId="443"/>
    <cellStyle name="Название 2" xfId="444"/>
    <cellStyle name="Нейтральный 2" xfId="445"/>
    <cellStyle name="Обычный" xfId="0" builtinId="0"/>
    <cellStyle name="Обычный 10" xfId="139"/>
    <cellStyle name="Обычный 11" xfId="140"/>
    <cellStyle name="Обычный 12" xfId="141"/>
    <cellStyle name="Обычный 12 2" xfId="142"/>
    <cellStyle name="Обычный 12 3" xfId="143"/>
    <cellStyle name="Обычный 13" xfId="144"/>
    <cellStyle name="Обычный 14" xfId="145"/>
    <cellStyle name="Обычный 14 2" xfId="146"/>
    <cellStyle name="Обычный 14 3" xfId="147"/>
    <cellStyle name="Обычный 14 4" xfId="148"/>
    <cellStyle name="Обычный 15" xfId="149"/>
    <cellStyle name="Обычный 16" xfId="150"/>
    <cellStyle name="Обычный 16 2" xfId="446"/>
    <cellStyle name="Обычный 18 2" xfId="447"/>
    <cellStyle name="Обычный 19" xfId="448"/>
    <cellStyle name="Обычный 2" xfId="2"/>
    <cellStyle name="Обычный 2 10" xfId="151"/>
    <cellStyle name="Обычный 2 11" xfId="152"/>
    <cellStyle name="Обычный 2 11 2" xfId="153"/>
    <cellStyle name="Обычный 2 11 2 2" xfId="449"/>
    <cellStyle name="Обычный 2 12" xfId="154"/>
    <cellStyle name="Обычный 2 2" xfId="7"/>
    <cellStyle name="Обычный 2 2 10" xfId="155"/>
    <cellStyle name="Обычный 2 2 100" xfId="450"/>
    <cellStyle name="Обычный 2 2 101" xfId="451"/>
    <cellStyle name="Обычный 2 2 102" xfId="452"/>
    <cellStyle name="Обычный 2 2 11" xfId="156"/>
    <cellStyle name="Обычный 2 2 12" xfId="157"/>
    <cellStyle name="Обычный 2 2 13" xfId="158"/>
    <cellStyle name="Обычный 2 2 14" xfId="159"/>
    <cellStyle name="Обычный 2 2 15" xfId="160"/>
    <cellStyle name="Обычный 2 2 16" xfId="161"/>
    <cellStyle name="Обычный 2 2 17" xfId="162"/>
    <cellStyle name="Обычный 2 2 18" xfId="163"/>
    <cellStyle name="Обычный 2 2 19" xfId="164"/>
    <cellStyle name="Обычный 2 2 2" xfId="165"/>
    <cellStyle name="Обычный 2 2 2 2" xfId="453"/>
    <cellStyle name="Обычный 2 2 2 2 2" xfId="454"/>
    <cellStyle name="Обычный 2 2 20" xfId="166"/>
    <cellStyle name="Обычный 2 2 21" xfId="167"/>
    <cellStyle name="Обычный 2 2 22" xfId="168"/>
    <cellStyle name="Обычный 2 2 23" xfId="169"/>
    <cellStyle name="Обычный 2 2 24" xfId="170"/>
    <cellStyle name="Обычный 2 2 25" xfId="171"/>
    <cellStyle name="Обычный 2 2 26" xfId="172"/>
    <cellStyle name="Обычный 2 2 27" xfId="173"/>
    <cellStyle name="Обычный 2 2 28" xfId="174"/>
    <cellStyle name="Обычный 2 2 29" xfId="175"/>
    <cellStyle name="Обычный 2 2 3" xfId="176"/>
    <cellStyle name="Обычный 2 2 30" xfId="177"/>
    <cellStyle name="Обычный 2 2 31" xfId="178"/>
    <cellStyle name="Обычный 2 2 32" xfId="179"/>
    <cellStyle name="Обычный 2 2 33" xfId="180"/>
    <cellStyle name="Обычный 2 2 34" xfId="181"/>
    <cellStyle name="Обычный 2 2 35" xfId="182"/>
    <cellStyle name="Обычный 2 2 36" xfId="183"/>
    <cellStyle name="Обычный 2 2 37" xfId="184"/>
    <cellStyle name="Обычный 2 2 38" xfId="185"/>
    <cellStyle name="Обычный 2 2 39" xfId="186"/>
    <cellStyle name="Обычный 2 2 4" xfId="187"/>
    <cellStyle name="Обычный 2 2 40" xfId="188"/>
    <cellStyle name="Обычный 2 2 41" xfId="189"/>
    <cellStyle name="Обычный 2 2 42" xfId="190"/>
    <cellStyle name="Обычный 2 2 43" xfId="191"/>
    <cellStyle name="Обычный 2 2 44" xfId="192"/>
    <cellStyle name="Обычный 2 2 45" xfId="193"/>
    <cellStyle name="Обычный 2 2 46" xfId="194"/>
    <cellStyle name="Обычный 2 2 47" xfId="195"/>
    <cellStyle name="Обычный 2 2 48" xfId="196"/>
    <cellStyle name="Обычный 2 2 49" xfId="197"/>
    <cellStyle name="Обычный 2 2 5" xfId="198"/>
    <cellStyle name="Обычный 2 2 50" xfId="199"/>
    <cellStyle name="Обычный 2 2 51" xfId="200"/>
    <cellStyle name="Обычный 2 2 52" xfId="201"/>
    <cellStyle name="Обычный 2 2 53" xfId="202"/>
    <cellStyle name="Обычный 2 2 54" xfId="203"/>
    <cellStyle name="Обычный 2 2 55" xfId="204"/>
    <cellStyle name="Обычный 2 2 56" xfId="205"/>
    <cellStyle name="Обычный 2 2 57" xfId="206"/>
    <cellStyle name="Обычный 2 2 58" xfId="207"/>
    <cellStyle name="Обычный 2 2 59" xfId="208"/>
    <cellStyle name="Обычный 2 2 6" xfId="209"/>
    <cellStyle name="Обычный 2 2 60" xfId="210"/>
    <cellStyle name="Обычный 2 2 61" xfId="211"/>
    <cellStyle name="Обычный 2 2 62" xfId="212"/>
    <cellStyle name="Обычный 2 2 63" xfId="213"/>
    <cellStyle name="Обычный 2 2 64" xfId="214"/>
    <cellStyle name="Обычный 2 2 65" xfId="215"/>
    <cellStyle name="Обычный 2 2 66" xfId="216"/>
    <cellStyle name="Обычный 2 2 67" xfId="217"/>
    <cellStyle name="Обычный 2 2 68" xfId="218"/>
    <cellStyle name="Обычный 2 2 69" xfId="219"/>
    <cellStyle name="Обычный 2 2 7" xfId="220"/>
    <cellStyle name="Обычный 2 2 70" xfId="221"/>
    <cellStyle name="Обычный 2 2 71" xfId="222"/>
    <cellStyle name="Обычный 2 2 72" xfId="223"/>
    <cellStyle name="Обычный 2 2 73" xfId="224"/>
    <cellStyle name="Обычный 2 2 74" xfId="225"/>
    <cellStyle name="Обычный 2 2 75" xfId="226"/>
    <cellStyle name="Обычный 2 2 76" xfId="227"/>
    <cellStyle name="Обычный 2 2 77" xfId="228"/>
    <cellStyle name="Обычный 2 2 78" xfId="229"/>
    <cellStyle name="Обычный 2 2 79" xfId="230"/>
    <cellStyle name="Обычный 2 2 8" xfId="231"/>
    <cellStyle name="Обычный 2 2 80" xfId="232"/>
    <cellStyle name="Обычный 2 2 81" xfId="233"/>
    <cellStyle name="Обычный 2 2 82" xfId="234"/>
    <cellStyle name="Обычный 2 2 83" xfId="235"/>
    <cellStyle name="Обычный 2 2 84" xfId="236"/>
    <cellStyle name="Обычный 2 2 85" xfId="237"/>
    <cellStyle name="Обычный 2 2 86" xfId="238"/>
    <cellStyle name="Обычный 2 2 87" xfId="239"/>
    <cellStyle name="Обычный 2 2 88" xfId="240"/>
    <cellStyle name="Обычный 2 2 89" xfId="241"/>
    <cellStyle name="Обычный 2 2 9" xfId="242"/>
    <cellStyle name="Обычный 2 2 90" xfId="243"/>
    <cellStyle name="Обычный 2 2 91" xfId="244"/>
    <cellStyle name="Обычный 2 2 92" xfId="245"/>
    <cellStyle name="Обычный 2 2 93" xfId="246"/>
    <cellStyle name="Обычный 2 2 94" xfId="247"/>
    <cellStyle name="Обычный 2 2 95" xfId="248"/>
    <cellStyle name="Обычный 2 2 96" xfId="249"/>
    <cellStyle name="Обычный 2 2 97" xfId="250"/>
    <cellStyle name="Обычный 2 2 98" xfId="251"/>
    <cellStyle name="Обычный 2 2 99" xfId="252"/>
    <cellStyle name="Обычный 2 3" xfId="10"/>
    <cellStyle name="Обычный 2 3 2" xfId="253"/>
    <cellStyle name="Обычный 2 3 2 2" xfId="455"/>
    <cellStyle name="Обычный 2 3 3" xfId="254"/>
    <cellStyle name="Обычный 2 3 4" xfId="255"/>
    <cellStyle name="Обычный 2 3 4 2" xfId="256"/>
    <cellStyle name="Обычный 2 3 5" xfId="257"/>
    <cellStyle name="Обычный 2 3 6" xfId="258"/>
    <cellStyle name="Обычный 2 3 7" xfId="259"/>
    <cellStyle name="Обычный 2 3_Мониторинг по видам помощи(2016г.)(КСГ)-2" xfId="260"/>
    <cellStyle name="Обычный 2 4" xfId="5"/>
    <cellStyle name="Обычный 2 4 2" xfId="261"/>
    <cellStyle name="Обычный 2 4 2 2" xfId="262"/>
    <cellStyle name="Обычный 2 5" xfId="263"/>
    <cellStyle name="Обычный 2 5 2" xfId="264"/>
    <cellStyle name="Обычный 2 6" xfId="265"/>
    <cellStyle name="Обычный 2 6 2" xfId="266"/>
    <cellStyle name="Обычный 2 6 3" xfId="267"/>
    <cellStyle name="Обычный 2 7" xfId="268"/>
    <cellStyle name="Обычный 2 8" xfId="269"/>
    <cellStyle name="Обычный 2 8 2" xfId="270"/>
    <cellStyle name="Обычный 2 9" xfId="271"/>
    <cellStyle name="Обычный 2_1 квартал" xfId="272"/>
    <cellStyle name="Обычный 3" xfId="11"/>
    <cellStyle name="Обычный 3 10" xfId="456"/>
    <cellStyle name="Обычный 3 11" xfId="457"/>
    <cellStyle name="Обычный 3 2" xfId="12"/>
    <cellStyle name="Обычный 3 2 2" xfId="458"/>
    <cellStyle name="Обычный 3 3" xfId="13"/>
    <cellStyle name="Обычный 3 3 2" xfId="459"/>
    <cellStyle name="Обычный 3 4" xfId="3"/>
    <cellStyle name="Обычный 3 4 2" xfId="14"/>
    <cellStyle name="Обычный 3 4 2 2" xfId="273"/>
    <cellStyle name="Обычный 3 4 2 3" xfId="274"/>
    <cellStyle name="Обычный 3 4 2 4" xfId="275"/>
    <cellStyle name="Обычный 3 4 2_план 2018" xfId="276"/>
    <cellStyle name="Обычный 3 4 3" xfId="15"/>
    <cellStyle name="Обычный 3 4 3 2" xfId="16"/>
    <cellStyle name="Обычный 3 4 3 2 2" xfId="17"/>
    <cellStyle name="Обычный 3 4 3 2_план 2018" xfId="277"/>
    <cellStyle name="Обычный 3 4 3 3" xfId="18"/>
    <cellStyle name="Обычный 3 4 3 4" xfId="19"/>
    <cellStyle name="Обычный 3 4 3 5" xfId="8"/>
    <cellStyle name="Обычный 3 4 3 5 2" xfId="278"/>
    <cellStyle name="Обычный 3 4 3 5 3" xfId="279"/>
    <cellStyle name="Обычный 3 4 3 5 4" xfId="460"/>
    <cellStyle name="Обычный 3 4 3 5_план 2018" xfId="280"/>
    <cellStyle name="Обычный 3 4 3_АПП от ТФ оМС 15.01.2016 (гемодиализ)" xfId="281"/>
    <cellStyle name="Обычный 3 4 4" xfId="20"/>
    <cellStyle name="Обычный 3 4 5" xfId="282"/>
    <cellStyle name="Обычный 3 4 6" xfId="283"/>
    <cellStyle name="Обычный 3 4_АПП от ТФ оМС 15.01.2016 (гемодиализ)" xfId="284"/>
    <cellStyle name="Обычный 3 5" xfId="21"/>
    <cellStyle name="Обычный 3 6" xfId="22"/>
    <cellStyle name="Обычный 3 6 2" xfId="23"/>
    <cellStyle name="Обычный 3 6_АПП от ТФ оМС 15.01.2016 (гемодиализ)" xfId="285"/>
    <cellStyle name="Обычный 3 6_АПП от ТФ оМС 15.01.2016 (гемодиализ) 2" xfId="34"/>
    <cellStyle name="Обычный 3 7" xfId="24"/>
    <cellStyle name="Обычный 3 7 2" xfId="286"/>
    <cellStyle name="Обычный 3 8" xfId="25"/>
    <cellStyle name="Обычный 3 9" xfId="461"/>
    <cellStyle name="Обычный 3_1 квартал" xfId="287"/>
    <cellStyle name="Обычный 4" xfId="4"/>
    <cellStyle name="Обычный 4 2" xfId="35"/>
    <cellStyle name="Обычный 4 3" xfId="462"/>
    <cellStyle name="Обычный 4 3 2" xfId="463"/>
    <cellStyle name="Обычный 4 4" xfId="464"/>
    <cellStyle name="Обычный 4 5" xfId="465"/>
    <cellStyle name="Обычный 4 5 2" xfId="466"/>
    <cellStyle name="Обычный 4 6" xfId="467"/>
    <cellStyle name="Обычный 4 7" xfId="468"/>
    <cellStyle name="Обычный 4 8" xfId="469"/>
    <cellStyle name="Обычный 4_план 2018" xfId="288"/>
    <cellStyle name="Обычный 5" xfId="26"/>
    <cellStyle name="Обычный 5 10" xfId="289"/>
    <cellStyle name="Обычный 5 11" xfId="290"/>
    <cellStyle name="Обычный 5 12" xfId="291"/>
    <cellStyle name="Обычный 5 13" xfId="292"/>
    <cellStyle name="Обычный 5 14" xfId="293"/>
    <cellStyle name="Обычный 5 15" xfId="294"/>
    <cellStyle name="Обычный 5 16" xfId="295"/>
    <cellStyle name="Обычный 5 17" xfId="296"/>
    <cellStyle name="Обычный 5 18" xfId="297"/>
    <cellStyle name="Обычный 5 19" xfId="298"/>
    <cellStyle name="Обычный 5 2" xfId="299"/>
    <cellStyle name="Обычный 5 20" xfId="300"/>
    <cellStyle name="Обычный 5 21" xfId="301"/>
    <cellStyle name="Обычный 5 22" xfId="302"/>
    <cellStyle name="Обычный 5 23" xfId="303"/>
    <cellStyle name="Обычный 5 24" xfId="304"/>
    <cellStyle name="Обычный 5 25" xfId="305"/>
    <cellStyle name="Обычный 5 26" xfId="306"/>
    <cellStyle name="Обычный 5 27" xfId="307"/>
    <cellStyle name="Обычный 5 28" xfId="308"/>
    <cellStyle name="Обычный 5 29" xfId="309"/>
    <cellStyle name="Обычный 5 3" xfId="310"/>
    <cellStyle name="Обычный 5 30" xfId="311"/>
    <cellStyle name="Обычный 5 31" xfId="312"/>
    <cellStyle name="Обычный 5 32" xfId="313"/>
    <cellStyle name="Обычный 5 33" xfId="314"/>
    <cellStyle name="Обычный 5 34" xfId="315"/>
    <cellStyle name="Обычный 5 35" xfId="316"/>
    <cellStyle name="Обычный 5 36" xfId="317"/>
    <cellStyle name="Обычный 5 37" xfId="318"/>
    <cellStyle name="Обычный 5 38" xfId="319"/>
    <cellStyle name="Обычный 5 39" xfId="320"/>
    <cellStyle name="Обычный 5 4" xfId="321"/>
    <cellStyle name="Обычный 5 40" xfId="322"/>
    <cellStyle name="Обычный 5 41" xfId="323"/>
    <cellStyle name="Обычный 5 42" xfId="324"/>
    <cellStyle name="Обычный 5 43" xfId="325"/>
    <cellStyle name="Обычный 5 44" xfId="326"/>
    <cellStyle name="Обычный 5 45" xfId="327"/>
    <cellStyle name="Обычный 5 46" xfId="328"/>
    <cellStyle name="Обычный 5 47" xfId="329"/>
    <cellStyle name="Обычный 5 48" xfId="330"/>
    <cellStyle name="Обычный 5 49" xfId="331"/>
    <cellStyle name="Обычный 5 5" xfId="332"/>
    <cellStyle name="Обычный 5 50" xfId="333"/>
    <cellStyle name="Обычный 5 51" xfId="334"/>
    <cellStyle name="Обычный 5 52" xfId="335"/>
    <cellStyle name="Обычный 5 53" xfId="336"/>
    <cellStyle name="Обычный 5 54" xfId="337"/>
    <cellStyle name="Обычный 5 55" xfId="338"/>
    <cellStyle name="Обычный 5 56" xfId="339"/>
    <cellStyle name="Обычный 5 57" xfId="340"/>
    <cellStyle name="Обычный 5 58" xfId="341"/>
    <cellStyle name="Обычный 5 59" xfId="342"/>
    <cellStyle name="Обычный 5 6" xfId="343"/>
    <cellStyle name="Обычный 5 60" xfId="344"/>
    <cellStyle name="Обычный 5 61" xfId="345"/>
    <cellStyle name="Обычный 5 62" xfId="346"/>
    <cellStyle name="Обычный 5 63" xfId="347"/>
    <cellStyle name="Обычный 5 64" xfId="348"/>
    <cellStyle name="Обычный 5 65" xfId="349"/>
    <cellStyle name="Обычный 5 66" xfId="350"/>
    <cellStyle name="Обычный 5 67" xfId="351"/>
    <cellStyle name="Обычный 5 68" xfId="352"/>
    <cellStyle name="Обычный 5 69" xfId="353"/>
    <cellStyle name="Обычный 5 7" xfId="354"/>
    <cellStyle name="Обычный 5 70" xfId="355"/>
    <cellStyle name="Обычный 5 71" xfId="356"/>
    <cellStyle name="Обычный 5 72" xfId="357"/>
    <cellStyle name="Обычный 5 73" xfId="358"/>
    <cellStyle name="Обычный 5 74" xfId="359"/>
    <cellStyle name="Обычный 5 75" xfId="360"/>
    <cellStyle name="Обычный 5 76" xfId="361"/>
    <cellStyle name="Обычный 5 77" xfId="362"/>
    <cellStyle name="Обычный 5 78" xfId="363"/>
    <cellStyle name="Обычный 5 79" xfId="364"/>
    <cellStyle name="Обычный 5 8" xfId="365"/>
    <cellStyle name="Обычный 5 80" xfId="366"/>
    <cellStyle name="Обычный 5 81" xfId="367"/>
    <cellStyle name="Обычный 5 82" xfId="368"/>
    <cellStyle name="Обычный 5 83" xfId="369"/>
    <cellStyle name="Обычный 5 84" xfId="370"/>
    <cellStyle name="Обычный 5 85" xfId="371"/>
    <cellStyle name="Обычный 5 86" xfId="372"/>
    <cellStyle name="Обычный 5 87" xfId="373"/>
    <cellStyle name="Обычный 5 88" xfId="374"/>
    <cellStyle name="Обычный 5 89" xfId="375"/>
    <cellStyle name="Обычный 5 9" xfId="376"/>
    <cellStyle name="Обычный 5 90" xfId="377"/>
    <cellStyle name="Обычный 5 91" xfId="378"/>
    <cellStyle name="Обычный 5 92" xfId="379"/>
    <cellStyle name="Обычный 5 93" xfId="380"/>
    <cellStyle name="Обычный 5 94" xfId="381"/>
    <cellStyle name="Обычный 5 95" xfId="382"/>
    <cellStyle name="Обычный 5 96" xfId="383"/>
    <cellStyle name="Обычный 5 97" xfId="384"/>
    <cellStyle name="Обычный 5 98" xfId="385"/>
    <cellStyle name="Обычный 5_ОДБ" xfId="386"/>
    <cellStyle name="Обычный 6" xfId="27"/>
    <cellStyle name="Обычный 6 2" xfId="28"/>
    <cellStyle name="Обычный 6 3" xfId="470"/>
    <cellStyle name="Обычный 6 4" xfId="471"/>
    <cellStyle name="Обычный 6_отдел ЭАиТплан АПП 2015 вариант 2" xfId="29"/>
    <cellStyle name="Обычный 7" xfId="387"/>
    <cellStyle name="Обычный 7 2" xfId="388"/>
    <cellStyle name="Обычный 8" xfId="389"/>
    <cellStyle name="Обычный 9" xfId="390"/>
    <cellStyle name="Обычный 9 2" xfId="391"/>
    <cellStyle name="Обычный 9 3" xfId="409"/>
    <cellStyle name="Обычный_Поликлиника районы на сайт готовый" xfId="6"/>
    <cellStyle name="Плохой 2" xfId="472"/>
    <cellStyle name="Пояснение 2" xfId="473"/>
    <cellStyle name="Примечание 2" xfId="474"/>
    <cellStyle name="Процентный 2" xfId="30"/>
    <cellStyle name="Процентный 3" xfId="392"/>
    <cellStyle name="Процентный 4" xfId="393"/>
    <cellStyle name="Связанная ячейка 2" xfId="475"/>
    <cellStyle name="Стиль 1" xfId="394"/>
    <cellStyle name="Стиль 2" xfId="395"/>
    <cellStyle name="Стиль 7" xfId="396"/>
    <cellStyle name="Стиль 9" xfId="397"/>
    <cellStyle name="Текст предупреждения 2" xfId="476"/>
    <cellStyle name="Тысячи [0]_Диалог Накладная" xfId="398"/>
    <cellStyle name="Тысячи_Диалог Накладная" xfId="399"/>
    <cellStyle name="Финансовый" xfId="1" builtinId="3"/>
    <cellStyle name="Финансовый 10" xfId="400"/>
    <cellStyle name="Финансовый 11" xfId="477"/>
    <cellStyle name="Финансовый 12" xfId="478"/>
    <cellStyle name="Финансовый 2" xfId="31"/>
    <cellStyle name="Финансовый 2 2" xfId="401"/>
    <cellStyle name="Финансовый 2_Стоматология Комиссия 25.07" xfId="402"/>
    <cellStyle name="Финансовый 3" xfId="32"/>
    <cellStyle name="Финансовый 3 2" xfId="479"/>
    <cellStyle name="Финансовый 4" xfId="33"/>
    <cellStyle name="Финансовый 5" xfId="403"/>
    <cellStyle name="Финансовый 6" xfId="404"/>
    <cellStyle name="Финансовый 6 2" xfId="405"/>
    <cellStyle name="Финансовый 7" xfId="406"/>
    <cellStyle name="Финансовый 8" xfId="407"/>
    <cellStyle name="Финансовый 9" xfId="408"/>
    <cellStyle name="Хороший 2" xfId="480"/>
  </cellStyles>
  <dxfs count="2138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ont>
        <b/>
        <i val="0"/>
        <condense val="0"/>
        <extend val="0"/>
      </font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b/>
        <i val="0"/>
        <condense val="0"/>
        <extend val="0"/>
      </font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4" tint="0.39997558519241921"/>
  </sheetPr>
  <dimension ref="A1:G124"/>
  <sheetViews>
    <sheetView zoomScaleNormal="100" zoomScaleSheetLayoutView="70" workbookViewId="0">
      <pane xSplit="2" ySplit="4" topLeftCell="C5" activePane="bottomRight" state="frozen"/>
      <selection activeCell="L27" sqref="L27"/>
      <selection pane="topRight" activeCell="L27" sqref="L27"/>
      <selection pane="bottomLeft" activeCell="L27" sqref="L27"/>
      <selection pane="bottomRight" activeCell="B3" sqref="B3"/>
    </sheetView>
  </sheetViews>
  <sheetFormatPr defaultRowHeight="15"/>
  <cols>
    <col min="1" max="1" width="9.140625" style="48" hidden="1" customWidth="1"/>
    <col min="2" max="2" width="60.28515625" style="48" customWidth="1"/>
    <col min="3" max="3" width="17.5703125" style="48" customWidth="1"/>
    <col min="4" max="7" width="9.140625" style="51" customWidth="1"/>
    <col min="8" max="16384" width="9.140625" style="48"/>
  </cols>
  <sheetData>
    <row r="1" spans="1:7" s="1" customFormat="1" ht="51.75" customHeight="1">
      <c r="A1" s="2"/>
      <c r="B1" s="5" t="s">
        <v>0</v>
      </c>
      <c r="C1" s="4"/>
      <c r="D1" s="6"/>
      <c r="E1" s="7"/>
      <c r="F1" s="8"/>
      <c r="G1" s="9"/>
    </row>
    <row r="2" spans="1:7" s="1" customFormat="1" ht="87.75" customHeight="1">
      <c r="A2" s="2"/>
      <c r="B2" s="365" t="s">
        <v>1</v>
      </c>
      <c r="C2" s="365"/>
      <c r="D2" s="3"/>
      <c r="E2" s="3"/>
      <c r="F2" s="3"/>
      <c r="G2" s="3"/>
    </row>
    <row r="3" spans="1:7" s="1" customFormat="1" ht="51" customHeight="1">
      <c r="A3" s="2"/>
      <c r="B3" s="10"/>
      <c r="C3" s="11" t="s">
        <v>141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7" s="1" customFormat="1" ht="31.5" customHeight="1">
      <c r="A4" s="2"/>
      <c r="B4" s="12"/>
      <c r="C4" s="13" t="s">
        <v>6</v>
      </c>
      <c r="D4" s="14" t="s">
        <v>6</v>
      </c>
      <c r="E4" s="14" t="s">
        <v>6</v>
      </c>
      <c r="F4" s="14" t="s">
        <v>6</v>
      </c>
      <c r="G4" s="14" t="s">
        <v>6</v>
      </c>
    </row>
    <row r="5" spans="1:7" s="1" customFormat="1" ht="30" customHeight="1">
      <c r="A5" s="2">
        <v>1</v>
      </c>
      <c r="B5" s="15" t="s">
        <v>7</v>
      </c>
      <c r="C5" s="11">
        <v>3512</v>
      </c>
      <c r="D5" s="11">
        <v>878</v>
      </c>
      <c r="E5" s="11">
        <v>878</v>
      </c>
      <c r="F5" s="11">
        <v>878</v>
      </c>
      <c r="G5" s="11">
        <v>878</v>
      </c>
    </row>
    <row r="6" spans="1:7" s="17" customFormat="1" ht="17.100000000000001" customHeight="1">
      <c r="A6" s="2">
        <v>2</v>
      </c>
      <c r="B6" s="18" t="s">
        <v>8</v>
      </c>
      <c r="C6" s="19">
        <v>3512</v>
      </c>
      <c r="D6" s="19">
        <v>878</v>
      </c>
      <c r="E6" s="19">
        <v>878</v>
      </c>
      <c r="F6" s="19">
        <v>878</v>
      </c>
      <c r="G6" s="19">
        <v>878</v>
      </c>
    </row>
    <row r="7" spans="1:7" s="23" customFormat="1" ht="15.75" customHeight="1">
      <c r="A7" s="2"/>
      <c r="B7" s="20" t="s">
        <v>9</v>
      </c>
      <c r="C7" s="21">
        <v>3025</v>
      </c>
      <c r="D7" s="22">
        <v>756</v>
      </c>
      <c r="E7" s="22">
        <v>756</v>
      </c>
      <c r="F7" s="22">
        <v>756</v>
      </c>
      <c r="G7" s="22">
        <v>757</v>
      </c>
    </row>
    <row r="8" spans="1:7" s="23" customFormat="1" ht="15.75" customHeight="1">
      <c r="A8" s="2"/>
      <c r="B8" s="20" t="s">
        <v>10</v>
      </c>
      <c r="C8" s="21">
        <v>487</v>
      </c>
      <c r="D8" s="22">
        <v>122</v>
      </c>
      <c r="E8" s="22">
        <v>122</v>
      </c>
      <c r="F8" s="22">
        <v>122</v>
      </c>
      <c r="G8" s="22">
        <v>121</v>
      </c>
    </row>
    <row r="9" spans="1:7" s="1" customFormat="1" ht="30" customHeight="1">
      <c r="A9" s="2">
        <v>1</v>
      </c>
      <c r="B9" s="15" t="s">
        <v>11</v>
      </c>
      <c r="C9" s="11">
        <v>450</v>
      </c>
      <c r="D9" s="236">
        <v>113</v>
      </c>
      <c r="E9" s="236">
        <v>113</v>
      </c>
      <c r="F9" s="236">
        <v>113</v>
      </c>
      <c r="G9" s="236">
        <v>111</v>
      </c>
    </row>
    <row r="10" spans="1:7" s="17" customFormat="1" ht="17.100000000000001" customHeight="1">
      <c r="A10" s="2">
        <v>2</v>
      </c>
      <c r="B10" s="18" t="s">
        <v>8</v>
      </c>
      <c r="C10" s="19">
        <v>450</v>
      </c>
      <c r="D10" s="237">
        <v>113</v>
      </c>
      <c r="E10" s="237">
        <v>113</v>
      </c>
      <c r="F10" s="237">
        <v>113</v>
      </c>
      <c r="G10" s="237">
        <v>111</v>
      </c>
    </row>
    <row r="11" spans="1:7" s="23" customFormat="1" ht="15.75" customHeight="1">
      <c r="A11" s="2"/>
      <c r="B11" s="20" t="s">
        <v>9</v>
      </c>
      <c r="C11" s="21">
        <v>438</v>
      </c>
      <c r="D11" s="22">
        <v>110</v>
      </c>
      <c r="E11" s="22">
        <v>110</v>
      </c>
      <c r="F11" s="22">
        <v>110</v>
      </c>
      <c r="G11" s="22">
        <v>108</v>
      </c>
    </row>
    <row r="12" spans="1:7" s="23" customFormat="1" ht="15.75" customHeight="1">
      <c r="A12" s="2"/>
      <c r="B12" s="20" t="s">
        <v>10</v>
      </c>
      <c r="C12" s="21">
        <v>12</v>
      </c>
      <c r="D12" s="22">
        <v>3</v>
      </c>
      <c r="E12" s="22">
        <v>3</v>
      </c>
      <c r="F12" s="22">
        <v>3</v>
      </c>
      <c r="G12" s="22">
        <v>3</v>
      </c>
    </row>
    <row r="13" spans="1:7" s="1" customFormat="1" ht="28.5" customHeight="1">
      <c r="A13" s="2">
        <v>1</v>
      </c>
      <c r="B13" s="15" t="s">
        <v>12</v>
      </c>
      <c r="C13" s="11">
        <v>322</v>
      </c>
      <c r="D13" s="236">
        <v>0</v>
      </c>
      <c r="E13" s="236">
        <v>108</v>
      </c>
      <c r="F13" s="236">
        <v>108</v>
      </c>
      <c r="G13" s="236">
        <v>106</v>
      </c>
    </row>
    <row r="14" spans="1:7" s="25" customFormat="1" ht="17.100000000000001" customHeight="1">
      <c r="A14" s="2">
        <v>2</v>
      </c>
      <c r="B14" s="18" t="s">
        <v>8</v>
      </c>
      <c r="C14" s="19">
        <v>322</v>
      </c>
      <c r="D14" s="237">
        <v>0</v>
      </c>
      <c r="E14" s="237">
        <v>108</v>
      </c>
      <c r="F14" s="237">
        <v>108</v>
      </c>
      <c r="G14" s="237">
        <v>106</v>
      </c>
    </row>
    <row r="15" spans="1:7" s="23" customFormat="1" ht="15.75" customHeight="1">
      <c r="A15" s="2"/>
      <c r="B15" s="20" t="s">
        <v>9</v>
      </c>
      <c r="C15" s="21">
        <v>212</v>
      </c>
      <c r="D15" s="22"/>
      <c r="E15" s="22">
        <v>71</v>
      </c>
      <c r="F15" s="22">
        <v>71</v>
      </c>
      <c r="G15" s="22">
        <v>70</v>
      </c>
    </row>
    <row r="16" spans="1:7" s="23" customFormat="1" ht="15.75" customHeight="1">
      <c r="A16" s="2"/>
      <c r="B16" s="20" t="s">
        <v>10</v>
      </c>
      <c r="C16" s="21">
        <v>110</v>
      </c>
      <c r="D16" s="22"/>
      <c r="E16" s="22">
        <v>37</v>
      </c>
      <c r="F16" s="22">
        <v>37</v>
      </c>
      <c r="G16" s="22">
        <v>36</v>
      </c>
    </row>
    <row r="17" spans="1:7" s="1" customFormat="1" ht="28.5" customHeight="1">
      <c r="A17" s="2">
        <v>1</v>
      </c>
      <c r="B17" s="15" t="s">
        <v>13</v>
      </c>
      <c r="C17" s="11">
        <v>1121</v>
      </c>
      <c r="D17" s="236">
        <v>280</v>
      </c>
      <c r="E17" s="236">
        <v>280</v>
      </c>
      <c r="F17" s="236">
        <v>280</v>
      </c>
      <c r="G17" s="236">
        <v>281</v>
      </c>
    </row>
    <row r="18" spans="1:7" s="25" customFormat="1" ht="16.5" customHeight="1">
      <c r="A18" s="2">
        <v>2</v>
      </c>
      <c r="B18" s="18" t="s">
        <v>8</v>
      </c>
      <c r="C18" s="19">
        <v>1121</v>
      </c>
      <c r="D18" s="237">
        <v>280</v>
      </c>
      <c r="E18" s="237">
        <v>280</v>
      </c>
      <c r="F18" s="237">
        <v>280</v>
      </c>
      <c r="G18" s="237">
        <v>281</v>
      </c>
    </row>
    <row r="19" spans="1:7" s="23" customFormat="1" ht="15.75" customHeight="1">
      <c r="A19" s="2"/>
      <c r="B19" s="20" t="s">
        <v>9</v>
      </c>
      <c r="C19" s="21">
        <v>1121</v>
      </c>
      <c r="D19" s="22">
        <v>280</v>
      </c>
      <c r="E19" s="22">
        <v>280</v>
      </c>
      <c r="F19" s="22">
        <v>280</v>
      </c>
      <c r="G19" s="22">
        <v>281</v>
      </c>
    </row>
    <row r="20" spans="1:7" s="23" customFormat="1" ht="15.75" customHeight="1">
      <c r="A20" s="2"/>
      <c r="B20" s="20" t="s">
        <v>10</v>
      </c>
      <c r="C20" s="21"/>
      <c r="D20" s="22"/>
      <c r="E20" s="22"/>
      <c r="F20" s="22"/>
      <c r="G20" s="22"/>
    </row>
    <row r="21" spans="1:7" s="1" customFormat="1" ht="28.5" customHeight="1">
      <c r="A21" s="2">
        <v>1</v>
      </c>
      <c r="B21" s="15" t="s">
        <v>14</v>
      </c>
      <c r="C21" s="11">
        <v>1078</v>
      </c>
      <c r="D21" s="236">
        <v>269</v>
      </c>
      <c r="E21" s="236">
        <v>269</v>
      </c>
      <c r="F21" s="236">
        <v>269</v>
      </c>
      <c r="G21" s="236">
        <v>271</v>
      </c>
    </row>
    <row r="22" spans="1:7" s="26" customFormat="1" ht="18.75" customHeight="1">
      <c r="A22" s="2">
        <v>2</v>
      </c>
      <c r="B22" s="18" t="s">
        <v>8</v>
      </c>
      <c r="C22" s="19">
        <v>1078</v>
      </c>
      <c r="D22" s="237">
        <v>269</v>
      </c>
      <c r="E22" s="237">
        <v>269</v>
      </c>
      <c r="F22" s="237">
        <v>269</v>
      </c>
      <c r="G22" s="237">
        <v>271</v>
      </c>
    </row>
    <row r="23" spans="1:7" s="26" customFormat="1" ht="15.75" customHeight="1">
      <c r="A23" s="2"/>
      <c r="B23" s="20" t="s">
        <v>9</v>
      </c>
      <c r="C23" s="21">
        <v>845</v>
      </c>
      <c r="D23" s="22">
        <v>211</v>
      </c>
      <c r="E23" s="22">
        <v>211</v>
      </c>
      <c r="F23" s="22">
        <v>211</v>
      </c>
      <c r="G23" s="22">
        <v>212</v>
      </c>
    </row>
    <row r="24" spans="1:7" s="26" customFormat="1" ht="15.75" customHeight="1">
      <c r="A24" s="2"/>
      <c r="B24" s="20" t="s">
        <v>10</v>
      </c>
      <c r="C24" s="21">
        <v>233</v>
      </c>
      <c r="D24" s="22">
        <v>58</v>
      </c>
      <c r="E24" s="22">
        <v>58</v>
      </c>
      <c r="F24" s="22">
        <v>58</v>
      </c>
      <c r="G24" s="22">
        <v>59</v>
      </c>
    </row>
    <row r="25" spans="1:7" s="26" customFormat="1" ht="29.25" customHeight="1">
      <c r="A25" s="2">
        <v>1</v>
      </c>
      <c r="B25" s="15" t="s">
        <v>15</v>
      </c>
      <c r="C25" s="11">
        <v>7043</v>
      </c>
      <c r="D25" s="236">
        <v>1761</v>
      </c>
      <c r="E25" s="236">
        <v>1761</v>
      </c>
      <c r="F25" s="236">
        <v>1761</v>
      </c>
      <c r="G25" s="236">
        <v>1760</v>
      </c>
    </row>
    <row r="26" spans="1:7" s="25" customFormat="1" ht="17.100000000000001" customHeight="1">
      <c r="A26" s="2">
        <v>2</v>
      </c>
      <c r="B26" s="28" t="s">
        <v>8</v>
      </c>
      <c r="C26" s="19">
        <v>7043</v>
      </c>
      <c r="D26" s="237">
        <v>1761</v>
      </c>
      <c r="E26" s="237">
        <v>1761</v>
      </c>
      <c r="F26" s="237">
        <v>1761</v>
      </c>
      <c r="G26" s="237">
        <v>1760</v>
      </c>
    </row>
    <row r="27" spans="1:7" s="23" customFormat="1" ht="15.75" customHeight="1">
      <c r="A27" s="2"/>
      <c r="B27" s="20" t="s">
        <v>9</v>
      </c>
      <c r="C27" s="21">
        <v>7043</v>
      </c>
      <c r="D27" s="22">
        <v>1761</v>
      </c>
      <c r="E27" s="22">
        <v>1761</v>
      </c>
      <c r="F27" s="22">
        <v>1761</v>
      </c>
      <c r="G27" s="22">
        <v>1760</v>
      </c>
    </row>
    <row r="28" spans="1:7" s="23" customFormat="1" ht="15.75" customHeight="1">
      <c r="A28" s="2"/>
      <c r="B28" s="20" t="s">
        <v>10</v>
      </c>
      <c r="C28" s="21"/>
      <c r="D28" s="22"/>
      <c r="E28" s="22"/>
      <c r="F28" s="22"/>
      <c r="G28" s="22"/>
    </row>
    <row r="29" spans="1:7" s="26" customFormat="1" ht="29.25" customHeight="1">
      <c r="A29" s="2">
        <v>1</v>
      </c>
      <c r="B29" s="15" t="s">
        <v>16</v>
      </c>
      <c r="C29" s="11">
        <v>1648</v>
      </c>
      <c r="D29" s="236">
        <v>330</v>
      </c>
      <c r="E29" s="236">
        <v>439</v>
      </c>
      <c r="F29" s="236">
        <v>439</v>
      </c>
      <c r="G29" s="236">
        <v>440</v>
      </c>
    </row>
    <row r="30" spans="1:7" s="25" customFormat="1" ht="17.100000000000001" customHeight="1">
      <c r="A30" s="2">
        <v>2</v>
      </c>
      <c r="B30" s="28" t="s">
        <v>8</v>
      </c>
      <c r="C30" s="19">
        <v>1648</v>
      </c>
      <c r="D30" s="237">
        <v>330</v>
      </c>
      <c r="E30" s="237">
        <v>439</v>
      </c>
      <c r="F30" s="237">
        <v>439</v>
      </c>
      <c r="G30" s="237">
        <v>440</v>
      </c>
    </row>
    <row r="31" spans="1:7" s="23" customFormat="1" ht="15.75" customHeight="1">
      <c r="A31" s="2"/>
      <c r="B31" s="20" t="s">
        <v>9</v>
      </c>
      <c r="C31" s="21">
        <v>1324</v>
      </c>
      <c r="D31" s="22">
        <v>265</v>
      </c>
      <c r="E31" s="22">
        <v>353</v>
      </c>
      <c r="F31" s="22">
        <v>353</v>
      </c>
      <c r="G31" s="22">
        <v>353</v>
      </c>
    </row>
    <row r="32" spans="1:7" s="23" customFormat="1" ht="15.75" customHeight="1">
      <c r="A32" s="2"/>
      <c r="B32" s="20" t="s">
        <v>10</v>
      </c>
      <c r="C32" s="21">
        <v>324</v>
      </c>
      <c r="D32" s="22">
        <v>65</v>
      </c>
      <c r="E32" s="22">
        <v>86</v>
      </c>
      <c r="F32" s="22">
        <v>86</v>
      </c>
      <c r="G32" s="22">
        <v>87</v>
      </c>
    </row>
    <row r="33" spans="1:7" s="26" customFormat="1" ht="29.25" customHeight="1">
      <c r="A33" s="2">
        <v>1</v>
      </c>
      <c r="B33" s="15" t="s">
        <v>17</v>
      </c>
      <c r="C33" s="11">
        <v>158</v>
      </c>
      <c r="D33" s="236">
        <v>60</v>
      </c>
      <c r="E33" s="236">
        <v>50</v>
      </c>
      <c r="F33" s="236">
        <v>30</v>
      </c>
      <c r="G33" s="236">
        <v>18</v>
      </c>
    </row>
    <row r="34" spans="1:7" s="25" customFormat="1" ht="17.100000000000001" customHeight="1">
      <c r="A34" s="2">
        <v>2</v>
      </c>
      <c r="B34" s="28" t="s">
        <v>18</v>
      </c>
      <c r="C34" s="19">
        <v>158</v>
      </c>
      <c r="D34" s="237">
        <v>60</v>
      </c>
      <c r="E34" s="237">
        <v>50</v>
      </c>
      <c r="F34" s="237">
        <v>30</v>
      </c>
      <c r="G34" s="237">
        <v>18</v>
      </c>
    </row>
    <row r="35" spans="1:7" s="23" customFormat="1" ht="15.75" customHeight="1">
      <c r="A35" s="2"/>
      <c r="B35" s="20" t="s">
        <v>9</v>
      </c>
      <c r="C35" s="21">
        <v>158</v>
      </c>
      <c r="D35" s="22">
        <v>60</v>
      </c>
      <c r="E35" s="22">
        <v>50</v>
      </c>
      <c r="F35" s="22">
        <v>30</v>
      </c>
      <c r="G35" s="22">
        <v>18</v>
      </c>
    </row>
    <row r="36" spans="1:7" s="23" customFormat="1" ht="15.75" customHeight="1">
      <c r="A36" s="2"/>
      <c r="B36" s="20" t="s">
        <v>10</v>
      </c>
      <c r="C36" s="21"/>
      <c r="D36" s="22"/>
      <c r="E36" s="22"/>
      <c r="F36" s="22"/>
      <c r="G36" s="22"/>
    </row>
    <row r="37" spans="1:7" s="26" customFormat="1" ht="29.25" customHeight="1">
      <c r="A37" s="2">
        <v>1</v>
      </c>
      <c r="B37" s="15" t="s">
        <v>19</v>
      </c>
      <c r="C37" s="11">
        <v>3966</v>
      </c>
      <c r="D37" s="236">
        <v>992</v>
      </c>
      <c r="E37" s="236">
        <v>992</v>
      </c>
      <c r="F37" s="236">
        <v>992</v>
      </c>
      <c r="G37" s="236">
        <v>990</v>
      </c>
    </row>
    <row r="38" spans="1:7" s="25" customFormat="1" ht="17.100000000000001" customHeight="1">
      <c r="A38" s="2">
        <v>2</v>
      </c>
      <c r="B38" s="31" t="s">
        <v>18</v>
      </c>
      <c r="C38" s="19">
        <v>3966</v>
      </c>
      <c r="D38" s="237">
        <v>992</v>
      </c>
      <c r="E38" s="237">
        <v>992</v>
      </c>
      <c r="F38" s="237">
        <v>992</v>
      </c>
      <c r="G38" s="237">
        <v>990</v>
      </c>
    </row>
    <row r="39" spans="1:7" s="23" customFormat="1" ht="15.75" customHeight="1">
      <c r="A39" s="2"/>
      <c r="B39" s="20" t="s">
        <v>9</v>
      </c>
      <c r="C39" s="21">
        <v>2644</v>
      </c>
      <c r="D39" s="22">
        <v>661</v>
      </c>
      <c r="E39" s="22">
        <v>661</v>
      </c>
      <c r="F39" s="22">
        <v>661</v>
      </c>
      <c r="G39" s="22">
        <v>661</v>
      </c>
    </row>
    <row r="40" spans="1:7" s="23" customFormat="1" ht="15.75" customHeight="1">
      <c r="A40" s="2"/>
      <c r="B40" s="20" t="s">
        <v>10</v>
      </c>
      <c r="C40" s="21">
        <v>1322</v>
      </c>
      <c r="D40" s="22">
        <v>331</v>
      </c>
      <c r="E40" s="22">
        <v>331</v>
      </c>
      <c r="F40" s="22">
        <v>331</v>
      </c>
      <c r="G40" s="22">
        <v>329</v>
      </c>
    </row>
    <row r="41" spans="1:7" s="1" customFormat="1" ht="30.75" customHeight="1">
      <c r="A41" s="2">
        <v>1</v>
      </c>
      <c r="B41" s="15" t="s">
        <v>20</v>
      </c>
      <c r="C41" s="11">
        <v>1832</v>
      </c>
      <c r="D41" s="236">
        <v>458</v>
      </c>
      <c r="E41" s="236">
        <v>458</v>
      </c>
      <c r="F41" s="236">
        <v>458</v>
      </c>
      <c r="G41" s="236">
        <v>458</v>
      </c>
    </row>
    <row r="42" spans="1:7" s="33" customFormat="1" ht="17.100000000000001" customHeight="1">
      <c r="A42" s="2">
        <v>2</v>
      </c>
      <c r="B42" s="32" t="s">
        <v>18</v>
      </c>
      <c r="C42" s="19">
        <v>1832</v>
      </c>
      <c r="D42" s="237">
        <v>458</v>
      </c>
      <c r="E42" s="237">
        <v>458</v>
      </c>
      <c r="F42" s="237">
        <v>458</v>
      </c>
      <c r="G42" s="237">
        <v>458</v>
      </c>
    </row>
    <row r="43" spans="1:7" s="23" customFormat="1" ht="15.75" customHeight="1">
      <c r="A43" s="2">
        <v>7</v>
      </c>
      <c r="B43" s="20" t="s">
        <v>9</v>
      </c>
      <c r="C43" s="21">
        <v>1291</v>
      </c>
      <c r="D43" s="22">
        <v>323</v>
      </c>
      <c r="E43" s="22">
        <v>323</v>
      </c>
      <c r="F43" s="22">
        <v>323</v>
      </c>
      <c r="G43" s="22">
        <v>322</v>
      </c>
    </row>
    <row r="44" spans="1:7" s="23" customFormat="1" ht="15.75" customHeight="1">
      <c r="A44" s="2">
        <v>9</v>
      </c>
      <c r="B44" s="20" t="s">
        <v>10</v>
      </c>
      <c r="C44" s="21">
        <v>541</v>
      </c>
      <c r="D44" s="22">
        <v>135</v>
      </c>
      <c r="E44" s="22">
        <v>135</v>
      </c>
      <c r="F44" s="22">
        <v>135</v>
      </c>
      <c r="G44" s="22">
        <v>136</v>
      </c>
    </row>
    <row r="45" spans="1:7" s="34" customFormat="1" ht="25.5" customHeight="1">
      <c r="A45" s="2">
        <v>1</v>
      </c>
      <c r="B45" s="15" t="s">
        <v>21</v>
      </c>
      <c r="C45" s="11">
        <v>3345</v>
      </c>
      <c r="D45" s="236">
        <v>836</v>
      </c>
      <c r="E45" s="236">
        <v>836</v>
      </c>
      <c r="F45" s="236">
        <v>836</v>
      </c>
      <c r="G45" s="236">
        <v>837</v>
      </c>
    </row>
    <row r="46" spans="1:7" s="34" customFormat="1" ht="19.5" customHeight="1">
      <c r="A46" s="2">
        <v>2</v>
      </c>
      <c r="B46" s="28" t="s">
        <v>18</v>
      </c>
      <c r="C46" s="19">
        <v>3345</v>
      </c>
      <c r="D46" s="237">
        <v>836</v>
      </c>
      <c r="E46" s="237">
        <v>836</v>
      </c>
      <c r="F46" s="237">
        <v>836</v>
      </c>
      <c r="G46" s="237">
        <v>837</v>
      </c>
    </row>
    <row r="47" spans="1:7" s="34" customFormat="1" ht="17.25" customHeight="1">
      <c r="A47" s="2"/>
      <c r="B47" s="20" t="s">
        <v>9</v>
      </c>
      <c r="C47" s="21">
        <v>2328</v>
      </c>
      <c r="D47" s="22">
        <v>582</v>
      </c>
      <c r="E47" s="22">
        <v>582</v>
      </c>
      <c r="F47" s="22">
        <v>582</v>
      </c>
      <c r="G47" s="22">
        <v>582</v>
      </c>
    </row>
    <row r="48" spans="1:7" s="34" customFormat="1" ht="17.25" customHeight="1">
      <c r="A48" s="2"/>
      <c r="B48" s="20" t="s">
        <v>10</v>
      </c>
      <c r="C48" s="21">
        <v>1017</v>
      </c>
      <c r="D48" s="22">
        <v>254</v>
      </c>
      <c r="E48" s="22">
        <v>254</v>
      </c>
      <c r="F48" s="22">
        <v>254</v>
      </c>
      <c r="G48" s="22">
        <v>255</v>
      </c>
    </row>
    <row r="49" spans="1:7" s="1" customFormat="1" ht="27.75" customHeight="1">
      <c r="A49" s="2">
        <v>1</v>
      </c>
      <c r="B49" s="15" t="s">
        <v>22</v>
      </c>
      <c r="C49" s="11">
        <v>6166</v>
      </c>
      <c r="D49" s="236">
        <v>1300</v>
      </c>
      <c r="E49" s="236">
        <v>1060</v>
      </c>
      <c r="F49" s="236">
        <v>1000</v>
      </c>
      <c r="G49" s="236">
        <v>2806</v>
      </c>
    </row>
    <row r="50" spans="1:7" s="25" customFormat="1" ht="17.100000000000001" customHeight="1">
      <c r="A50" s="2">
        <v>2</v>
      </c>
      <c r="B50" s="19" t="s">
        <v>8</v>
      </c>
      <c r="C50" s="19">
        <v>2796</v>
      </c>
      <c r="D50" s="237">
        <v>720</v>
      </c>
      <c r="E50" s="237">
        <v>520</v>
      </c>
      <c r="F50" s="237">
        <v>530</v>
      </c>
      <c r="G50" s="237">
        <v>1026</v>
      </c>
    </row>
    <row r="51" spans="1:7" s="23" customFormat="1" ht="15.75" customHeight="1">
      <c r="A51" s="2"/>
      <c r="B51" s="20" t="s">
        <v>9</v>
      </c>
      <c r="C51" s="21">
        <v>2001</v>
      </c>
      <c r="D51" s="22">
        <v>630</v>
      </c>
      <c r="E51" s="22">
        <v>450</v>
      </c>
      <c r="F51" s="22">
        <v>400</v>
      </c>
      <c r="G51" s="22">
        <v>521</v>
      </c>
    </row>
    <row r="52" spans="1:7" s="23" customFormat="1" ht="15.75" customHeight="1">
      <c r="A52" s="2"/>
      <c r="B52" s="20" t="s">
        <v>10</v>
      </c>
      <c r="C52" s="21">
        <v>795</v>
      </c>
      <c r="D52" s="22">
        <v>90</v>
      </c>
      <c r="E52" s="22">
        <v>70</v>
      </c>
      <c r="F52" s="22">
        <v>130</v>
      </c>
      <c r="G52" s="22">
        <v>505</v>
      </c>
    </row>
    <row r="53" spans="1:7" s="25" customFormat="1" ht="17.100000000000001" customHeight="1">
      <c r="A53" s="2">
        <v>2</v>
      </c>
      <c r="B53" s="19" t="s">
        <v>18</v>
      </c>
      <c r="C53" s="19">
        <v>3370</v>
      </c>
      <c r="D53" s="237">
        <v>580</v>
      </c>
      <c r="E53" s="237">
        <v>540</v>
      </c>
      <c r="F53" s="237">
        <v>470</v>
      </c>
      <c r="G53" s="237">
        <v>1780</v>
      </c>
    </row>
    <row r="54" spans="1:7" s="23" customFormat="1" ht="15.75" customHeight="1">
      <c r="A54" s="2"/>
      <c r="B54" s="20" t="s">
        <v>9</v>
      </c>
      <c r="C54" s="21">
        <v>2090</v>
      </c>
      <c r="D54" s="22">
        <v>480</v>
      </c>
      <c r="E54" s="22">
        <v>440</v>
      </c>
      <c r="F54" s="22">
        <v>370</v>
      </c>
      <c r="G54" s="22">
        <v>800</v>
      </c>
    </row>
    <row r="55" spans="1:7" s="23" customFormat="1" ht="15.75" customHeight="1">
      <c r="A55" s="2"/>
      <c r="B55" s="20" t="s">
        <v>10</v>
      </c>
      <c r="C55" s="21">
        <v>1280</v>
      </c>
      <c r="D55" s="22">
        <v>100</v>
      </c>
      <c r="E55" s="22">
        <v>100</v>
      </c>
      <c r="F55" s="22">
        <v>100</v>
      </c>
      <c r="G55" s="22">
        <v>980</v>
      </c>
    </row>
    <row r="56" spans="1:7" s="37" customFormat="1" ht="29.25" customHeight="1">
      <c r="A56" s="38">
        <v>1</v>
      </c>
      <c r="B56" s="15" t="s">
        <v>23</v>
      </c>
      <c r="C56" s="11">
        <v>3630</v>
      </c>
      <c r="D56" s="236">
        <v>1100</v>
      </c>
      <c r="E56" s="236">
        <v>760</v>
      </c>
      <c r="F56" s="236">
        <v>760</v>
      </c>
      <c r="G56" s="236">
        <v>1010</v>
      </c>
    </row>
    <row r="57" spans="1:7" s="23" customFormat="1" ht="15.75" customHeight="1">
      <c r="A57" s="2">
        <v>2</v>
      </c>
      <c r="B57" s="32" t="s">
        <v>18</v>
      </c>
      <c r="C57" s="19">
        <v>3630</v>
      </c>
      <c r="D57" s="237">
        <v>1100</v>
      </c>
      <c r="E57" s="237">
        <v>760</v>
      </c>
      <c r="F57" s="237">
        <v>760</v>
      </c>
      <c r="G57" s="237">
        <v>1010</v>
      </c>
    </row>
    <row r="58" spans="1:7" s="23" customFormat="1" ht="15.75" customHeight="1">
      <c r="A58" s="2">
        <v>7</v>
      </c>
      <c r="B58" s="20" t="s">
        <v>9</v>
      </c>
      <c r="C58" s="21">
        <v>2296</v>
      </c>
      <c r="D58" s="22">
        <v>710</v>
      </c>
      <c r="E58" s="22">
        <v>490</v>
      </c>
      <c r="F58" s="22">
        <v>490</v>
      </c>
      <c r="G58" s="22">
        <v>606</v>
      </c>
    </row>
    <row r="59" spans="1:7" s="23" customFormat="1" ht="15.75" customHeight="1">
      <c r="A59" s="2">
        <v>9</v>
      </c>
      <c r="B59" s="20" t="s">
        <v>10</v>
      </c>
      <c r="C59" s="21">
        <v>1334</v>
      </c>
      <c r="D59" s="22">
        <v>390</v>
      </c>
      <c r="E59" s="22">
        <v>270</v>
      </c>
      <c r="F59" s="22">
        <v>270</v>
      </c>
      <c r="G59" s="22">
        <v>404</v>
      </c>
    </row>
    <row r="60" spans="1:7" s="1" customFormat="1" ht="24.75" customHeight="1">
      <c r="A60" s="2">
        <v>1</v>
      </c>
      <c r="B60" s="15" t="s">
        <v>24</v>
      </c>
      <c r="C60" s="11">
        <v>6775</v>
      </c>
      <c r="D60" s="236">
        <v>1897</v>
      </c>
      <c r="E60" s="236">
        <v>1897</v>
      </c>
      <c r="F60" s="236">
        <v>1084</v>
      </c>
      <c r="G60" s="236">
        <v>1897</v>
      </c>
    </row>
    <row r="61" spans="1:7" s="25" customFormat="1" ht="16.5" customHeight="1">
      <c r="A61" s="2">
        <v>2</v>
      </c>
      <c r="B61" s="19" t="s">
        <v>8</v>
      </c>
      <c r="C61" s="19">
        <v>3176</v>
      </c>
      <c r="D61" s="237">
        <v>889</v>
      </c>
      <c r="E61" s="237">
        <v>889</v>
      </c>
      <c r="F61" s="237">
        <v>509</v>
      </c>
      <c r="G61" s="237">
        <v>889</v>
      </c>
    </row>
    <row r="62" spans="1:7" s="23" customFormat="1" ht="15.75" customHeight="1">
      <c r="A62" s="2"/>
      <c r="B62" s="20" t="s">
        <v>9</v>
      </c>
      <c r="C62" s="21">
        <v>1979</v>
      </c>
      <c r="D62" s="238">
        <v>554</v>
      </c>
      <c r="E62" s="238">
        <v>554</v>
      </c>
      <c r="F62" s="238">
        <v>317</v>
      </c>
      <c r="G62" s="238">
        <v>554</v>
      </c>
    </row>
    <row r="63" spans="1:7" s="23" customFormat="1" ht="15.75" customHeight="1">
      <c r="A63" s="2"/>
      <c r="B63" s="20" t="s">
        <v>10</v>
      </c>
      <c r="C63" s="21">
        <v>1197</v>
      </c>
      <c r="D63" s="238">
        <v>335</v>
      </c>
      <c r="E63" s="238">
        <v>335</v>
      </c>
      <c r="F63" s="238">
        <v>192</v>
      </c>
      <c r="G63" s="238">
        <v>335</v>
      </c>
    </row>
    <row r="64" spans="1:7" s="25" customFormat="1" ht="17.100000000000001" customHeight="1">
      <c r="A64" s="2">
        <v>2</v>
      </c>
      <c r="B64" s="18" t="s">
        <v>18</v>
      </c>
      <c r="C64" s="19">
        <v>3599</v>
      </c>
      <c r="D64" s="237">
        <v>1008</v>
      </c>
      <c r="E64" s="237">
        <v>1008</v>
      </c>
      <c r="F64" s="237">
        <v>575</v>
      </c>
      <c r="G64" s="237">
        <v>1008</v>
      </c>
    </row>
    <row r="65" spans="1:7" s="23" customFormat="1" ht="15.75" customHeight="1">
      <c r="A65" s="2"/>
      <c r="B65" s="20" t="s">
        <v>9</v>
      </c>
      <c r="C65" s="21">
        <v>2275</v>
      </c>
      <c r="D65" s="238">
        <v>637</v>
      </c>
      <c r="E65" s="238">
        <v>637</v>
      </c>
      <c r="F65" s="238">
        <v>364</v>
      </c>
      <c r="G65" s="238">
        <v>637</v>
      </c>
    </row>
    <row r="66" spans="1:7" s="23" customFormat="1" ht="15.75" customHeight="1">
      <c r="A66" s="2"/>
      <c r="B66" s="20" t="s">
        <v>10</v>
      </c>
      <c r="C66" s="21">
        <v>1324</v>
      </c>
      <c r="D66" s="238">
        <v>371</v>
      </c>
      <c r="E66" s="238">
        <v>371</v>
      </c>
      <c r="F66" s="238">
        <v>211</v>
      </c>
      <c r="G66" s="238">
        <v>371</v>
      </c>
    </row>
    <row r="67" spans="1:7" s="37" customFormat="1" ht="29.25" customHeight="1">
      <c r="A67" s="38">
        <v>1</v>
      </c>
      <c r="B67" s="15" t="s">
        <v>25</v>
      </c>
      <c r="C67" s="11">
        <v>4660</v>
      </c>
      <c r="D67" s="236">
        <v>1164</v>
      </c>
      <c r="E67" s="236">
        <v>1164</v>
      </c>
      <c r="F67" s="236">
        <v>1164</v>
      </c>
      <c r="G67" s="236">
        <v>1168</v>
      </c>
    </row>
    <row r="68" spans="1:7" s="23" customFormat="1" ht="15.75" customHeight="1">
      <c r="A68" s="2">
        <v>2</v>
      </c>
      <c r="B68" s="19" t="s">
        <v>8</v>
      </c>
      <c r="C68" s="19">
        <v>4660</v>
      </c>
      <c r="D68" s="237">
        <v>1164</v>
      </c>
      <c r="E68" s="237">
        <v>1164</v>
      </c>
      <c r="F68" s="237">
        <v>1164</v>
      </c>
      <c r="G68" s="237">
        <v>1168</v>
      </c>
    </row>
    <row r="69" spans="1:7" s="23" customFormat="1" ht="15.75" customHeight="1">
      <c r="A69" s="2">
        <v>7</v>
      </c>
      <c r="B69" s="20" t="s">
        <v>9</v>
      </c>
      <c r="C69" s="21">
        <v>3101</v>
      </c>
      <c r="D69" s="22">
        <v>775</v>
      </c>
      <c r="E69" s="22">
        <v>775</v>
      </c>
      <c r="F69" s="22">
        <v>775</v>
      </c>
      <c r="G69" s="22">
        <v>776</v>
      </c>
    </row>
    <row r="70" spans="1:7" s="23" customFormat="1" ht="15.75" customHeight="1">
      <c r="A70" s="2">
        <v>9</v>
      </c>
      <c r="B70" s="20" t="s">
        <v>10</v>
      </c>
      <c r="C70" s="21">
        <v>1559</v>
      </c>
      <c r="D70" s="22">
        <v>389</v>
      </c>
      <c r="E70" s="22">
        <v>389</v>
      </c>
      <c r="F70" s="22">
        <v>389</v>
      </c>
      <c r="G70" s="22">
        <v>392</v>
      </c>
    </row>
    <row r="71" spans="1:7" s="37" customFormat="1" ht="29.25" customHeight="1">
      <c r="A71" s="38">
        <v>1</v>
      </c>
      <c r="B71" s="15" t="s">
        <v>26</v>
      </c>
      <c r="C71" s="11">
        <v>1645</v>
      </c>
      <c r="D71" s="236">
        <v>500</v>
      </c>
      <c r="E71" s="236">
        <v>323</v>
      </c>
      <c r="F71" s="236">
        <v>322</v>
      </c>
      <c r="G71" s="236">
        <v>500</v>
      </c>
    </row>
    <row r="72" spans="1:7" s="23" customFormat="1" ht="15.75" customHeight="1">
      <c r="A72" s="2">
        <v>2</v>
      </c>
      <c r="B72" s="32" t="s">
        <v>18</v>
      </c>
      <c r="C72" s="19">
        <v>1645</v>
      </c>
      <c r="D72" s="237">
        <v>500</v>
      </c>
      <c r="E72" s="237">
        <v>323</v>
      </c>
      <c r="F72" s="237">
        <v>322</v>
      </c>
      <c r="G72" s="237">
        <v>500</v>
      </c>
    </row>
    <row r="73" spans="1:7" s="23" customFormat="1" ht="15.75" customHeight="1">
      <c r="A73" s="2">
        <v>7</v>
      </c>
      <c r="B73" s="20" t="s">
        <v>9</v>
      </c>
      <c r="C73" s="21">
        <v>1019</v>
      </c>
      <c r="D73" s="22">
        <v>341</v>
      </c>
      <c r="E73" s="22">
        <v>169</v>
      </c>
      <c r="F73" s="22">
        <v>168</v>
      </c>
      <c r="G73" s="22">
        <v>341</v>
      </c>
    </row>
    <row r="74" spans="1:7" s="23" customFormat="1" ht="15.75" customHeight="1">
      <c r="A74" s="2">
        <v>9</v>
      </c>
      <c r="B74" s="20" t="s">
        <v>10</v>
      </c>
      <c r="C74" s="21">
        <v>626</v>
      </c>
      <c r="D74" s="22">
        <v>159</v>
      </c>
      <c r="E74" s="22">
        <v>154</v>
      </c>
      <c r="F74" s="22">
        <v>154</v>
      </c>
      <c r="G74" s="22">
        <v>159</v>
      </c>
    </row>
    <row r="75" spans="1:7" s="34" customFormat="1" ht="32.25" customHeight="1">
      <c r="A75" s="2">
        <v>1</v>
      </c>
      <c r="B75" s="39" t="s">
        <v>27</v>
      </c>
      <c r="C75" s="11">
        <v>1760</v>
      </c>
      <c r="D75" s="236">
        <v>441</v>
      </c>
      <c r="E75" s="236">
        <v>441</v>
      </c>
      <c r="F75" s="236">
        <v>441</v>
      </c>
      <c r="G75" s="236">
        <v>437</v>
      </c>
    </row>
    <row r="76" spans="1:7" s="25" customFormat="1" ht="16.5" customHeight="1">
      <c r="A76" s="2">
        <v>2</v>
      </c>
      <c r="B76" s="28" t="s">
        <v>8</v>
      </c>
      <c r="C76" s="19">
        <v>355</v>
      </c>
      <c r="D76" s="237">
        <v>89</v>
      </c>
      <c r="E76" s="237">
        <v>89</v>
      </c>
      <c r="F76" s="237">
        <v>89</v>
      </c>
      <c r="G76" s="237">
        <v>88</v>
      </c>
    </row>
    <row r="77" spans="1:7" s="23" customFormat="1" ht="15.75" customHeight="1">
      <c r="A77" s="2"/>
      <c r="B77" s="20" t="s">
        <v>9</v>
      </c>
      <c r="C77" s="21">
        <v>264</v>
      </c>
      <c r="D77" s="22">
        <v>66</v>
      </c>
      <c r="E77" s="22">
        <v>66</v>
      </c>
      <c r="F77" s="22">
        <v>66</v>
      </c>
      <c r="G77" s="22">
        <v>66</v>
      </c>
    </row>
    <row r="78" spans="1:7" s="23" customFormat="1" ht="15.75" customHeight="1">
      <c r="A78" s="2"/>
      <c r="B78" s="20" t="s">
        <v>10</v>
      </c>
      <c r="C78" s="21">
        <v>91</v>
      </c>
      <c r="D78" s="22">
        <v>23</v>
      </c>
      <c r="E78" s="22">
        <v>23</v>
      </c>
      <c r="F78" s="22">
        <v>23</v>
      </c>
      <c r="G78" s="22">
        <v>22</v>
      </c>
    </row>
    <row r="79" spans="1:7" s="25" customFormat="1" ht="20.25" customHeight="1">
      <c r="A79" s="2">
        <v>2</v>
      </c>
      <c r="B79" s="28" t="s">
        <v>18</v>
      </c>
      <c r="C79" s="40">
        <v>135</v>
      </c>
      <c r="D79" s="237">
        <v>34</v>
      </c>
      <c r="E79" s="237">
        <v>34</v>
      </c>
      <c r="F79" s="237">
        <v>34</v>
      </c>
      <c r="G79" s="237">
        <v>33</v>
      </c>
    </row>
    <row r="80" spans="1:7" s="23" customFormat="1" ht="15.75" customHeight="1">
      <c r="A80" s="2"/>
      <c r="B80" s="20" t="s">
        <v>9</v>
      </c>
      <c r="C80" s="21"/>
      <c r="D80" s="22">
        <v>0</v>
      </c>
      <c r="E80" s="22">
        <v>0</v>
      </c>
      <c r="F80" s="22">
        <v>0</v>
      </c>
      <c r="G80" s="22">
        <v>0</v>
      </c>
    </row>
    <row r="81" spans="1:7" s="23" customFormat="1" ht="15.75" customHeight="1">
      <c r="A81" s="2"/>
      <c r="B81" s="20" t="s">
        <v>10</v>
      </c>
      <c r="C81" s="29">
        <v>135</v>
      </c>
      <c r="D81" s="22">
        <v>34</v>
      </c>
      <c r="E81" s="22">
        <v>34</v>
      </c>
      <c r="F81" s="22">
        <v>34</v>
      </c>
      <c r="G81" s="22">
        <v>33</v>
      </c>
    </row>
    <row r="82" spans="1:7" s="23" customFormat="1" ht="15.75" customHeight="1">
      <c r="A82" s="2">
        <v>2</v>
      </c>
      <c r="B82" s="28" t="s">
        <v>28</v>
      </c>
      <c r="C82" s="40">
        <v>1270</v>
      </c>
      <c r="D82" s="22">
        <v>318</v>
      </c>
      <c r="E82" s="22">
        <v>318</v>
      </c>
      <c r="F82" s="22">
        <v>318</v>
      </c>
      <c r="G82" s="22">
        <v>316</v>
      </c>
    </row>
    <row r="83" spans="1:7" s="1" customFormat="1" ht="38.25" customHeight="1">
      <c r="A83" s="2">
        <v>1</v>
      </c>
      <c r="B83" s="41" t="s">
        <v>29</v>
      </c>
      <c r="C83" s="11">
        <v>1020</v>
      </c>
      <c r="D83" s="236">
        <v>256</v>
      </c>
      <c r="E83" s="236">
        <v>256</v>
      </c>
      <c r="F83" s="236">
        <v>256</v>
      </c>
      <c r="G83" s="236">
        <v>252</v>
      </c>
    </row>
    <row r="84" spans="1:7" s="25" customFormat="1" ht="17.100000000000001" customHeight="1">
      <c r="A84" s="2">
        <v>2</v>
      </c>
      <c r="B84" s="28" t="s">
        <v>8</v>
      </c>
      <c r="C84" s="19">
        <v>1020</v>
      </c>
      <c r="D84" s="237">
        <v>256</v>
      </c>
      <c r="E84" s="237">
        <v>256</v>
      </c>
      <c r="F84" s="237">
        <v>256</v>
      </c>
      <c r="G84" s="237">
        <v>252</v>
      </c>
    </row>
    <row r="85" spans="1:7" s="25" customFormat="1" ht="17.100000000000001" customHeight="1">
      <c r="A85" s="2"/>
      <c r="B85" s="20" t="s">
        <v>9</v>
      </c>
      <c r="C85" s="21">
        <v>690</v>
      </c>
      <c r="D85" s="22">
        <v>173</v>
      </c>
      <c r="E85" s="22">
        <v>173</v>
      </c>
      <c r="F85" s="22">
        <v>173</v>
      </c>
      <c r="G85" s="22">
        <v>171</v>
      </c>
    </row>
    <row r="86" spans="1:7" s="23" customFormat="1" ht="15.75" customHeight="1">
      <c r="A86" s="2"/>
      <c r="B86" s="20" t="s">
        <v>10</v>
      </c>
      <c r="C86" s="21">
        <v>330</v>
      </c>
      <c r="D86" s="22">
        <v>83</v>
      </c>
      <c r="E86" s="22">
        <v>83</v>
      </c>
      <c r="F86" s="22">
        <v>83</v>
      </c>
      <c r="G86" s="22">
        <v>81</v>
      </c>
    </row>
    <row r="87" spans="1:7" s="1" customFormat="1" ht="39" customHeight="1">
      <c r="A87" s="2">
        <v>1</v>
      </c>
      <c r="B87" s="39" t="s">
        <v>30</v>
      </c>
      <c r="C87" s="11">
        <v>9942</v>
      </c>
      <c r="D87" s="236">
        <v>2486</v>
      </c>
      <c r="E87" s="236">
        <v>2486</v>
      </c>
      <c r="F87" s="236">
        <v>2485</v>
      </c>
      <c r="G87" s="236">
        <v>2485</v>
      </c>
    </row>
    <row r="88" spans="1:7" s="25" customFormat="1" ht="17.100000000000001" customHeight="1">
      <c r="A88" s="2">
        <v>2</v>
      </c>
      <c r="B88" s="28" t="s">
        <v>8</v>
      </c>
      <c r="C88" s="19">
        <v>3501</v>
      </c>
      <c r="D88" s="237">
        <v>875</v>
      </c>
      <c r="E88" s="237">
        <v>875</v>
      </c>
      <c r="F88" s="237">
        <v>875</v>
      </c>
      <c r="G88" s="237">
        <v>876</v>
      </c>
    </row>
    <row r="89" spans="1:7" s="23" customFormat="1" ht="15.75" customHeight="1">
      <c r="A89" s="2"/>
      <c r="B89" s="20" t="s">
        <v>9</v>
      </c>
      <c r="C89" s="21">
        <v>2616</v>
      </c>
      <c r="D89" s="22">
        <v>654</v>
      </c>
      <c r="E89" s="22">
        <v>654</v>
      </c>
      <c r="F89" s="22">
        <v>654</v>
      </c>
      <c r="G89" s="22">
        <v>654</v>
      </c>
    </row>
    <row r="90" spans="1:7" s="23" customFormat="1" ht="15.75" customHeight="1">
      <c r="A90" s="2"/>
      <c r="B90" s="20" t="s">
        <v>10</v>
      </c>
      <c r="C90" s="21">
        <v>885</v>
      </c>
      <c r="D90" s="22">
        <v>221</v>
      </c>
      <c r="E90" s="22">
        <v>221</v>
      </c>
      <c r="F90" s="22">
        <v>221</v>
      </c>
      <c r="G90" s="22">
        <v>222</v>
      </c>
    </row>
    <row r="91" spans="1:7" s="23" customFormat="1" ht="15.75" customHeight="1">
      <c r="A91" s="2">
        <v>2</v>
      </c>
      <c r="B91" s="28" t="s">
        <v>18</v>
      </c>
      <c r="C91" s="40">
        <v>6435</v>
      </c>
      <c r="D91" s="237">
        <v>1609</v>
      </c>
      <c r="E91" s="237">
        <v>1609</v>
      </c>
      <c r="F91" s="237">
        <v>1609</v>
      </c>
      <c r="G91" s="237">
        <v>1608</v>
      </c>
    </row>
    <row r="92" spans="1:7" s="23" customFormat="1" ht="15.75" customHeight="1">
      <c r="A92" s="2"/>
      <c r="B92" s="20" t="s">
        <v>9</v>
      </c>
      <c r="C92" s="21">
        <v>5129</v>
      </c>
      <c r="D92" s="22">
        <v>1282</v>
      </c>
      <c r="E92" s="22">
        <v>1282</v>
      </c>
      <c r="F92" s="22">
        <v>1282</v>
      </c>
      <c r="G92" s="22">
        <v>1283</v>
      </c>
    </row>
    <row r="93" spans="1:7" s="23" customFormat="1" ht="15.75" customHeight="1">
      <c r="A93" s="2"/>
      <c r="B93" s="20" t="s">
        <v>10</v>
      </c>
      <c r="C93" s="29">
        <v>1306</v>
      </c>
      <c r="D93" s="22">
        <v>327</v>
      </c>
      <c r="E93" s="22">
        <v>327</v>
      </c>
      <c r="F93" s="22">
        <v>327</v>
      </c>
      <c r="G93" s="22">
        <v>325</v>
      </c>
    </row>
    <row r="94" spans="1:7" s="23" customFormat="1" ht="15.75" customHeight="1">
      <c r="A94" s="2">
        <v>2</v>
      </c>
      <c r="B94" s="28" t="s">
        <v>31</v>
      </c>
      <c r="C94" s="40">
        <v>6</v>
      </c>
      <c r="D94" s="237">
        <v>2</v>
      </c>
      <c r="E94" s="237">
        <v>2</v>
      </c>
      <c r="F94" s="237">
        <v>1</v>
      </c>
      <c r="G94" s="237">
        <v>1</v>
      </c>
    </row>
    <row r="95" spans="1:7" s="23" customFormat="1" ht="15.75" customHeight="1">
      <c r="A95" s="2"/>
      <c r="B95" s="20" t="s">
        <v>9</v>
      </c>
      <c r="C95" s="21">
        <v>4</v>
      </c>
      <c r="D95" s="22">
        <v>1</v>
      </c>
      <c r="E95" s="22">
        <v>1</v>
      </c>
      <c r="F95" s="22">
        <v>1</v>
      </c>
      <c r="G95" s="22">
        <v>1</v>
      </c>
    </row>
    <row r="96" spans="1:7" s="23" customFormat="1" ht="15.75" customHeight="1">
      <c r="A96" s="2"/>
      <c r="B96" s="20" t="s">
        <v>10</v>
      </c>
      <c r="C96" s="29">
        <v>2</v>
      </c>
      <c r="D96" s="22">
        <v>1</v>
      </c>
      <c r="E96" s="22">
        <v>1</v>
      </c>
      <c r="F96" s="22">
        <v>0</v>
      </c>
      <c r="G96" s="22">
        <v>0</v>
      </c>
    </row>
    <row r="97" spans="1:7" s="1" customFormat="1" ht="39" customHeight="1">
      <c r="A97" s="2">
        <v>1</v>
      </c>
      <c r="B97" s="39" t="s">
        <v>32</v>
      </c>
      <c r="C97" s="11">
        <v>1035</v>
      </c>
      <c r="D97" s="236">
        <v>259</v>
      </c>
      <c r="E97" s="236">
        <v>259</v>
      </c>
      <c r="F97" s="236">
        <v>259</v>
      </c>
      <c r="G97" s="236">
        <v>258</v>
      </c>
    </row>
    <row r="98" spans="1:7" s="25" customFormat="1" ht="17.100000000000001" customHeight="1">
      <c r="A98" s="2">
        <v>2</v>
      </c>
      <c r="B98" s="28" t="s">
        <v>8</v>
      </c>
      <c r="C98" s="19">
        <v>1035</v>
      </c>
      <c r="D98" s="237">
        <v>259</v>
      </c>
      <c r="E98" s="237">
        <v>259</v>
      </c>
      <c r="F98" s="237">
        <v>259</v>
      </c>
      <c r="G98" s="237">
        <v>258</v>
      </c>
    </row>
    <row r="99" spans="1:7" s="23" customFormat="1" ht="15.75" customHeight="1">
      <c r="A99" s="2"/>
      <c r="B99" s="20" t="s">
        <v>9</v>
      </c>
      <c r="C99" s="21">
        <v>563</v>
      </c>
      <c r="D99" s="22">
        <v>141</v>
      </c>
      <c r="E99" s="22">
        <v>141</v>
      </c>
      <c r="F99" s="22">
        <v>141</v>
      </c>
      <c r="G99" s="22">
        <v>140</v>
      </c>
    </row>
    <row r="100" spans="1:7" s="23" customFormat="1" ht="15.75" customHeight="1">
      <c r="A100" s="2"/>
      <c r="B100" s="20" t="s">
        <v>10</v>
      </c>
      <c r="C100" s="21">
        <v>472</v>
      </c>
      <c r="D100" s="22">
        <v>118</v>
      </c>
      <c r="E100" s="22">
        <v>118</v>
      </c>
      <c r="F100" s="22">
        <v>118</v>
      </c>
      <c r="G100" s="22">
        <v>118</v>
      </c>
    </row>
    <row r="101" spans="1:7" s="1" customFormat="1" ht="30" customHeight="1">
      <c r="A101" s="2">
        <v>1</v>
      </c>
      <c r="B101" s="15" t="s">
        <v>33</v>
      </c>
      <c r="C101" s="11">
        <v>26324</v>
      </c>
      <c r="D101" s="236">
        <v>6581</v>
      </c>
      <c r="E101" s="236">
        <v>6581</v>
      </c>
      <c r="F101" s="236">
        <v>6581</v>
      </c>
      <c r="G101" s="236">
        <v>6581</v>
      </c>
    </row>
    <row r="102" spans="1:7" s="25" customFormat="1" ht="17.100000000000001" customHeight="1">
      <c r="A102" s="2">
        <v>2</v>
      </c>
      <c r="B102" s="28" t="s">
        <v>8</v>
      </c>
      <c r="C102" s="19">
        <v>23124</v>
      </c>
      <c r="D102" s="237">
        <v>5781</v>
      </c>
      <c r="E102" s="237">
        <v>5781</v>
      </c>
      <c r="F102" s="237">
        <v>5781</v>
      </c>
      <c r="G102" s="237">
        <v>5781</v>
      </c>
    </row>
    <row r="103" spans="1:7" s="23" customFormat="1" ht="15.75" customHeight="1">
      <c r="A103" s="2"/>
      <c r="B103" s="20" t="s">
        <v>9</v>
      </c>
      <c r="C103" s="21">
        <v>6271</v>
      </c>
      <c r="D103" s="22">
        <v>1568</v>
      </c>
      <c r="E103" s="22">
        <v>1568</v>
      </c>
      <c r="F103" s="22">
        <v>1568</v>
      </c>
      <c r="G103" s="22">
        <v>1567</v>
      </c>
    </row>
    <row r="104" spans="1:7" s="23" customFormat="1" ht="15.75" customHeight="1">
      <c r="A104" s="2"/>
      <c r="B104" s="20" t="s">
        <v>10</v>
      </c>
      <c r="C104" s="21">
        <v>16853</v>
      </c>
      <c r="D104" s="22">
        <v>4213</v>
      </c>
      <c r="E104" s="22">
        <v>4213</v>
      </c>
      <c r="F104" s="22">
        <v>4213</v>
      </c>
      <c r="G104" s="22">
        <v>4214</v>
      </c>
    </row>
    <row r="105" spans="1:7" s="23" customFormat="1" ht="15.75" customHeight="1">
      <c r="A105" s="2">
        <v>2</v>
      </c>
      <c r="B105" s="28" t="s">
        <v>18</v>
      </c>
      <c r="C105" s="40">
        <v>3200</v>
      </c>
      <c r="D105" s="237">
        <v>800</v>
      </c>
      <c r="E105" s="237">
        <v>800</v>
      </c>
      <c r="F105" s="237">
        <v>800</v>
      </c>
      <c r="G105" s="237">
        <v>800</v>
      </c>
    </row>
    <row r="106" spans="1:7" s="23" customFormat="1" ht="15.75" customHeight="1">
      <c r="A106" s="2"/>
      <c r="B106" s="20" t="s">
        <v>9</v>
      </c>
      <c r="C106" s="21"/>
      <c r="D106" s="22">
        <v>0</v>
      </c>
      <c r="E106" s="22">
        <v>0</v>
      </c>
      <c r="F106" s="22">
        <v>0</v>
      </c>
      <c r="G106" s="22">
        <v>0</v>
      </c>
    </row>
    <row r="107" spans="1:7" s="23" customFormat="1" ht="15.75" customHeight="1">
      <c r="A107" s="2"/>
      <c r="B107" s="20" t="s">
        <v>10</v>
      </c>
      <c r="C107" s="29">
        <v>3200</v>
      </c>
      <c r="D107" s="22">
        <v>800</v>
      </c>
      <c r="E107" s="22">
        <v>800</v>
      </c>
      <c r="F107" s="22">
        <v>800</v>
      </c>
      <c r="G107" s="22">
        <v>800</v>
      </c>
    </row>
    <row r="108" spans="1:7" s="34" customFormat="1" ht="19.5" customHeight="1">
      <c r="A108" s="2">
        <v>3</v>
      </c>
      <c r="B108" s="15" t="s">
        <v>34</v>
      </c>
      <c r="C108" s="36">
        <v>54841</v>
      </c>
      <c r="D108" s="239">
        <v>13664</v>
      </c>
      <c r="E108" s="239">
        <v>13681</v>
      </c>
      <c r="F108" s="239">
        <v>13311</v>
      </c>
      <c r="G108" s="239">
        <v>14185</v>
      </c>
    </row>
    <row r="109" spans="1:7" s="34" customFormat="1" ht="19.5" customHeight="1">
      <c r="A109" s="2">
        <v>3</v>
      </c>
      <c r="B109" s="15" t="s">
        <v>35</v>
      </c>
      <c r="C109" s="36">
        <v>31321</v>
      </c>
      <c r="D109" s="239">
        <v>7979</v>
      </c>
      <c r="E109" s="239">
        <v>7412</v>
      </c>
      <c r="F109" s="239">
        <v>6887</v>
      </c>
      <c r="G109" s="239">
        <v>9043</v>
      </c>
    </row>
    <row r="110" spans="1:7" s="34" customFormat="1" ht="19.5" customHeight="1">
      <c r="A110" s="2">
        <v>3</v>
      </c>
      <c r="B110" s="15" t="s">
        <v>36</v>
      </c>
      <c r="C110" s="42">
        <v>1270</v>
      </c>
      <c r="D110" s="36">
        <v>318</v>
      </c>
      <c r="E110" s="36">
        <v>318</v>
      </c>
      <c r="F110" s="36">
        <v>318</v>
      </c>
      <c r="G110" s="36">
        <v>316</v>
      </c>
    </row>
    <row r="111" spans="1:7" s="1" customFormat="1" ht="17.25" customHeight="1">
      <c r="A111" s="2"/>
      <c r="C111" s="43"/>
      <c r="D111" s="44"/>
      <c r="E111" s="44"/>
      <c r="F111" s="44"/>
      <c r="G111" s="44"/>
    </row>
    <row r="112" spans="1:7">
      <c r="B112" s="49"/>
      <c r="C112" s="50"/>
    </row>
    <row r="113" spans="1:7">
      <c r="B113" s="45" t="s">
        <v>38</v>
      </c>
      <c r="C113" s="53">
        <v>276</v>
      </c>
    </row>
    <row r="114" spans="1:7">
      <c r="B114" s="54" t="s">
        <v>39</v>
      </c>
      <c r="C114" s="53">
        <v>55117</v>
      </c>
    </row>
    <row r="115" spans="1:7">
      <c r="B115" s="46"/>
    </row>
    <row r="116" spans="1:7" s="51" customFormat="1" ht="15.75" thickBot="1">
      <c r="A116" s="48"/>
      <c r="B116" s="46"/>
      <c r="C116" s="48"/>
    </row>
    <row r="117" spans="1:7" ht="26.25" customHeight="1" thickBot="1">
      <c r="B117" s="55" t="s">
        <v>40</v>
      </c>
      <c r="C117" s="56">
        <v>55117</v>
      </c>
    </row>
    <row r="118" spans="1:7">
      <c r="C118" s="52">
        <v>0</v>
      </c>
    </row>
    <row r="119" spans="1:7">
      <c r="C119" s="52"/>
      <c r="D119" s="48"/>
      <c r="E119" s="48"/>
      <c r="F119" s="48"/>
      <c r="G119" s="48"/>
    </row>
    <row r="120" spans="1:7">
      <c r="B120" s="45" t="s">
        <v>41</v>
      </c>
      <c r="C120" s="53">
        <v>21</v>
      </c>
      <c r="D120" s="48"/>
      <c r="E120" s="48"/>
      <c r="F120" s="48"/>
      <c r="G120" s="48"/>
    </row>
    <row r="121" spans="1:7" ht="15.75" thickBot="1">
      <c r="B121" s="54" t="s">
        <v>39</v>
      </c>
      <c r="C121" s="53">
        <v>31342</v>
      </c>
      <c r="D121" s="48"/>
      <c r="E121" s="48"/>
      <c r="F121" s="48"/>
      <c r="G121" s="48"/>
    </row>
    <row r="122" spans="1:7" ht="25.5" customHeight="1" thickBot="1">
      <c r="B122" s="55" t="s">
        <v>42</v>
      </c>
      <c r="C122" s="56">
        <v>31342</v>
      </c>
      <c r="D122" s="48"/>
      <c r="E122" s="48"/>
      <c r="F122" s="48"/>
      <c r="G122" s="48"/>
    </row>
    <row r="123" spans="1:7">
      <c r="C123" s="52">
        <v>0</v>
      </c>
      <c r="D123" s="48"/>
      <c r="E123" s="48"/>
      <c r="F123" s="48"/>
      <c r="G123" s="48"/>
    </row>
    <row r="124" spans="1:7">
      <c r="B124" s="57"/>
      <c r="D124" s="48"/>
      <c r="E124" s="48"/>
      <c r="F124" s="48"/>
      <c r="G124" s="48"/>
    </row>
  </sheetData>
  <autoFilter ref="A4:G111"/>
  <mergeCells count="1">
    <mergeCell ref="B2:C2"/>
  </mergeCells>
  <conditionalFormatting sqref="A1:XFD1048576">
    <cfRule type="expression" dxfId="2137" priority="687">
      <formula>$A1=3</formula>
    </cfRule>
    <cfRule type="expression" dxfId="2136" priority="688">
      <formula>$A1=2</formula>
    </cfRule>
    <cfRule type="expression" dxfId="2135" priority="689">
      <formula>$A1=1</formula>
    </cfRule>
  </conditionalFormatting>
  <conditionalFormatting sqref="D54:F59">
    <cfRule type="expression" dxfId="2134" priority="675">
      <formula>#REF!=3</formula>
    </cfRule>
    <cfRule type="expression" dxfId="2133" priority="676">
      <formula>#REF!=2</formula>
    </cfRule>
    <cfRule type="expression" dxfId="2132" priority="677">
      <formula>#REF!=1</formula>
    </cfRule>
  </conditionalFormatting>
  <conditionalFormatting sqref="B113:B117 B120:B122">
    <cfRule type="expression" dxfId="2131" priority="671">
      <formula>#REF!=4</formula>
    </cfRule>
    <cfRule type="expression" dxfId="2130" priority="672">
      <formula>#REF!=3</formula>
    </cfRule>
    <cfRule type="expression" dxfId="2129" priority="673">
      <formula>#REF!=2</formula>
    </cfRule>
    <cfRule type="expression" dxfId="2128" priority="674">
      <formula>#REF!=1</formula>
    </cfRule>
  </conditionalFormatting>
  <conditionalFormatting sqref="D95:G100">
    <cfRule type="expression" dxfId="2127" priority="668">
      <formula>$A95=3</formula>
    </cfRule>
    <cfRule type="expression" dxfId="2126" priority="669">
      <formula>$A95=2</formula>
    </cfRule>
    <cfRule type="expression" dxfId="2125" priority="670">
      <formula>$A95=1</formula>
    </cfRule>
  </conditionalFormatting>
  <conditionalFormatting sqref="D92:G92">
    <cfRule type="expression" dxfId="2124" priority="665">
      <formula>$A92=3</formula>
    </cfRule>
    <cfRule type="expression" dxfId="2123" priority="666">
      <formula>$A92=2</formula>
    </cfRule>
    <cfRule type="expression" dxfId="2122" priority="667">
      <formula>$A92=1</formula>
    </cfRule>
  </conditionalFormatting>
  <conditionalFormatting sqref="D93:G93">
    <cfRule type="expression" dxfId="2121" priority="662">
      <formula>$A93=3</formula>
    </cfRule>
    <cfRule type="expression" dxfId="2120" priority="663">
      <formula>$A93=2</formula>
    </cfRule>
    <cfRule type="expression" dxfId="2119" priority="664">
      <formula>$A93=1</formula>
    </cfRule>
  </conditionalFormatting>
  <conditionalFormatting sqref="D89:G89">
    <cfRule type="expression" dxfId="2118" priority="659">
      <formula>$A89=3</formula>
    </cfRule>
    <cfRule type="expression" dxfId="2117" priority="660">
      <formula>$A89=2</formula>
    </cfRule>
    <cfRule type="expression" dxfId="2116" priority="661">
      <formula>$A89=1</formula>
    </cfRule>
  </conditionalFormatting>
  <conditionalFormatting sqref="D90:G90">
    <cfRule type="expression" dxfId="2115" priority="656">
      <formula>$A90=3</formula>
    </cfRule>
    <cfRule type="expression" dxfId="2114" priority="657">
      <formula>$A90=2</formula>
    </cfRule>
    <cfRule type="expression" dxfId="2113" priority="658">
      <formula>$A90=1</formula>
    </cfRule>
  </conditionalFormatting>
  <conditionalFormatting sqref="D80:G80">
    <cfRule type="expression" dxfId="2112" priority="653">
      <formula>$A80=3</formula>
    </cfRule>
    <cfRule type="expression" dxfId="2111" priority="654">
      <formula>$A80=2</formula>
    </cfRule>
    <cfRule type="expression" dxfId="2110" priority="655">
      <formula>$A80=1</formula>
    </cfRule>
  </conditionalFormatting>
  <conditionalFormatting sqref="D81:G81">
    <cfRule type="expression" dxfId="2109" priority="650">
      <formula>$A81=3</formula>
    </cfRule>
    <cfRule type="expression" dxfId="2108" priority="651">
      <formula>$A81=2</formula>
    </cfRule>
    <cfRule type="expression" dxfId="2107" priority="652">
      <formula>$A81=1</formula>
    </cfRule>
  </conditionalFormatting>
  <conditionalFormatting sqref="D77:G77">
    <cfRule type="expression" dxfId="2106" priority="647">
      <formula>$A77=3</formula>
    </cfRule>
    <cfRule type="expression" dxfId="2105" priority="648">
      <formula>$A77=2</formula>
    </cfRule>
    <cfRule type="expression" dxfId="2104" priority="649">
      <formula>$A77=1</formula>
    </cfRule>
  </conditionalFormatting>
  <conditionalFormatting sqref="D78:G78">
    <cfRule type="expression" dxfId="2103" priority="644">
      <formula>$A78=3</formula>
    </cfRule>
    <cfRule type="expression" dxfId="2102" priority="645">
      <formula>$A78=2</formula>
    </cfRule>
    <cfRule type="expression" dxfId="2101" priority="646">
      <formula>$A78=1</formula>
    </cfRule>
  </conditionalFormatting>
  <conditionalFormatting sqref="D73:G73">
    <cfRule type="expression" dxfId="2100" priority="641">
      <formula>$A73=3</formula>
    </cfRule>
    <cfRule type="expression" dxfId="2099" priority="642">
      <formula>$A73=2</formula>
    </cfRule>
    <cfRule type="expression" dxfId="2098" priority="643">
      <formula>$A73=1</formula>
    </cfRule>
  </conditionalFormatting>
  <conditionalFormatting sqref="D74:G74">
    <cfRule type="expression" dxfId="2097" priority="638">
      <formula>$A74=3</formula>
    </cfRule>
    <cfRule type="expression" dxfId="2096" priority="639">
      <formula>$A74=2</formula>
    </cfRule>
    <cfRule type="expression" dxfId="2095" priority="640">
      <formula>$A74=1</formula>
    </cfRule>
  </conditionalFormatting>
  <conditionalFormatting sqref="D69:G69">
    <cfRule type="expression" dxfId="2094" priority="635">
      <formula>$A69=3</formula>
    </cfRule>
    <cfRule type="expression" dxfId="2093" priority="636">
      <formula>$A69=2</formula>
    </cfRule>
    <cfRule type="expression" dxfId="2092" priority="637">
      <formula>$A69=1</formula>
    </cfRule>
  </conditionalFormatting>
  <conditionalFormatting sqref="D70:G70">
    <cfRule type="expression" dxfId="2091" priority="632">
      <formula>$A70=3</formula>
    </cfRule>
    <cfRule type="expression" dxfId="2090" priority="633">
      <formula>$A70=2</formula>
    </cfRule>
    <cfRule type="expression" dxfId="2089" priority="634">
      <formula>$A70=1</formula>
    </cfRule>
  </conditionalFormatting>
  <conditionalFormatting sqref="D65:G65">
    <cfRule type="expression" dxfId="2088" priority="629">
      <formula>$A65=3</formula>
    </cfRule>
    <cfRule type="expression" dxfId="2087" priority="630">
      <formula>$A65=2</formula>
    </cfRule>
    <cfRule type="expression" dxfId="2086" priority="631">
      <formula>$A65=1</formula>
    </cfRule>
  </conditionalFormatting>
  <conditionalFormatting sqref="D66:G66">
    <cfRule type="expression" dxfId="2085" priority="626">
      <formula>$A66=3</formula>
    </cfRule>
    <cfRule type="expression" dxfId="2084" priority="627">
      <formula>$A66=2</formula>
    </cfRule>
    <cfRule type="expression" dxfId="2083" priority="628">
      <formula>$A66=1</formula>
    </cfRule>
  </conditionalFormatting>
  <conditionalFormatting sqref="D62:G62">
    <cfRule type="expression" dxfId="2082" priority="623">
      <formula>$A62=3</formula>
    </cfRule>
    <cfRule type="expression" dxfId="2081" priority="624">
      <formula>$A62=2</formula>
    </cfRule>
    <cfRule type="expression" dxfId="2080" priority="625">
      <formula>$A62=1</formula>
    </cfRule>
  </conditionalFormatting>
  <conditionalFormatting sqref="D63:G63">
    <cfRule type="expression" dxfId="2079" priority="620">
      <formula>$A63=3</formula>
    </cfRule>
    <cfRule type="expression" dxfId="2078" priority="621">
      <formula>$A63=2</formula>
    </cfRule>
    <cfRule type="expression" dxfId="2077" priority="622">
      <formula>$A63=1</formula>
    </cfRule>
  </conditionalFormatting>
  <conditionalFormatting sqref="D58:G58">
    <cfRule type="expression" dxfId="2076" priority="617">
      <formula>$A58=3</formula>
    </cfRule>
    <cfRule type="expression" dxfId="2075" priority="618">
      <formula>$A58=2</formula>
    </cfRule>
    <cfRule type="expression" dxfId="2074" priority="619">
      <formula>$A58=1</formula>
    </cfRule>
  </conditionalFormatting>
  <conditionalFormatting sqref="D59:G59">
    <cfRule type="expression" dxfId="2073" priority="614">
      <formula>$A59=3</formula>
    </cfRule>
    <cfRule type="expression" dxfId="2072" priority="615">
      <formula>$A59=2</formula>
    </cfRule>
    <cfRule type="expression" dxfId="2071" priority="616">
      <formula>$A59=1</formula>
    </cfRule>
  </conditionalFormatting>
  <conditionalFormatting sqref="D54:G54">
    <cfRule type="expression" dxfId="2070" priority="611">
      <formula>$A54=3</formula>
    </cfRule>
    <cfRule type="expression" dxfId="2069" priority="612">
      <formula>$A54=2</formula>
    </cfRule>
    <cfRule type="expression" dxfId="2068" priority="613">
      <formula>$A54=1</formula>
    </cfRule>
  </conditionalFormatting>
  <conditionalFormatting sqref="D55:G55">
    <cfRule type="expression" dxfId="2067" priority="608">
      <formula>$A55=3</formula>
    </cfRule>
    <cfRule type="expression" dxfId="2066" priority="609">
      <formula>$A55=2</formula>
    </cfRule>
    <cfRule type="expression" dxfId="2065" priority="610">
      <formula>$A55=1</formula>
    </cfRule>
  </conditionalFormatting>
  <conditionalFormatting sqref="D51:G51">
    <cfRule type="expression" dxfId="2064" priority="605">
      <formula>$A51=3</formula>
    </cfRule>
    <cfRule type="expression" dxfId="2063" priority="606">
      <formula>$A51=2</formula>
    </cfRule>
    <cfRule type="expression" dxfId="2062" priority="607">
      <formula>$A51=1</formula>
    </cfRule>
  </conditionalFormatting>
  <conditionalFormatting sqref="D52:G52">
    <cfRule type="expression" dxfId="2061" priority="602">
      <formula>$A52=3</formula>
    </cfRule>
    <cfRule type="expression" dxfId="2060" priority="603">
      <formula>$A52=2</formula>
    </cfRule>
    <cfRule type="expression" dxfId="2059" priority="604">
      <formula>$A52=1</formula>
    </cfRule>
  </conditionalFormatting>
  <conditionalFormatting sqref="D47:G47">
    <cfRule type="expression" dxfId="2058" priority="599">
      <formula>$A47=3</formula>
    </cfRule>
    <cfRule type="expression" dxfId="2057" priority="600">
      <formula>$A47=2</formula>
    </cfRule>
    <cfRule type="expression" dxfId="2056" priority="601">
      <formula>$A47=1</formula>
    </cfRule>
  </conditionalFormatting>
  <conditionalFormatting sqref="D48:G48">
    <cfRule type="expression" dxfId="2055" priority="596">
      <formula>$A48=3</formula>
    </cfRule>
    <cfRule type="expression" dxfId="2054" priority="597">
      <formula>$A48=2</formula>
    </cfRule>
    <cfRule type="expression" dxfId="2053" priority="598">
      <formula>$A48=1</formula>
    </cfRule>
  </conditionalFormatting>
  <conditionalFormatting sqref="D43:G43">
    <cfRule type="expression" dxfId="2052" priority="593">
      <formula>$A43=3</formula>
    </cfRule>
    <cfRule type="expression" dxfId="2051" priority="594">
      <formula>$A43=2</formula>
    </cfRule>
    <cfRule type="expression" dxfId="2050" priority="595">
      <formula>$A43=1</formula>
    </cfRule>
  </conditionalFormatting>
  <conditionalFormatting sqref="D44:G44">
    <cfRule type="expression" dxfId="2049" priority="590">
      <formula>$A44=3</formula>
    </cfRule>
    <cfRule type="expression" dxfId="2048" priority="591">
      <formula>$A44=2</formula>
    </cfRule>
    <cfRule type="expression" dxfId="2047" priority="592">
      <formula>$A44=1</formula>
    </cfRule>
  </conditionalFormatting>
  <conditionalFormatting sqref="D39:G39">
    <cfRule type="expression" dxfId="2046" priority="587">
      <formula>$A39=3</formula>
    </cfRule>
    <cfRule type="expression" dxfId="2045" priority="588">
      <formula>$A39=2</formula>
    </cfRule>
    <cfRule type="expression" dxfId="2044" priority="589">
      <formula>$A39=1</formula>
    </cfRule>
  </conditionalFormatting>
  <conditionalFormatting sqref="D40:G40">
    <cfRule type="expression" dxfId="2043" priority="584">
      <formula>$A40=3</formula>
    </cfRule>
    <cfRule type="expression" dxfId="2042" priority="585">
      <formula>$A40=2</formula>
    </cfRule>
    <cfRule type="expression" dxfId="2041" priority="586">
      <formula>$A40=1</formula>
    </cfRule>
  </conditionalFormatting>
  <conditionalFormatting sqref="D31:G31">
    <cfRule type="expression" dxfId="2040" priority="581">
      <formula>$A31=3</formula>
    </cfRule>
    <cfRule type="expression" dxfId="2039" priority="582">
      <formula>$A31=2</formula>
    </cfRule>
    <cfRule type="expression" dxfId="2038" priority="583">
      <formula>$A31=1</formula>
    </cfRule>
  </conditionalFormatting>
  <conditionalFormatting sqref="D32:G32">
    <cfRule type="expression" dxfId="2037" priority="578">
      <formula>$A32=3</formula>
    </cfRule>
    <cfRule type="expression" dxfId="2036" priority="579">
      <formula>$A32=2</formula>
    </cfRule>
    <cfRule type="expression" dxfId="2035" priority="580">
      <formula>$A32=1</formula>
    </cfRule>
  </conditionalFormatting>
  <conditionalFormatting sqref="D27:G27">
    <cfRule type="expression" dxfId="2034" priority="575">
      <formula>$A27=3</formula>
    </cfRule>
    <cfRule type="expression" dxfId="2033" priority="576">
      <formula>$A27=2</formula>
    </cfRule>
    <cfRule type="expression" dxfId="2032" priority="577">
      <formula>$A27=1</formula>
    </cfRule>
  </conditionalFormatting>
  <conditionalFormatting sqref="D28:G28">
    <cfRule type="expression" dxfId="2031" priority="572">
      <formula>$A28=3</formula>
    </cfRule>
    <cfRule type="expression" dxfId="2030" priority="573">
      <formula>$A28=2</formula>
    </cfRule>
    <cfRule type="expression" dxfId="2029" priority="574">
      <formula>$A28=1</formula>
    </cfRule>
  </conditionalFormatting>
  <conditionalFormatting sqref="D23:G23">
    <cfRule type="expression" dxfId="2028" priority="569">
      <formula>$A23=3</formula>
    </cfRule>
    <cfRule type="expression" dxfId="2027" priority="570">
      <formula>$A23=2</formula>
    </cfRule>
    <cfRule type="expression" dxfId="2026" priority="571">
      <formula>$A23=1</formula>
    </cfRule>
  </conditionalFormatting>
  <conditionalFormatting sqref="D24:G24">
    <cfRule type="expression" dxfId="2025" priority="566">
      <formula>$A24=3</formula>
    </cfRule>
    <cfRule type="expression" dxfId="2024" priority="567">
      <formula>$A24=2</formula>
    </cfRule>
    <cfRule type="expression" dxfId="2023" priority="568">
      <formula>$A24=1</formula>
    </cfRule>
  </conditionalFormatting>
  <conditionalFormatting sqref="D19:G19">
    <cfRule type="expression" dxfId="2022" priority="563">
      <formula>$A19=3</formula>
    </cfRule>
    <cfRule type="expression" dxfId="2021" priority="564">
      <formula>$A19=2</formula>
    </cfRule>
    <cfRule type="expression" dxfId="2020" priority="565">
      <formula>$A19=1</formula>
    </cfRule>
  </conditionalFormatting>
  <conditionalFormatting sqref="D20:G20">
    <cfRule type="expression" dxfId="2019" priority="560">
      <formula>$A20=3</formula>
    </cfRule>
    <cfRule type="expression" dxfId="2018" priority="561">
      <formula>$A20=2</formula>
    </cfRule>
    <cfRule type="expression" dxfId="2017" priority="562">
      <formula>$A20=1</formula>
    </cfRule>
  </conditionalFormatting>
  <conditionalFormatting sqref="D15:G15">
    <cfRule type="expression" dxfId="2016" priority="557">
      <formula>$A15=3</formula>
    </cfRule>
    <cfRule type="expression" dxfId="2015" priority="558">
      <formula>$A15=2</formula>
    </cfRule>
    <cfRule type="expression" dxfId="2014" priority="559">
      <formula>$A15=1</formula>
    </cfRule>
  </conditionalFormatting>
  <conditionalFormatting sqref="D16:G16">
    <cfRule type="expression" dxfId="2013" priority="554">
      <formula>$A16=3</formula>
    </cfRule>
    <cfRule type="expression" dxfId="2012" priority="555">
      <formula>$A16=2</formula>
    </cfRule>
    <cfRule type="expression" dxfId="2011" priority="556">
      <formula>$A16=1</formula>
    </cfRule>
  </conditionalFormatting>
  <conditionalFormatting sqref="D11:G11">
    <cfRule type="expression" dxfId="2010" priority="551">
      <formula>$A11=3</formula>
    </cfRule>
    <cfRule type="expression" dxfId="2009" priority="552">
      <formula>$A11=2</formula>
    </cfRule>
    <cfRule type="expression" dxfId="2008" priority="553">
      <formula>$A11=1</formula>
    </cfRule>
  </conditionalFormatting>
  <conditionalFormatting sqref="D12:G12">
    <cfRule type="expression" dxfId="2007" priority="548">
      <formula>$A12=3</formula>
    </cfRule>
    <cfRule type="expression" dxfId="2006" priority="549">
      <formula>$A12=2</formula>
    </cfRule>
    <cfRule type="expression" dxfId="2005" priority="550">
      <formula>$A12=1</formula>
    </cfRule>
  </conditionalFormatting>
  <conditionalFormatting sqref="D7:G8">
    <cfRule type="expression" dxfId="2004" priority="545">
      <formula>$A7=3</formula>
    </cfRule>
    <cfRule type="expression" dxfId="2003" priority="546">
      <formula>$A7=2</formula>
    </cfRule>
    <cfRule type="expression" dxfId="2002" priority="547">
      <formula>$A7=1</formula>
    </cfRule>
  </conditionalFormatting>
  <conditionalFormatting sqref="D8:G8">
    <cfRule type="expression" dxfId="2001" priority="542">
      <formula>$A8=3</formula>
    </cfRule>
    <cfRule type="expression" dxfId="2000" priority="543">
      <formula>$A8=2</formula>
    </cfRule>
    <cfRule type="expression" dxfId="1999" priority="544">
      <formula>$A8=1</formula>
    </cfRule>
  </conditionalFormatting>
  <conditionalFormatting sqref="D99:G99">
    <cfRule type="expression" dxfId="1998" priority="539">
      <formula>$A99=3</formula>
    </cfRule>
    <cfRule type="expression" dxfId="1997" priority="540">
      <formula>$A99=2</formula>
    </cfRule>
    <cfRule type="expression" dxfId="1996" priority="541">
      <formula>$A99=1</formula>
    </cfRule>
  </conditionalFormatting>
  <conditionalFormatting sqref="D100:G100">
    <cfRule type="expression" dxfId="1995" priority="536">
      <formula>$A100=3</formula>
    </cfRule>
    <cfRule type="expression" dxfId="1994" priority="537">
      <formula>$A100=2</formula>
    </cfRule>
    <cfRule type="expression" dxfId="1993" priority="538">
      <formula>$A100=1</formula>
    </cfRule>
  </conditionalFormatting>
  <conditionalFormatting sqref="D106:G106">
    <cfRule type="expression" dxfId="1992" priority="526">
      <formula>$A106=3</formula>
    </cfRule>
    <cfRule type="expression" dxfId="1991" priority="527">
      <formula>$A106=2</formula>
    </cfRule>
    <cfRule type="expression" dxfId="1990" priority="528">
      <formula>$A106=1</formula>
    </cfRule>
  </conditionalFormatting>
  <conditionalFormatting sqref="D107:G107">
    <cfRule type="expression" dxfId="1989" priority="523">
      <formula>$A107=3</formula>
    </cfRule>
    <cfRule type="expression" dxfId="1988" priority="524">
      <formula>$A107=2</formula>
    </cfRule>
    <cfRule type="expression" dxfId="1987" priority="525">
      <formula>$A107=1</formula>
    </cfRule>
  </conditionalFormatting>
  <conditionalFormatting sqref="D11:G11">
    <cfRule type="expression" dxfId="1986" priority="520">
      <formula>$A11=3</formula>
    </cfRule>
    <cfRule type="expression" dxfId="1985" priority="521">
      <formula>$A11=2</formula>
    </cfRule>
    <cfRule type="expression" dxfId="1984" priority="522">
      <formula>$A11=1</formula>
    </cfRule>
  </conditionalFormatting>
  <conditionalFormatting sqref="D12:G12">
    <cfRule type="expression" dxfId="1983" priority="517">
      <formula>$A12=3</formula>
    </cfRule>
    <cfRule type="expression" dxfId="1982" priority="518">
      <formula>$A12=2</formula>
    </cfRule>
    <cfRule type="expression" dxfId="1981" priority="519">
      <formula>$A12=1</formula>
    </cfRule>
  </conditionalFormatting>
  <conditionalFormatting sqref="E15:G16">
    <cfRule type="expression" dxfId="1980" priority="514">
      <formula>$A15=3</formula>
    </cfRule>
    <cfRule type="expression" dxfId="1979" priority="515">
      <formula>$A15=2</formula>
    </cfRule>
    <cfRule type="expression" dxfId="1978" priority="516">
      <formula>$A15=1</formula>
    </cfRule>
  </conditionalFormatting>
  <conditionalFormatting sqref="E15:G16">
    <cfRule type="expression" dxfId="1977" priority="511">
      <formula>$A15=3</formula>
    </cfRule>
    <cfRule type="expression" dxfId="1976" priority="512">
      <formula>$A15=2</formula>
    </cfRule>
    <cfRule type="expression" dxfId="1975" priority="513">
      <formula>$A15=1</formula>
    </cfRule>
  </conditionalFormatting>
  <conditionalFormatting sqref="D19:G19">
    <cfRule type="expression" dxfId="1974" priority="508">
      <formula>$A19=3</formula>
    </cfRule>
    <cfRule type="expression" dxfId="1973" priority="509">
      <formula>$A19=2</formula>
    </cfRule>
    <cfRule type="expression" dxfId="1972" priority="510">
      <formula>$A19=1</formula>
    </cfRule>
  </conditionalFormatting>
  <conditionalFormatting sqref="D19:G19">
    <cfRule type="expression" dxfId="1971" priority="505">
      <formula>$A19=3</formula>
    </cfRule>
    <cfRule type="expression" dxfId="1970" priority="506">
      <formula>$A19=2</formula>
    </cfRule>
    <cfRule type="expression" dxfId="1969" priority="507">
      <formula>$A19=1</formula>
    </cfRule>
  </conditionalFormatting>
  <conditionalFormatting sqref="D23:G24">
    <cfRule type="expression" dxfId="1968" priority="502">
      <formula>$A23=3</formula>
    </cfRule>
    <cfRule type="expression" dxfId="1967" priority="503">
      <formula>$A23=2</formula>
    </cfRule>
    <cfRule type="expression" dxfId="1966" priority="504">
      <formula>$A23=1</formula>
    </cfRule>
  </conditionalFormatting>
  <conditionalFormatting sqref="D23:G24">
    <cfRule type="expression" dxfId="1965" priority="499">
      <formula>$A23=3</formula>
    </cfRule>
    <cfRule type="expression" dxfId="1964" priority="500">
      <formula>$A23=2</formula>
    </cfRule>
    <cfRule type="expression" dxfId="1963" priority="501">
      <formula>$A23=1</formula>
    </cfRule>
  </conditionalFormatting>
  <conditionalFormatting sqref="D23:G24">
    <cfRule type="expression" dxfId="1962" priority="496">
      <formula>$A23=3</formula>
    </cfRule>
    <cfRule type="expression" dxfId="1961" priority="497">
      <formula>$A23=2</formula>
    </cfRule>
    <cfRule type="expression" dxfId="1960" priority="498">
      <formula>$A23=1</formula>
    </cfRule>
  </conditionalFormatting>
  <conditionalFormatting sqref="D27:G27">
    <cfRule type="expression" dxfId="1959" priority="493">
      <formula>$A27=3</formula>
    </cfRule>
    <cfRule type="expression" dxfId="1958" priority="494">
      <formula>$A27=2</formula>
    </cfRule>
    <cfRule type="expression" dxfId="1957" priority="495">
      <formula>$A27=1</formula>
    </cfRule>
  </conditionalFormatting>
  <conditionalFormatting sqref="D27:G27">
    <cfRule type="expression" dxfId="1956" priority="490">
      <formula>$A27=3</formula>
    </cfRule>
    <cfRule type="expression" dxfId="1955" priority="491">
      <formula>$A27=2</formula>
    </cfRule>
    <cfRule type="expression" dxfId="1954" priority="492">
      <formula>$A27=1</formula>
    </cfRule>
  </conditionalFormatting>
  <conditionalFormatting sqref="D27:G27">
    <cfRule type="expression" dxfId="1953" priority="487">
      <formula>$A27=3</formula>
    </cfRule>
    <cfRule type="expression" dxfId="1952" priority="488">
      <formula>$A27=2</formula>
    </cfRule>
    <cfRule type="expression" dxfId="1951" priority="489">
      <formula>$A27=1</formula>
    </cfRule>
  </conditionalFormatting>
  <conditionalFormatting sqref="D27:G27">
    <cfRule type="expression" dxfId="1950" priority="484">
      <formula>$A27=3</formula>
    </cfRule>
    <cfRule type="expression" dxfId="1949" priority="485">
      <formula>$A27=2</formula>
    </cfRule>
    <cfRule type="expression" dxfId="1948" priority="486">
      <formula>$A27=1</formula>
    </cfRule>
  </conditionalFormatting>
  <conditionalFormatting sqref="D35:G35">
    <cfRule type="expression" dxfId="1947" priority="481">
      <formula>$A35=3</formula>
    </cfRule>
    <cfRule type="expression" dxfId="1946" priority="482">
      <formula>$A35=2</formula>
    </cfRule>
    <cfRule type="expression" dxfId="1945" priority="483">
      <formula>$A35=1</formula>
    </cfRule>
  </conditionalFormatting>
  <conditionalFormatting sqref="D35:G35">
    <cfRule type="expression" dxfId="1944" priority="478">
      <formula>$A35=3</formula>
    </cfRule>
    <cfRule type="expression" dxfId="1943" priority="479">
      <formula>$A35=2</formula>
    </cfRule>
    <cfRule type="expression" dxfId="1942" priority="480">
      <formula>$A35=1</formula>
    </cfRule>
  </conditionalFormatting>
  <conditionalFormatting sqref="D35:G35">
    <cfRule type="expression" dxfId="1941" priority="475">
      <formula>$A35=3</formula>
    </cfRule>
    <cfRule type="expression" dxfId="1940" priority="476">
      <formula>$A35=2</formula>
    </cfRule>
    <cfRule type="expression" dxfId="1939" priority="477">
      <formula>$A35=1</formula>
    </cfRule>
  </conditionalFormatting>
  <conditionalFormatting sqref="D35:G35">
    <cfRule type="expression" dxfId="1938" priority="472">
      <formula>$A35=3</formula>
    </cfRule>
    <cfRule type="expression" dxfId="1937" priority="473">
      <formula>$A35=2</formula>
    </cfRule>
    <cfRule type="expression" dxfId="1936" priority="474">
      <formula>$A35=1</formula>
    </cfRule>
  </conditionalFormatting>
  <conditionalFormatting sqref="D35:G35">
    <cfRule type="expression" dxfId="1935" priority="469">
      <formula>$A35=3</formula>
    </cfRule>
    <cfRule type="expression" dxfId="1934" priority="470">
      <formula>$A35=2</formula>
    </cfRule>
    <cfRule type="expression" dxfId="1933" priority="471">
      <formula>$A35=1</formula>
    </cfRule>
  </conditionalFormatting>
  <conditionalFormatting sqref="D31:G32">
    <cfRule type="expression" dxfId="1932" priority="466">
      <formula>$A31=3</formula>
    </cfRule>
    <cfRule type="expression" dxfId="1931" priority="467">
      <formula>$A31=2</formula>
    </cfRule>
    <cfRule type="expression" dxfId="1930" priority="468">
      <formula>$A31=1</formula>
    </cfRule>
  </conditionalFormatting>
  <conditionalFormatting sqref="D31:G32">
    <cfRule type="expression" dxfId="1929" priority="463">
      <formula>$A31=3</formula>
    </cfRule>
    <cfRule type="expression" dxfId="1928" priority="464">
      <formula>$A31=2</formula>
    </cfRule>
    <cfRule type="expression" dxfId="1927" priority="465">
      <formula>$A31=1</formula>
    </cfRule>
  </conditionalFormatting>
  <conditionalFormatting sqref="D31:G32">
    <cfRule type="expression" dxfId="1926" priority="460">
      <formula>$A31=3</formula>
    </cfRule>
    <cfRule type="expression" dxfId="1925" priority="461">
      <formula>$A31=2</formula>
    </cfRule>
    <cfRule type="expression" dxfId="1924" priority="462">
      <formula>$A31=1</formula>
    </cfRule>
  </conditionalFormatting>
  <conditionalFormatting sqref="D31:G32">
    <cfRule type="expression" dxfId="1923" priority="457">
      <formula>$A31=3</formula>
    </cfRule>
    <cfRule type="expression" dxfId="1922" priority="458">
      <formula>$A31=2</formula>
    </cfRule>
    <cfRule type="expression" dxfId="1921" priority="459">
      <formula>$A31=1</formula>
    </cfRule>
  </conditionalFormatting>
  <conditionalFormatting sqref="D31:G32">
    <cfRule type="expression" dxfId="1920" priority="454">
      <formula>$A31=3</formula>
    </cfRule>
    <cfRule type="expression" dxfId="1919" priority="455">
      <formula>$A31=2</formula>
    </cfRule>
    <cfRule type="expression" dxfId="1918" priority="456">
      <formula>$A31=1</formula>
    </cfRule>
  </conditionalFormatting>
  <conditionalFormatting sqref="D31:D32">
    <cfRule type="expression" dxfId="1917" priority="451">
      <formula>$A31=3</formula>
    </cfRule>
    <cfRule type="expression" dxfId="1916" priority="452">
      <formula>$A31=2</formula>
    </cfRule>
    <cfRule type="expression" dxfId="1915" priority="453">
      <formula>$A31=1</formula>
    </cfRule>
  </conditionalFormatting>
  <conditionalFormatting sqref="D31:D32">
    <cfRule type="expression" dxfId="1914" priority="448">
      <formula>$A31=3</formula>
    </cfRule>
    <cfRule type="expression" dxfId="1913" priority="449">
      <formula>$A31=2</formula>
    </cfRule>
    <cfRule type="expression" dxfId="1912" priority="450">
      <formula>$A31=1</formula>
    </cfRule>
  </conditionalFormatting>
  <conditionalFormatting sqref="D31:D32">
    <cfRule type="expression" dxfId="1911" priority="445">
      <formula>$A31=3</formula>
    </cfRule>
    <cfRule type="expression" dxfId="1910" priority="446">
      <formula>$A31=2</formula>
    </cfRule>
    <cfRule type="expression" dxfId="1909" priority="447">
      <formula>$A31=1</formula>
    </cfRule>
  </conditionalFormatting>
  <conditionalFormatting sqref="D31:D32">
    <cfRule type="expression" dxfId="1908" priority="442">
      <formula>$A31=3</formula>
    </cfRule>
    <cfRule type="expression" dxfId="1907" priority="443">
      <formula>$A31=2</formula>
    </cfRule>
    <cfRule type="expression" dxfId="1906" priority="444">
      <formula>$A31=1</formula>
    </cfRule>
  </conditionalFormatting>
  <conditionalFormatting sqref="D31:D32">
    <cfRule type="expression" dxfId="1905" priority="439">
      <formula>$A31=3</formula>
    </cfRule>
    <cfRule type="expression" dxfId="1904" priority="440">
      <formula>$A31=2</formula>
    </cfRule>
    <cfRule type="expression" dxfId="1903" priority="441">
      <formula>$A31=1</formula>
    </cfRule>
  </conditionalFormatting>
  <conditionalFormatting sqref="D43:G44">
    <cfRule type="expression" dxfId="1902" priority="436">
      <formula>$A43=3</formula>
    </cfRule>
    <cfRule type="expression" dxfId="1901" priority="437">
      <formula>$A43=2</formula>
    </cfRule>
    <cfRule type="expression" dxfId="1900" priority="438">
      <formula>$A43=1</formula>
    </cfRule>
  </conditionalFormatting>
  <conditionalFormatting sqref="D43:G44">
    <cfRule type="expression" dxfId="1899" priority="433">
      <formula>$A43=3</formula>
    </cfRule>
    <cfRule type="expression" dxfId="1898" priority="434">
      <formula>$A43=2</formula>
    </cfRule>
    <cfRule type="expression" dxfId="1897" priority="435">
      <formula>$A43=1</formula>
    </cfRule>
  </conditionalFormatting>
  <conditionalFormatting sqref="D43:G44">
    <cfRule type="expression" dxfId="1896" priority="430">
      <formula>$A43=3</formula>
    </cfRule>
    <cfRule type="expression" dxfId="1895" priority="431">
      <formula>$A43=2</formula>
    </cfRule>
    <cfRule type="expression" dxfId="1894" priority="432">
      <formula>$A43=1</formula>
    </cfRule>
  </conditionalFormatting>
  <conditionalFormatting sqref="D43:G44">
    <cfRule type="expression" dxfId="1893" priority="427">
      <formula>$A43=3</formula>
    </cfRule>
    <cfRule type="expression" dxfId="1892" priority="428">
      <formula>$A43=2</formula>
    </cfRule>
    <cfRule type="expression" dxfId="1891" priority="429">
      <formula>$A43=1</formula>
    </cfRule>
  </conditionalFormatting>
  <conditionalFormatting sqref="D43:G44">
    <cfRule type="expression" dxfId="1890" priority="424">
      <formula>$A43=3</formula>
    </cfRule>
    <cfRule type="expression" dxfId="1889" priority="425">
      <formula>$A43=2</formula>
    </cfRule>
    <cfRule type="expression" dxfId="1888" priority="426">
      <formula>$A43=1</formula>
    </cfRule>
  </conditionalFormatting>
  <conditionalFormatting sqref="D39:G40">
    <cfRule type="expression" dxfId="1887" priority="421">
      <formula>$A39=3</formula>
    </cfRule>
    <cfRule type="expression" dxfId="1886" priority="422">
      <formula>$A39=2</formula>
    </cfRule>
    <cfRule type="expression" dxfId="1885" priority="423">
      <formula>$A39=1</formula>
    </cfRule>
  </conditionalFormatting>
  <conditionalFormatting sqref="D39:G40">
    <cfRule type="expression" dxfId="1884" priority="418">
      <formula>$A39=3</formula>
    </cfRule>
    <cfRule type="expression" dxfId="1883" priority="419">
      <formula>$A39=2</formula>
    </cfRule>
    <cfRule type="expression" dxfId="1882" priority="420">
      <formula>$A39=1</formula>
    </cfRule>
  </conditionalFormatting>
  <conditionalFormatting sqref="D39:G40">
    <cfRule type="expression" dxfId="1881" priority="415">
      <formula>$A39=3</formula>
    </cfRule>
    <cfRule type="expression" dxfId="1880" priority="416">
      <formula>$A39=2</formula>
    </cfRule>
    <cfRule type="expression" dxfId="1879" priority="417">
      <formula>$A39=1</formula>
    </cfRule>
  </conditionalFormatting>
  <conditionalFormatting sqref="D39:G40">
    <cfRule type="expression" dxfId="1878" priority="412">
      <formula>$A39=3</formula>
    </cfRule>
    <cfRule type="expression" dxfId="1877" priority="413">
      <formula>$A39=2</formula>
    </cfRule>
    <cfRule type="expression" dxfId="1876" priority="414">
      <formula>$A39=1</formula>
    </cfRule>
  </conditionalFormatting>
  <conditionalFormatting sqref="D39:G40">
    <cfRule type="expression" dxfId="1875" priority="409">
      <formula>$A39=3</formula>
    </cfRule>
    <cfRule type="expression" dxfId="1874" priority="410">
      <formula>$A39=2</formula>
    </cfRule>
    <cfRule type="expression" dxfId="1873" priority="411">
      <formula>$A39=1</formula>
    </cfRule>
  </conditionalFormatting>
  <conditionalFormatting sqref="D69:G70">
    <cfRule type="expression" dxfId="1872" priority="406">
      <formula>$A69=3</formula>
    </cfRule>
    <cfRule type="expression" dxfId="1871" priority="407">
      <formula>$A69=2</formula>
    </cfRule>
    <cfRule type="expression" dxfId="1870" priority="408">
      <formula>$A69=1</formula>
    </cfRule>
  </conditionalFormatting>
  <conditionalFormatting sqref="D69:G70">
    <cfRule type="expression" dxfId="1869" priority="403">
      <formula>$A69=3</formula>
    </cfRule>
    <cfRule type="expression" dxfId="1868" priority="404">
      <formula>$A69=2</formula>
    </cfRule>
    <cfRule type="expression" dxfId="1867" priority="405">
      <formula>$A69=1</formula>
    </cfRule>
  </conditionalFormatting>
  <conditionalFormatting sqref="D69:G70">
    <cfRule type="expression" dxfId="1866" priority="400">
      <formula>$A69=3</formula>
    </cfRule>
    <cfRule type="expression" dxfId="1865" priority="401">
      <formula>$A69=2</formula>
    </cfRule>
    <cfRule type="expression" dxfId="1864" priority="402">
      <formula>$A69=1</formula>
    </cfRule>
  </conditionalFormatting>
  <conditionalFormatting sqref="D69:G70">
    <cfRule type="expression" dxfId="1863" priority="397">
      <formula>$A69=3</formula>
    </cfRule>
    <cfRule type="expression" dxfId="1862" priority="398">
      <formula>$A69=2</formula>
    </cfRule>
    <cfRule type="expression" dxfId="1861" priority="399">
      <formula>$A69=1</formula>
    </cfRule>
  </conditionalFormatting>
  <conditionalFormatting sqref="D69:G70">
    <cfRule type="expression" dxfId="1860" priority="394">
      <formula>$A69=3</formula>
    </cfRule>
    <cfRule type="expression" dxfId="1859" priority="395">
      <formula>$A69=2</formula>
    </cfRule>
    <cfRule type="expression" dxfId="1858" priority="396">
      <formula>$A69=1</formula>
    </cfRule>
  </conditionalFormatting>
  <conditionalFormatting sqref="D69:G70">
    <cfRule type="expression" dxfId="1857" priority="391">
      <formula>$A69=3</formula>
    </cfRule>
    <cfRule type="expression" dxfId="1856" priority="392">
      <formula>$A69=2</formula>
    </cfRule>
    <cfRule type="expression" dxfId="1855" priority="393">
      <formula>$A69=1</formula>
    </cfRule>
  </conditionalFormatting>
  <conditionalFormatting sqref="D51:G51">
    <cfRule type="expression" dxfId="1854" priority="388">
      <formula>$A51=3</formula>
    </cfRule>
    <cfRule type="expression" dxfId="1853" priority="389">
      <formula>$A51=2</formula>
    </cfRule>
    <cfRule type="expression" dxfId="1852" priority="390">
      <formula>$A51=1</formula>
    </cfRule>
  </conditionalFormatting>
  <conditionalFormatting sqref="D51:G51">
    <cfRule type="expression" dxfId="1851" priority="385">
      <formula>$A51=3</formula>
    </cfRule>
    <cfRule type="expression" dxfId="1850" priority="386">
      <formula>$A51=2</formula>
    </cfRule>
    <cfRule type="expression" dxfId="1849" priority="387">
      <formula>$A51=1</formula>
    </cfRule>
  </conditionalFormatting>
  <conditionalFormatting sqref="D51:G51">
    <cfRule type="expression" dxfId="1848" priority="382">
      <formula>$A51=3</formula>
    </cfRule>
    <cfRule type="expression" dxfId="1847" priority="383">
      <formula>$A51=2</formula>
    </cfRule>
    <cfRule type="expression" dxfId="1846" priority="384">
      <formula>$A51=1</formula>
    </cfRule>
  </conditionalFormatting>
  <conditionalFormatting sqref="D51:G51">
    <cfRule type="expression" dxfId="1845" priority="379">
      <formula>$A51=3</formula>
    </cfRule>
    <cfRule type="expression" dxfId="1844" priority="380">
      <formula>$A51=2</formula>
    </cfRule>
    <cfRule type="expression" dxfId="1843" priority="381">
      <formula>$A51=1</formula>
    </cfRule>
  </conditionalFormatting>
  <conditionalFormatting sqref="D51:G51">
    <cfRule type="expression" dxfId="1842" priority="376">
      <formula>$A51=3</formula>
    </cfRule>
    <cfRule type="expression" dxfId="1841" priority="377">
      <formula>$A51=2</formula>
    </cfRule>
    <cfRule type="expression" dxfId="1840" priority="378">
      <formula>$A51=1</formula>
    </cfRule>
  </conditionalFormatting>
  <conditionalFormatting sqref="D51:G51">
    <cfRule type="expression" dxfId="1839" priority="373">
      <formula>$A51=3</formula>
    </cfRule>
    <cfRule type="expression" dxfId="1838" priority="374">
      <formula>$A51=2</formula>
    </cfRule>
    <cfRule type="expression" dxfId="1837" priority="375">
      <formula>$A51=1</formula>
    </cfRule>
  </conditionalFormatting>
  <conditionalFormatting sqref="D52:G52">
    <cfRule type="expression" dxfId="1836" priority="370">
      <formula>$A52=3</formula>
    </cfRule>
    <cfRule type="expression" dxfId="1835" priority="371">
      <formula>$A52=2</formula>
    </cfRule>
    <cfRule type="expression" dxfId="1834" priority="372">
      <formula>$A52=1</formula>
    </cfRule>
  </conditionalFormatting>
  <conditionalFormatting sqref="D52:G52">
    <cfRule type="expression" dxfId="1833" priority="367">
      <formula>$A52=3</formula>
    </cfRule>
    <cfRule type="expression" dxfId="1832" priority="368">
      <formula>$A52=2</formula>
    </cfRule>
    <cfRule type="expression" dxfId="1831" priority="369">
      <formula>$A52=1</formula>
    </cfRule>
  </conditionalFormatting>
  <conditionalFormatting sqref="D52:G52">
    <cfRule type="expression" dxfId="1830" priority="364">
      <formula>$A52=3</formula>
    </cfRule>
    <cfRule type="expression" dxfId="1829" priority="365">
      <formula>$A52=2</formula>
    </cfRule>
    <cfRule type="expression" dxfId="1828" priority="366">
      <formula>$A52=1</formula>
    </cfRule>
  </conditionalFormatting>
  <conditionalFormatting sqref="D52:G52">
    <cfRule type="expression" dxfId="1827" priority="361">
      <formula>$A52=3</formula>
    </cfRule>
    <cfRule type="expression" dxfId="1826" priority="362">
      <formula>$A52=2</formula>
    </cfRule>
    <cfRule type="expression" dxfId="1825" priority="363">
      <formula>$A52=1</formula>
    </cfRule>
  </conditionalFormatting>
  <conditionalFormatting sqref="D52:G52">
    <cfRule type="expression" dxfId="1824" priority="358">
      <formula>$A52=3</formula>
    </cfRule>
    <cfRule type="expression" dxfId="1823" priority="359">
      <formula>$A52=2</formula>
    </cfRule>
    <cfRule type="expression" dxfId="1822" priority="360">
      <formula>$A52=1</formula>
    </cfRule>
  </conditionalFormatting>
  <conditionalFormatting sqref="D52:G52">
    <cfRule type="expression" dxfId="1821" priority="355">
      <formula>$A52=3</formula>
    </cfRule>
    <cfRule type="expression" dxfId="1820" priority="356">
      <formula>$A52=2</formula>
    </cfRule>
    <cfRule type="expression" dxfId="1819" priority="357">
      <formula>$A52=1</formula>
    </cfRule>
  </conditionalFormatting>
  <conditionalFormatting sqref="D54:G55">
    <cfRule type="expression" dxfId="1818" priority="352">
      <formula>$A54=3</formula>
    </cfRule>
    <cfRule type="expression" dxfId="1817" priority="353">
      <formula>$A54=2</formula>
    </cfRule>
    <cfRule type="expression" dxfId="1816" priority="354">
      <formula>$A54=1</formula>
    </cfRule>
  </conditionalFormatting>
  <conditionalFormatting sqref="D54:G55">
    <cfRule type="expression" dxfId="1815" priority="349">
      <formula>$A54=3</formula>
    </cfRule>
    <cfRule type="expression" dxfId="1814" priority="350">
      <formula>$A54=2</formula>
    </cfRule>
    <cfRule type="expression" dxfId="1813" priority="351">
      <formula>$A54=1</formula>
    </cfRule>
  </conditionalFormatting>
  <conditionalFormatting sqref="D54:G55">
    <cfRule type="expression" dxfId="1812" priority="346">
      <formula>$A54=3</formula>
    </cfRule>
    <cfRule type="expression" dxfId="1811" priority="347">
      <formula>$A54=2</formula>
    </cfRule>
    <cfRule type="expression" dxfId="1810" priority="348">
      <formula>$A54=1</formula>
    </cfRule>
  </conditionalFormatting>
  <conditionalFormatting sqref="D54:G55">
    <cfRule type="expression" dxfId="1809" priority="343">
      <formula>$A54=3</formula>
    </cfRule>
    <cfRule type="expression" dxfId="1808" priority="344">
      <formula>$A54=2</formula>
    </cfRule>
    <cfRule type="expression" dxfId="1807" priority="345">
      <formula>$A54=1</formula>
    </cfRule>
  </conditionalFormatting>
  <conditionalFormatting sqref="D54:G55">
    <cfRule type="expression" dxfId="1806" priority="340">
      <formula>$A54=3</formula>
    </cfRule>
    <cfRule type="expression" dxfId="1805" priority="341">
      <formula>$A54=2</formula>
    </cfRule>
    <cfRule type="expression" dxfId="1804" priority="342">
      <formula>$A54=1</formula>
    </cfRule>
  </conditionalFormatting>
  <conditionalFormatting sqref="D54:G55">
    <cfRule type="expression" dxfId="1803" priority="337">
      <formula>$A54=3</formula>
    </cfRule>
    <cfRule type="expression" dxfId="1802" priority="338">
      <formula>$A54=2</formula>
    </cfRule>
    <cfRule type="expression" dxfId="1801" priority="339">
      <formula>$A54=1</formula>
    </cfRule>
  </conditionalFormatting>
  <conditionalFormatting sqref="D73:G73">
    <cfRule type="expression" dxfId="1800" priority="334">
      <formula>$A73=3</formula>
    </cfRule>
    <cfRule type="expression" dxfId="1799" priority="335">
      <formula>$A73=2</formula>
    </cfRule>
    <cfRule type="expression" dxfId="1798" priority="336">
      <formula>$A73=1</formula>
    </cfRule>
  </conditionalFormatting>
  <conditionalFormatting sqref="D73:G73">
    <cfRule type="expression" dxfId="1797" priority="331">
      <formula>$A73=3</formula>
    </cfRule>
    <cfRule type="expression" dxfId="1796" priority="332">
      <formula>$A73=2</formula>
    </cfRule>
    <cfRule type="expression" dxfId="1795" priority="333">
      <formula>$A73=1</formula>
    </cfRule>
  </conditionalFormatting>
  <conditionalFormatting sqref="D73:G73">
    <cfRule type="expression" dxfId="1794" priority="328">
      <formula>$A73=3</formula>
    </cfRule>
    <cfRule type="expression" dxfId="1793" priority="329">
      <formula>$A73=2</formula>
    </cfRule>
    <cfRule type="expression" dxfId="1792" priority="330">
      <formula>$A73=1</formula>
    </cfRule>
  </conditionalFormatting>
  <conditionalFormatting sqref="D73:G73">
    <cfRule type="expression" dxfId="1791" priority="325">
      <formula>$A73=3</formula>
    </cfRule>
    <cfRule type="expression" dxfId="1790" priority="326">
      <formula>$A73=2</formula>
    </cfRule>
    <cfRule type="expression" dxfId="1789" priority="327">
      <formula>$A73=1</formula>
    </cfRule>
  </conditionalFormatting>
  <conditionalFormatting sqref="D73:G73">
    <cfRule type="expression" dxfId="1788" priority="322">
      <formula>$A73=3</formula>
    </cfRule>
    <cfRule type="expression" dxfId="1787" priority="323">
      <formula>$A73=2</formula>
    </cfRule>
    <cfRule type="expression" dxfId="1786" priority="324">
      <formula>$A73=1</formula>
    </cfRule>
  </conditionalFormatting>
  <conditionalFormatting sqref="D73:G73">
    <cfRule type="expression" dxfId="1785" priority="319">
      <formula>$A73=3</formula>
    </cfRule>
    <cfRule type="expression" dxfId="1784" priority="320">
      <formula>$A73=2</formula>
    </cfRule>
    <cfRule type="expression" dxfId="1783" priority="321">
      <formula>$A73=1</formula>
    </cfRule>
  </conditionalFormatting>
  <conditionalFormatting sqref="D73:G73">
    <cfRule type="expression" dxfId="1782" priority="316">
      <formula>$A73=3</formula>
    </cfRule>
    <cfRule type="expression" dxfId="1781" priority="317">
      <formula>$A73=2</formula>
    </cfRule>
    <cfRule type="expression" dxfId="1780" priority="318">
      <formula>$A73=1</formula>
    </cfRule>
  </conditionalFormatting>
  <conditionalFormatting sqref="D74:G74">
    <cfRule type="expression" dxfId="1779" priority="313">
      <formula>$A74=3</formula>
    </cfRule>
    <cfRule type="expression" dxfId="1778" priority="314">
      <formula>$A74=2</formula>
    </cfRule>
    <cfRule type="expression" dxfId="1777" priority="315">
      <formula>$A74=1</formula>
    </cfRule>
  </conditionalFormatting>
  <conditionalFormatting sqref="D74:G74">
    <cfRule type="expression" dxfId="1776" priority="310">
      <formula>$A74=3</formula>
    </cfRule>
    <cfRule type="expression" dxfId="1775" priority="311">
      <formula>$A74=2</formula>
    </cfRule>
    <cfRule type="expression" dxfId="1774" priority="312">
      <formula>$A74=1</formula>
    </cfRule>
  </conditionalFormatting>
  <conditionalFormatting sqref="D74:G74">
    <cfRule type="expression" dxfId="1773" priority="307">
      <formula>$A74=3</formula>
    </cfRule>
    <cfRule type="expression" dxfId="1772" priority="308">
      <formula>$A74=2</formula>
    </cfRule>
    <cfRule type="expression" dxfId="1771" priority="309">
      <formula>$A74=1</formula>
    </cfRule>
  </conditionalFormatting>
  <conditionalFormatting sqref="D74:G74">
    <cfRule type="expression" dxfId="1770" priority="304">
      <formula>$A74=3</formula>
    </cfRule>
    <cfRule type="expression" dxfId="1769" priority="305">
      <formula>$A74=2</formula>
    </cfRule>
    <cfRule type="expression" dxfId="1768" priority="306">
      <formula>$A74=1</formula>
    </cfRule>
  </conditionalFormatting>
  <conditionalFormatting sqref="D74:G74">
    <cfRule type="expression" dxfId="1767" priority="301">
      <formula>$A74=3</formula>
    </cfRule>
    <cfRule type="expression" dxfId="1766" priority="302">
      <formula>$A74=2</formula>
    </cfRule>
    <cfRule type="expression" dxfId="1765" priority="303">
      <formula>$A74=1</formula>
    </cfRule>
  </conditionalFormatting>
  <conditionalFormatting sqref="D74:G74">
    <cfRule type="expression" dxfId="1764" priority="298">
      <formula>$A74=3</formula>
    </cfRule>
    <cfRule type="expression" dxfId="1763" priority="299">
      <formula>$A74=2</formula>
    </cfRule>
    <cfRule type="expression" dxfId="1762" priority="300">
      <formula>$A74=1</formula>
    </cfRule>
  </conditionalFormatting>
  <conditionalFormatting sqref="D74:G74">
    <cfRule type="expression" dxfId="1761" priority="295">
      <formula>$A74=3</formula>
    </cfRule>
    <cfRule type="expression" dxfId="1760" priority="296">
      <formula>$A74=2</formula>
    </cfRule>
    <cfRule type="expression" dxfId="1759" priority="297">
      <formula>$A74=1</formula>
    </cfRule>
  </conditionalFormatting>
  <conditionalFormatting sqref="G58:G59">
    <cfRule type="expression" dxfId="1758" priority="292">
      <formula>#REF!=3</formula>
    </cfRule>
    <cfRule type="expression" dxfId="1757" priority="293">
      <formula>#REF!=2</formula>
    </cfRule>
    <cfRule type="expression" dxfId="1756" priority="294">
      <formula>#REF!=1</formula>
    </cfRule>
  </conditionalFormatting>
  <conditionalFormatting sqref="D85:G86">
    <cfRule type="expression" dxfId="1755" priority="289">
      <formula>$A85=3</formula>
    </cfRule>
    <cfRule type="expression" dxfId="1754" priority="290">
      <formula>$A85=2</formula>
    </cfRule>
    <cfRule type="expression" dxfId="1753" priority="291">
      <formula>$A85=1</formula>
    </cfRule>
  </conditionalFormatting>
  <conditionalFormatting sqref="D85:G86">
    <cfRule type="expression" dxfId="1752" priority="286">
      <formula>$A85=3</formula>
    </cfRule>
    <cfRule type="expression" dxfId="1751" priority="287">
      <formula>$A85=2</formula>
    </cfRule>
    <cfRule type="expression" dxfId="1750" priority="288">
      <formula>$A85=1</formula>
    </cfRule>
  </conditionalFormatting>
  <conditionalFormatting sqref="D85:G86">
    <cfRule type="expression" dxfId="1749" priority="283">
      <formula>$A85=3</formula>
    </cfRule>
    <cfRule type="expression" dxfId="1748" priority="284">
      <formula>$A85=2</formula>
    </cfRule>
    <cfRule type="expression" dxfId="1747" priority="285">
      <formula>$A85=1</formula>
    </cfRule>
  </conditionalFormatting>
  <conditionalFormatting sqref="D85:G86">
    <cfRule type="expression" dxfId="1746" priority="280">
      <formula>$A85=3</formula>
    </cfRule>
    <cfRule type="expression" dxfId="1745" priority="281">
      <formula>$A85=2</formula>
    </cfRule>
    <cfRule type="expression" dxfId="1744" priority="282">
      <formula>$A85=1</formula>
    </cfRule>
  </conditionalFormatting>
  <conditionalFormatting sqref="D85:G86">
    <cfRule type="expression" dxfId="1743" priority="277">
      <formula>$A85=3</formula>
    </cfRule>
    <cfRule type="expression" dxfId="1742" priority="278">
      <formula>$A85=2</formula>
    </cfRule>
    <cfRule type="expression" dxfId="1741" priority="279">
      <formula>$A85=1</formula>
    </cfRule>
  </conditionalFormatting>
  <conditionalFormatting sqref="D85:G86">
    <cfRule type="expression" dxfId="1740" priority="274">
      <formula>$A85=3</formula>
    </cfRule>
    <cfRule type="expression" dxfId="1739" priority="275">
      <formula>$A85=2</formula>
    </cfRule>
    <cfRule type="expression" dxfId="1738" priority="276">
      <formula>$A85=1</formula>
    </cfRule>
  </conditionalFormatting>
  <conditionalFormatting sqref="D85:G86">
    <cfRule type="expression" dxfId="1737" priority="271">
      <formula>$A85=3</formula>
    </cfRule>
    <cfRule type="expression" dxfId="1736" priority="272">
      <formula>$A85=2</formula>
    </cfRule>
    <cfRule type="expression" dxfId="1735" priority="273">
      <formula>$A85=1</formula>
    </cfRule>
  </conditionalFormatting>
  <conditionalFormatting sqref="D85:G86">
    <cfRule type="expression" dxfId="1734" priority="268">
      <formula>$A85=3</formula>
    </cfRule>
    <cfRule type="expression" dxfId="1733" priority="269">
      <formula>$A85=2</formula>
    </cfRule>
    <cfRule type="expression" dxfId="1732" priority="270">
      <formula>$A85=1</formula>
    </cfRule>
  </conditionalFormatting>
  <conditionalFormatting sqref="D85:G86">
    <cfRule type="expression" dxfId="1731" priority="265">
      <formula>$A85=3</formula>
    </cfRule>
    <cfRule type="expression" dxfId="1730" priority="266">
      <formula>$A85=2</formula>
    </cfRule>
    <cfRule type="expression" dxfId="1729" priority="267">
      <formula>$A85=1</formula>
    </cfRule>
  </conditionalFormatting>
  <conditionalFormatting sqref="D85:G86">
    <cfRule type="expression" dxfId="1728" priority="262">
      <formula>$A85=3</formula>
    </cfRule>
    <cfRule type="expression" dxfId="1727" priority="263">
      <formula>$A85=2</formula>
    </cfRule>
    <cfRule type="expression" dxfId="1726" priority="264">
      <formula>$A85=1</formula>
    </cfRule>
  </conditionalFormatting>
  <conditionalFormatting sqref="D85:G86">
    <cfRule type="expression" dxfId="1725" priority="259">
      <formula>$A85=3</formula>
    </cfRule>
    <cfRule type="expression" dxfId="1724" priority="260">
      <formula>$A85=2</formula>
    </cfRule>
    <cfRule type="expression" dxfId="1723" priority="261">
      <formula>$A85=1</formula>
    </cfRule>
  </conditionalFormatting>
  <conditionalFormatting sqref="D85:G86">
    <cfRule type="expression" dxfId="1722" priority="256">
      <formula>$A85=3</formula>
    </cfRule>
    <cfRule type="expression" dxfId="1721" priority="257">
      <formula>$A85=2</formula>
    </cfRule>
    <cfRule type="expression" dxfId="1720" priority="258">
      <formula>$A85=1</formula>
    </cfRule>
  </conditionalFormatting>
  <conditionalFormatting sqref="D85:G86">
    <cfRule type="expression" dxfId="1719" priority="253">
      <formula>$A85=3</formula>
    </cfRule>
    <cfRule type="expression" dxfId="1718" priority="254">
      <formula>$A85=2</formula>
    </cfRule>
    <cfRule type="expression" dxfId="1717" priority="255">
      <formula>$A85=1</formula>
    </cfRule>
  </conditionalFormatting>
  <conditionalFormatting sqref="D85:G86">
    <cfRule type="expression" dxfId="1716" priority="250">
      <formula>$A85=3</formula>
    </cfRule>
    <cfRule type="expression" dxfId="1715" priority="251">
      <formula>$A85=2</formula>
    </cfRule>
    <cfRule type="expression" dxfId="1714" priority="252">
      <formula>$A85=1</formula>
    </cfRule>
  </conditionalFormatting>
  <conditionalFormatting sqref="E59:F59">
    <cfRule type="expression" dxfId="1713" priority="247">
      <formula>$A59=3</formula>
    </cfRule>
    <cfRule type="expression" dxfId="1712" priority="248">
      <formula>$A59=2</formula>
    </cfRule>
    <cfRule type="expression" dxfId="1711" priority="249">
      <formula>$A59=1</formula>
    </cfRule>
  </conditionalFormatting>
  <conditionalFormatting sqref="D47:G48">
    <cfRule type="expression" dxfId="1710" priority="244">
      <formula>$A47=3</formula>
    </cfRule>
    <cfRule type="expression" dxfId="1709" priority="245">
      <formula>$A47=2</formula>
    </cfRule>
    <cfRule type="expression" dxfId="1708" priority="246">
      <formula>$A47=1</formula>
    </cfRule>
  </conditionalFormatting>
  <conditionalFormatting sqref="D47:G48">
    <cfRule type="expression" dxfId="1707" priority="241">
      <formula>$A47=3</formula>
    </cfRule>
    <cfRule type="expression" dxfId="1706" priority="242">
      <formula>$A47=2</formula>
    </cfRule>
    <cfRule type="expression" dxfId="1705" priority="243">
      <formula>$A47=1</formula>
    </cfRule>
  </conditionalFormatting>
  <conditionalFormatting sqref="D47:G48">
    <cfRule type="expression" dxfId="1704" priority="238">
      <formula>$A47=3</formula>
    </cfRule>
    <cfRule type="expression" dxfId="1703" priority="239">
      <formula>$A47=2</formula>
    </cfRule>
    <cfRule type="expression" dxfId="1702" priority="240">
      <formula>$A47=1</formula>
    </cfRule>
  </conditionalFormatting>
  <conditionalFormatting sqref="D47:G48">
    <cfRule type="expression" dxfId="1701" priority="235">
      <formula>$A47=3</formula>
    </cfRule>
    <cfRule type="expression" dxfId="1700" priority="236">
      <formula>$A47=2</formula>
    </cfRule>
    <cfRule type="expression" dxfId="1699" priority="237">
      <formula>$A47=1</formula>
    </cfRule>
  </conditionalFormatting>
  <conditionalFormatting sqref="D47:G48">
    <cfRule type="expression" dxfId="1698" priority="232">
      <formula>$A47=3</formula>
    </cfRule>
    <cfRule type="expression" dxfId="1697" priority="233">
      <formula>$A47=2</formula>
    </cfRule>
    <cfRule type="expression" dxfId="1696" priority="234">
      <formula>$A47=1</formula>
    </cfRule>
  </conditionalFormatting>
  <conditionalFormatting sqref="D47:G48">
    <cfRule type="expression" dxfId="1695" priority="229">
      <formula>$A47=3</formula>
    </cfRule>
    <cfRule type="expression" dxfId="1694" priority="230">
      <formula>$A47=2</formula>
    </cfRule>
    <cfRule type="expression" dxfId="1693" priority="231">
      <formula>$A47=1</formula>
    </cfRule>
  </conditionalFormatting>
  <conditionalFormatting sqref="D77:G78">
    <cfRule type="expression" dxfId="1692" priority="226">
      <formula>$A77=3</formula>
    </cfRule>
    <cfRule type="expression" dxfId="1691" priority="227">
      <formula>$A77=2</formula>
    </cfRule>
    <cfRule type="expression" dxfId="1690" priority="228">
      <formula>$A77=1</formula>
    </cfRule>
  </conditionalFormatting>
  <conditionalFormatting sqref="D77:G78">
    <cfRule type="expression" dxfId="1689" priority="223">
      <formula>$A77=3</formula>
    </cfRule>
    <cfRule type="expression" dxfId="1688" priority="224">
      <formula>$A77=2</formula>
    </cfRule>
    <cfRule type="expression" dxfId="1687" priority="225">
      <formula>$A77=1</formula>
    </cfRule>
  </conditionalFormatting>
  <conditionalFormatting sqref="D77:G78">
    <cfRule type="expression" dxfId="1686" priority="220">
      <formula>$A77=3</formula>
    </cfRule>
    <cfRule type="expression" dxfId="1685" priority="221">
      <formula>$A77=2</formula>
    </cfRule>
    <cfRule type="expression" dxfId="1684" priority="222">
      <formula>$A77=1</formula>
    </cfRule>
  </conditionalFormatting>
  <conditionalFormatting sqref="D77:G78">
    <cfRule type="expression" dxfId="1683" priority="217">
      <formula>$A77=3</formula>
    </cfRule>
    <cfRule type="expression" dxfId="1682" priority="218">
      <formula>$A77=2</formula>
    </cfRule>
    <cfRule type="expression" dxfId="1681" priority="219">
      <formula>$A77=1</formula>
    </cfRule>
  </conditionalFormatting>
  <conditionalFormatting sqref="D77:G78">
    <cfRule type="expression" dxfId="1680" priority="214">
      <formula>$A77=3</formula>
    </cfRule>
    <cfRule type="expression" dxfId="1679" priority="215">
      <formula>$A77=2</formula>
    </cfRule>
    <cfRule type="expression" dxfId="1678" priority="216">
      <formula>$A77=1</formula>
    </cfRule>
  </conditionalFormatting>
  <conditionalFormatting sqref="D77:G78">
    <cfRule type="expression" dxfId="1677" priority="211">
      <formula>$A77=3</formula>
    </cfRule>
    <cfRule type="expression" dxfId="1676" priority="212">
      <formula>$A77=2</formula>
    </cfRule>
    <cfRule type="expression" dxfId="1675" priority="213">
      <formula>$A77=1</formula>
    </cfRule>
  </conditionalFormatting>
  <conditionalFormatting sqref="D77:G78">
    <cfRule type="expression" dxfId="1674" priority="208">
      <formula>$A77=3</formula>
    </cfRule>
    <cfRule type="expression" dxfId="1673" priority="209">
      <formula>$A77=2</formula>
    </cfRule>
    <cfRule type="expression" dxfId="1672" priority="210">
      <formula>$A77=1</formula>
    </cfRule>
  </conditionalFormatting>
  <conditionalFormatting sqref="D80:G82">
    <cfRule type="expression" dxfId="1671" priority="205">
      <formula>$A80=3</formula>
    </cfRule>
    <cfRule type="expression" dxfId="1670" priority="206">
      <formula>$A80=2</formula>
    </cfRule>
    <cfRule type="expression" dxfId="1669" priority="207">
      <formula>$A80=1</formula>
    </cfRule>
  </conditionalFormatting>
  <conditionalFormatting sqref="D80:G82">
    <cfRule type="expression" dxfId="1668" priority="202">
      <formula>$A80=3</formula>
    </cfRule>
    <cfRule type="expression" dxfId="1667" priority="203">
      <formula>$A80=2</formula>
    </cfRule>
    <cfRule type="expression" dxfId="1666" priority="204">
      <formula>$A80=1</formula>
    </cfRule>
  </conditionalFormatting>
  <conditionalFormatting sqref="D80:G82">
    <cfRule type="expression" dxfId="1665" priority="199">
      <formula>$A80=3</formula>
    </cfRule>
    <cfRule type="expression" dxfId="1664" priority="200">
      <formula>$A80=2</formula>
    </cfRule>
    <cfRule type="expression" dxfId="1663" priority="201">
      <formula>$A80=1</formula>
    </cfRule>
  </conditionalFormatting>
  <conditionalFormatting sqref="D80:G82">
    <cfRule type="expression" dxfId="1662" priority="196">
      <formula>$A80=3</formula>
    </cfRule>
    <cfRule type="expression" dxfId="1661" priority="197">
      <formula>$A80=2</formula>
    </cfRule>
    <cfRule type="expression" dxfId="1660" priority="198">
      <formula>$A80=1</formula>
    </cfRule>
  </conditionalFormatting>
  <conditionalFormatting sqref="D80:G82">
    <cfRule type="expression" dxfId="1659" priority="193">
      <formula>$A80=3</formula>
    </cfRule>
    <cfRule type="expression" dxfId="1658" priority="194">
      <formula>$A80=2</formula>
    </cfRule>
    <cfRule type="expression" dxfId="1657" priority="195">
      <formula>$A80=1</formula>
    </cfRule>
  </conditionalFormatting>
  <conditionalFormatting sqref="D80:G82">
    <cfRule type="expression" dxfId="1656" priority="190">
      <formula>$A80=3</formula>
    </cfRule>
    <cfRule type="expression" dxfId="1655" priority="191">
      <formula>$A80=2</formula>
    </cfRule>
    <cfRule type="expression" dxfId="1654" priority="192">
      <formula>$A80=1</formula>
    </cfRule>
  </conditionalFormatting>
  <conditionalFormatting sqref="D80:G82">
    <cfRule type="expression" dxfId="1653" priority="187">
      <formula>$A80=3</formula>
    </cfRule>
    <cfRule type="expression" dxfId="1652" priority="188">
      <formula>$A80=2</formula>
    </cfRule>
    <cfRule type="expression" dxfId="1651" priority="189">
      <formula>$A80=1</formula>
    </cfRule>
  </conditionalFormatting>
  <conditionalFormatting sqref="D89:G90">
    <cfRule type="expression" dxfId="1650" priority="184">
      <formula>$A89=3</formula>
    </cfRule>
    <cfRule type="expression" dxfId="1649" priority="185">
      <formula>$A89=2</formula>
    </cfRule>
    <cfRule type="expression" dxfId="1648" priority="186">
      <formula>$A89=1</formula>
    </cfRule>
  </conditionalFormatting>
  <conditionalFormatting sqref="D89:G90">
    <cfRule type="expression" dxfId="1647" priority="181">
      <formula>$A89=3</formula>
    </cfRule>
    <cfRule type="expression" dxfId="1646" priority="182">
      <formula>$A89=2</formula>
    </cfRule>
    <cfRule type="expression" dxfId="1645" priority="183">
      <formula>$A89=1</formula>
    </cfRule>
  </conditionalFormatting>
  <conditionalFormatting sqref="D89:G90">
    <cfRule type="expression" dxfId="1644" priority="178">
      <formula>$A89=3</formula>
    </cfRule>
    <cfRule type="expression" dxfId="1643" priority="179">
      <formula>$A89=2</formula>
    </cfRule>
    <cfRule type="expression" dxfId="1642" priority="180">
      <formula>$A89=1</formula>
    </cfRule>
  </conditionalFormatting>
  <conditionalFormatting sqref="D89:G90">
    <cfRule type="expression" dxfId="1641" priority="175">
      <formula>$A89=3</formula>
    </cfRule>
    <cfRule type="expression" dxfId="1640" priority="176">
      <formula>$A89=2</formula>
    </cfRule>
    <cfRule type="expression" dxfId="1639" priority="177">
      <formula>$A89=1</formula>
    </cfRule>
  </conditionalFormatting>
  <conditionalFormatting sqref="D89:G90">
    <cfRule type="expression" dxfId="1638" priority="172">
      <formula>$A89=3</formula>
    </cfRule>
    <cfRule type="expression" dxfId="1637" priority="173">
      <formula>$A89=2</formula>
    </cfRule>
    <cfRule type="expression" dxfId="1636" priority="174">
      <formula>$A89=1</formula>
    </cfRule>
  </conditionalFormatting>
  <conditionalFormatting sqref="D89:G90">
    <cfRule type="expression" dxfId="1635" priority="169">
      <formula>$A89=3</formula>
    </cfRule>
    <cfRule type="expression" dxfId="1634" priority="170">
      <formula>$A89=2</formula>
    </cfRule>
    <cfRule type="expression" dxfId="1633" priority="171">
      <formula>$A89=1</formula>
    </cfRule>
  </conditionalFormatting>
  <conditionalFormatting sqref="D89:G90">
    <cfRule type="expression" dxfId="1632" priority="166">
      <formula>$A89=3</formula>
    </cfRule>
    <cfRule type="expression" dxfId="1631" priority="167">
      <formula>$A89=2</formula>
    </cfRule>
    <cfRule type="expression" dxfId="1630" priority="168">
      <formula>$A89=1</formula>
    </cfRule>
  </conditionalFormatting>
  <conditionalFormatting sqref="D89:G90">
    <cfRule type="expression" dxfId="1629" priority="163">
      <formula>$A89=3</formula>
    </cfRule>
    <cfRule type="expression" dxfId="1628" priority="164">
      <formula>$A89=2</formula>
    </cfRule>
    <cfRule type="expression" dxfId="1627" priority="165">
      <formula>$A89=1</formula>
    </cfRule>
  </conditionalFormatting>
  <conditionalFormatting sqref="D92:G93">
    <cfRule type="expression" dxfId="1626" priority="160">
      <formula>$A92=3</formula>
    </cfRule>
    <cfRule type="expression" dxfId="1625" priority="161">
      <formula>$A92=2</formula>
    </cfRule>
    <cfRule type="expression" dxfId="1624" priority="162">
      <formula>$A92=1</formula>
    </cfRule>
  </conditionalFormatting>
  <conditionalFormatting sqref="D92:G93">
    <cfRule type="expression" dxfId="1623" priority="157">
      <formula>$A92=3</formula>
    </cfRule>
    <cfRule type="expression" dxfId="1622" priority="158">
      <formula>$A92=2</formula>
    </cfRule>
    <cfRule type="expression" dxfId="1621" priority="159">
      <formula>$A92=1</formula>
    </cfRule>
  </conditionalFormatting>
  <conditionalFormatting sqref="D92:G93">
    <cfRule type="expression" dxfId="1620" priority="154">
      <formula>$A92=3</formula>
    </cfRule>
    <cfRule type="expression" dxfId="1619" priority="155">
      <formula>$A92=2</formula>
    </cfRule>
    <cfRule type="expression" dxfId="1618" priority="156">
      <formula>$A92=1</formula>
    </cfRule>
  </conditionalFormatting>
  <conditionalFormatting sqref="D92:G93">
    <cfRule type="expression" dxfId="1617" priority="151">
      <formula>$A92=3</formula>
    </cfRule>
    <cfRule type="expression" dxfId="1616" priority="152">
      <formula>$A92=2</formula>
    </cfRule>
    <cfRule type="expression" dxfId="1615" priority="153">
      <formula>$A92=1</formula>
    </cfRule>
  </conditionalFormatting>
  <conditionalFormatting sqref="D92:G93">
    <cfRule type="expression" dxfId="1614" priority="148">
      <formula>$A92=3</formula>
    </cfRule>
    <cfRule type="expression" dxfId="1613" priority="149">
      <formula>$A92=2</formula>
    </cfRule>
    <cfRule type="expression" dxfId="1612" priority="150">
      <formula>$A92=1</formula>
    </cfRule>
  </conditionalFormatting>
  <conditionalFormatting sqref="D92:G93">
    <cfRule type="expression" dxfId="1611" priority="145">
      <formula>$A92=3</formula>
    </cfRule>
    <cfRule type="expression" dxfId="1610" priority="146">
      <formula>$A92=2</formula>
    </cfRule>
    <cfRule type="expression" dxfId="1609" priority="147">
      <formula>$A92=1</formula>
    </cfRule>
  </conditionalFormatting>
  <conditionalFormatting sqref="D92:G93">
    <cfRule type="expression" dxfId="1608" priority="142">
      <formula>$A92=3</formula>
    </cfRule>
    <cfRule type="expression" dxfId="1607" priority="143">
      <formula>$A92=2</formula>
    </cfRule>
    <cfRule type="expression" dxfId="1606" priority="144">
      <formula>$A92=1</formula>
    </cfRule>
  </conditionalFormatting>
  <conditionalFormatting sqref="D92:G93">
    <cfRule type="expression" dxfId="1605" priority="139">
      <formula>$A92=3</formula>
    </cfRule>
    <cfRule type="expression" dxfId="1604" priority="140">
      <formula>$A92=2</formula>
    </cfRule>
    <cfRule type="expression" dxfId="1603" priority="141">
      <formula>$A92=1</formula>
    </cfRule>
  </conditionalFormatting>
  <conditionalFormatting sqref="D95:G96">
    <cfRule type="expression" dxfId="1602" priority="136">
      <formula>$A95=3</formula>
    </cfRule>
    <cfRule type="expression" dxfId="1601" priority="137">
      <formula>$A95=2</formula>
    </cfRule>
    <cfRule type="expression" dxfId="1600" priority="138">
      <formula>$A95=1</formula>
    </cfRule>
  </conditionalFormatting>
  <conditionalFormatting sqref="D95:G96">
    <cfRule type="expression" dxfId="1599" priority="133">
      <formula>$A95=3</formula>
    </cfRule>
    <cfRule type="expression" dxfId="1598" priority="134">
      <formula>$A95=2</formula>
    </cfRule>
    <cfRule type="expression" dxfId="1597" priority="135">
      <formula>$A95=1</formula>
    </cfRule>
  </conditionalFormatting>
  <conditionalFormatting sqref="D95:G96">
    <cfRule type="expression" dxfId="1596" priority="130">
      <formula>$A95=3</formula>
    </cfRule>
    <cfRule type="expression" dxfId="1595" priority="131">
      <formula>$A95=2</formula>
    </cfRule>
    <cfRule type="expression" dxfId="1594" priority="132">
      <formula>$A95=1</formula>
    </cfRule>
  </conditionalFormatting>
  <conditionalFormatting sqref="D95:G96">
    <cfRule type="expression" dxfId="1593" priority="127">
      <formula>$A95=3</formula>
    </cfRule>
    <cfRule type="expression" dxfId="1592" priority="128">
      <formula>$A95=2</formula>
    </cfRule>
    <cfRule type="expression" dxfId="1591" priority="129">
      <formula>$A95=1</formula>
    </cfRule>
  </conditionalFormatting>
  <conditionalFormatting sqref="D95:G96">
    <cfRule type="expression" dxfId="1590" priority="124">
      <formula>$A95=3</formula>
    </cfRule>
    <cfRule type="expression" dxfId="1589" priority="125">
      <formula>$A95=2</formula>
    </cfRule>
    <cfRule type="expression" dxfId="1588" priority="126">
      <formula>$A95=1</formula>
    </cfRule>
  </conditionalFormatting>
  <conditionalFormatting sqref="D95:G96">
    <cfRule type="expression" dxfId="1587" priority="121">
      <formula>$A95=3</formula>
    </cfRule>
    <cfRule type="expression" dxfId="1586" priority="122">
      <formula>$A95=2</formula>
    </cfRule>
    <cfRule type="expression" dxfId="1585" priority="123">
      <formula>$A95=1</formula>
    </cfRule>
  </conditionalFormatting>
  <conditionalFormatting sqref="D95:G96">
    <cfRule type="expression" dxfId="1584" priority="118">
      <formula>$A95=3</formula>
    </cfRule>
    <cfRule type="expression" dxfId="1583" priority="119">
      <formula>$A95=2</formula>
    </cfRule>
    <cfRule type="expression" dxfId="1582" priority="120">
      <formula>$A95=1</formula>
    </cfRule>
  </conditionalFormatting>
  <conditionalFormatting sqref="D95:G96">
    <cfRule type="expression" dxfId="1581" priority="115">
      <formula>$A95=3</formula>
    </cfRule>
    <cfRule type="expression" dxfId="1580" priority="116">
      <formula>$A95=2</formula>
    </cfRule>
    <cfRule type="expression" dxfId="1579" priority="117">
      <formula>$A95=1</formula>
    </cfRule>
  </conditionalFormatting>
  <conditionalFormatting sqref="D99:G99">
    <cfRule type="expression" dxfId="1578" priority="112">
      <formula>$A99=3</formula>
    </cfRule>
    <cfRule type="expression" dxfId="1577" priority="113">
      <formula>$A99=2</formula>
    </cfRule>
    <cfRule type="expression" dxfId="1576" priority="114">
      <formula>$A99=1</formula>
    </cfRule>
  </conditionalFormatting>
  <conditionalFormatting sqref="D99:G99">
    <cfRule type="expression" dxfId="1575" priority="109">
      <formula>$A99=3</formula>
    </cfRule>
    <cfRule type="expression" dxfId="1574" priority="110">
      <formula>$A99=2</formula>
    </cfRule>
    <cfRule type="expression" dxfId="1573" priority="111">
      <formula>$A99=1</formula>
    </cfRule>
  </conditionalFormatting>
  <conditionalFormatting sqref="D99:G99">
    <cfRule type="expression" dxfId="1572" priority="106">
      <formula>$A99=3</formula>
    </cfRule>
    <cfRule type="expression" dxfId="1571" priority="107">
      <formula>$A99=2</formula>
    </cfRule>
    <cfRule type="expression" dxfId="1570" priority="108">
      <formula>$A99=1</formula>
    </cfRule>
  </conditionalFormatting>
  <conditionalFormatting sqref="D99:G99">
    <cfRule type="expression" dxfId="1569" priority="103">
      <formula>$A99=3</formula>
    </cfRule>
    <cfRule type="expression" dxfId="1568" priority="104">
      <formula>$A99=2</formula>
    </cfRule>
    <cfRule type="expression" dxfId="1567" priority="105">
      <formula>$A99=1</formula>
    </cfRule>
  </conditionalFormatting>
  <conditionalFormatting sqref="D99:G99">
    <cfRule type="expression" dxfId="1566" priority="100">
      <formula>$A99=3</formula>
    </cfRule>
    <cfRule type="expression" dxfId="1565" priority="101">
      <formula>$A99=2</formula>
    </cfRule>
    <cfRule type="expression" dxfId="1564" priority="102">
      <formula>$A99=1</formula>
    </cfRule>
  </conditionalFormatting>
  <conditionalFormatting sqref="D99:G99">
    <cfRule type="expression" dxfId="1563" priority="97">
      <formula>$A99=3</formula>
    </cfRule>
    <cfRule type="expression" dxfId="1562" priority="98">
      <formula>$A99=2</formula>
    </cfRule>
    <cfRule type="expression" dxfId="1561" priority="99">
      <formula>$A99=1</formula>
    </cfRule>
  </conditionalFormatting>
  <conditionalFormatting sqref="D99:G99">
    <cfRule type="expression" dxfId="1560" priority="94">
      <formula>$A99=3</formula>
    </cfRule>
    <cfRule type="expression" dxfId="1559" priority="95">
      <formula>$A99=2</formula>
    </cfRule>
    <cfRule type="expression" dxfId="1558" priority="96">
      <formula>$A99=1</formula>
    </cfRule>
  </conditionalFormatting>
  <conditionalFormatting sqref="D99:G99">
    <cfRule type="expression" dxfId="1557" priority="91">
      <formula>$A99=3</formula>
    </cfRule>
    <cfRule type="expression" dxfId="1556" priority="92">
      <formula>$A99=2</formula>
    </cfRule>
    <cfRule type="expression" dxfId="1555" priority="93">
      <formula>$A99=1</formula>
    </cfRule>
  </conditionalFormatting>
  <conditionalFormatting sqref="D100:G100">
    <cfRule type="expression" dxfId="1554" priority="88">
      <formula>$A100=3</formula>
    </cfRule>
    <cfRule type="expression" dxfId="1553" priority="89">
      <formula>$A100=2</formula>
    </cfRule>
    <cfRule type="expression" dxfId="1552" priority="90">
      <formula>$A100=1</formula>
    </cfRule>
  </conditionalFormatting>
  <conditionalFormatting sqref="D100:G100">
    <cfRule type="expression" dxfId="1551" priority="85">
      <formula>$A100=3</formula>
    </cfRule>
    <cfRule type="expression" dxfId="1550" priority="86">
      <formula>$A100=2</formula>
    </cfRule>
    <cfRule type="expression" dxfId="1549" priority="87">
      <formula>$A100=1</formula>
    </cfRule>
  </conditionalFormatting>
  <conditionalFormatting sqref="D100:G100">
    <cfRule type="expression" dxfId="1548" priority="82">
      <formula>$A100=3</formula>
    </cfRule>
    <cfRule type="expression" dxfId="1547" priority="83">
      <formula>$A100=2</formula>
    </cfRule>
    <cfRule type="expression" dxfId="1546" priority="84">
      <formula>$A100=1</formula>
    </cfRule>
  </conditionalFormatting>
  <conditionalFormatting sqref="D100:G100">
    <cfRule type="expression" dxfId="1545" priority="79">
      <formula>$A100=3</formula>
    </cfRule>
    <cfRule type="expression" dxfId="1544" priority="80">
      <formula>$A100=2</formula>
    </cfRule>
    <cfRule type="expression" dxfId="1543" priority="81">
      <formula>$A100=1</formula>
    </cfRule>
  </conditionalFormatting>
  <conditionalFormatting sqref="D100:G100">
    <cfRule type="expression" dxfId="1542" priority="76">
      <formula>$A100=3</formula>
    </cfRule>
    <cfRule type="expression" dxfId="1541" priority="77">
      <formula>$A100=2</formula>
    </cfRule>
    <cfRule type="expression" dxfId="1540" priority="78">
      <formula>$A100=1</formula>
    </cfRule>
  </conditionalFormatting>
  <conditionalFormatting sqref="D100:G100">
    <cfRule type="expression" dxfId="1539" priority="73">
      <formula>$A100=3</formula>
    </cfRule>
    <cfRule type="expression" dxfId="1538" priority="74">
      <formula>$A100=2</formula>
    </cfRule>
    <cfRule type="expression" dxfId="1537" priority="75">
      <formula>$A100=1</formula>
    </cfRule>
  </conditionalFormatting>
  <conditionalFormatting sqref="D100:G100">
    <cfRule type="expression" dxfId="1536" priority="70">
      <formula>$A100=3</formula>
    </cfRule>
    <cfRule type="expression" dxfId="1535" priority="71">
      <formula>$A100=2</formula>
    </cfRule>
    <cfRule type="expression" dxfId="1534" priority="72">
      <formula>$A100=1</formula>
    </cfRule>
  </conditionalFormatting>
  <conditionalFormatting sqref="D100:G100">
    <cfRule type="expression" dxfId="1533" priority="67">
      <formula>$A100=3</formula>
    </cfRule>
    <cfRule type="expression" dxfId="1532" priority="68">
      <formula>$A100=2</formula>
    </cfRule>
    <cfRule type="expression" dxfId="1531" priority="69">
      <formula>$A100=1</formula>
    </cfRule>
  </conditionalFormatting>
  <conditionalFormatting sqref="D103:G104">
    <cfRule type="expression" dxfId="1530" priority="64">
      <formula>$A103=3</formula>
    </cfRule>
    <cfRule type="expression" dxfId="1529" priority="65">
      <formula>$A103=2</formula>
    </cfRule>
    <cfRule type="expression" dxfId="1528" priority="66">
      <formula>$A103=1</formula>
    </cfRule>
  </conditionalFormatting>
  <conditionalFormatting sqref="D103:G104">
    <cfRule type="expression" dxfId="1527" priority="61">
      <formula>$A103=3</formula>
    </cfRule>
    <cfRule type="expression" dxfId="1526" priority="62">
      <formula>$A103=2</formula>
    </cfRule>
    <cfRule type="expression" dxfId="1525" priority="63">
      <formula>$A103=1</formula>
    </cfRule>
  </conditionalFormatting>
  <conditionalFormatting sqref="D103:G104">
    <cfRule type="expression" dxfId="1524" priority="58">
      <formula>$A103=3</formula>
    </cfRule>
    <cfRule type="expression" dxfId="1523" priority="59">
      <formula>$A103=2</formula>
    </cfRule>
    <cfRule type="expression" dxfId="1522" priority="60">
      <formula>$A103=1</formula>
    </cfRule>
  </conditionalFormatting>
  <conditionalFormatting sqref="D103:G104">
    <cfRule type="expression" dxfId="1521" priority="55">
      <formula>$A103=3</formula>
    </cfRule>
    <cfRule type="expression" dxfId="1520" priority="56">
      <formula>$A103=2</formula>
    </cfRule>
    <cfRule type="expression" dxfId="1519" priority="57">
      <formula>$A103=1</formula>
    </cfRule>
  </conditionalFormatting>
  <conditionalFormatting sqref="D103:G104">
    <cfRule type="expression" dxfId="1518" priority="52">
      <formula>$A103=3</formula>
    </cfRule>
    <cfRule type="expression" dxfId="1517" priority="53">
      <formula>$A103=2</formula>
    </cfRule>
    <cfRule type="expression" dxfId="1516" priority="54">
      <formula>$A103=1</formula>
    </cfRule>
  </conditionalFormatting>
  <conditionalFormatting sqref="D103:G104">
    <cfRule type="expression" dxfId="1515" priority="49">
      <formula>$A103=3</formula>
    </cfRule>
    <cfRule type="expression" dxfId="1514" priority="50">
      <formula>$A103=2</formula>
    </cfRule>
    <cfRule type="expression" dxfId="1513" priority="51">
      <formula>$A103=1</formula>
    </cfRule>
  </conditionalFormatting>
  <conditionalFormatting sqref="D103:G104">
    <cfRule type="expression" dxfId="1512" priority="46">
      <formula>$A103=3</formula>
    </cfRule>
    <cfRule type="expression" dxfId="1511" priority="47">
      <formula>$A103=2</formula>
    </cfRule>
    <cfRule type="expression" dxfId="1510" priority="48">
      <formula>$A103=1</formula>
    </cfRule>
  </conditionalFormatting>
  <conditionalFormatting sqref="D103:G104">
    <cfRule type="expression" dxfId="1509" priority="43">
      <formula>$A103=3</formula>
    </cfRule>
    <cfRule type="expression" dxfId="1508" priority="44">
      <formula>$A103=2</formula>
    </cfRule>
    <cfRule type="expression" dxfId="1507" priority="45">
      <formula>$A103=1</formula>
    </cfRule>
  </conditionalFormatting>
  <conditionalFormatting sqref="D103:G104">
    <cfRule type="expression" dxfId="1506" priority="40">
      <formula>$A103=3</formula>
    </cfRule>
    <cfRule type="expression" dxfId="1505" priority="41">
      <formula>$A103=2</formula>
    </cfRule>
    <cfRule type="expression" dxfId="1504" priority="42">
      <formula>$A103=1</formula>
    </cfRule>
  </conditionalFormatting>
  <conditionalFormatting sqref="D103:G104">
    <cfRule type="expression" dxfId="1503" priority="37">
      <formula>$A103=3</formula>
    </cfRule>
    <cfRule type="expression" dxfId="1502" priority="38">
      <formula>$A103=2</formula>
    </cfRule>
    <cfRule type="expression" dxfId="1501" priority="39">
      <formula>$A103=1</formula>
    </cfRule>
  </conditionalFormatting>
  <conditionalFormatting sqref="D106:G107">
    <cfRule type="expression" dxfId="1500" priority="34">
      <formula>$A106=3</formula>
    </cfRule>
    <cfRule type="expression" dxfId="1499" priority="35">
      <formula>$A106=2</formula>
    </cfRule>
    <cfRule type="expression" dxfId="1498" priority="36">
      <formula>$A106=1</formula>
    </cfRule>
  </conditionalFormatting>
  <conditionalFormatting sqref="D106:G107">
    <cfRule type="expression" dxfId="1497" priority="31">
      <formula>$A106=3</formula>
    </cfRule>
    <cfRule type="expression" dxfId="1496" priority="32">
      <formula>$A106=2</formula>
    </cfRule>
    <cfRule type="expression" dxfId="1495" priority="33">
      <formula>$A106=1</formula>
    </cfRule>
  </conditionalFormatting>
  <conditionalFormatting sqref="D106:G107">
    <cfRule type="expression" dxfId="1494" priority="28">
      <formula>$A106=3</formula>
    </cfRule>
    <cfRule type="expression" dxfId="1493" priority="29">
      <formula>$A106=2</formula>
    </cfRule>
    <cfRule type="expression" dxfId="1492" priority="30">
      <formula>$A106=1</formula>
    </cfRule>
  </conditionalFormatting>
  <conditionalFormatting sqref="D106:G107">
    <cfRule type="expression" dxfId="1491" priority="25">
      <formula>$A106=3</formula>
    </cfRule>
    <cfRule type="expression" dxfId="1490" priority="26">
      <formula>$A106=2</formula>
    </cfRule>
    <cfRule type="expression" dxfId="1489" priority="27">
      <formula>$A106=1</formula>
    </cfRule>
  </conditionalFormatting>
  <conditionalFormatting sqref="D106:G107">
    <cfRule type="expression" dxfId="1488" priority="22">
      <formula>$A106=3</formula>
    </cfRule>
    <cfRule type="expression" dxfId="1487" priority="23">
      <formula>$A106=2</formula>
    </cfRule>
    <cfRule type="expression" dxfId="1486" priority="24">
      <formula>$A106=1</formula>
    </cfRule>
  </conditionalFormatting>
  <conditionalFormatting sqref="D106:G107">
    <cfRule type="expression" dxfId="1485" priority="19">
      <formula>$A106=3</formula>
    </cfRule>
    <cfRule type="expression" dxfId="1484" priority="20">
      <formula>$A106=2</formula>
    </cfRule>
    <cfRule type="expression" dxfId="1483" priority="21">
      <formula>$A106=1</formula>
    </cfRule>
  </conditionalFormatting>
  <conditionalFormatting sqref="D106:G107">
    <cfRule type="expression" dxfId="1482" priority="16">
      <formula>$A106=3</formula>
    </cfRule>
    <cfRule type="expression" dxfId="1481" priority="17">
      <formula>$A106=2</formula>
    </cfRule>
    <cfRule type="expression" dxfId="1480" priority="18">
      <formula>$A106=1</formula>
    </cfRule>
  </conditionalFormatting>
  <conditionalFormatting sqref="D106:G107">
    <cfRule type="expression" dxfId="1479" priority="13">
      <formula>$A106=3</formula>
    </cfRule>
    <cfRule type="expression" dxfId="1478" priority="14">
      <formula>$A106=2</formula>
    </cfRule>
    <cfRule type="expression" dxfId="1477" priority="15">
      <formula>$A106=1</formula>
    </cfRule>
  </conditionalFormatting>
  <conditionalFormatting sqref="D106:G107">
    <cfRule type="expression" dxfId="1476" priority="10">
      <formula>$A106=3</formula>
    </cfRule>
    <cfRule type="expression" dxfId="1475" priority="11">
      <formula>$A106=2</formula>
    </cfRule>
    <cfRule type="expression" dxfId="1474" priority="12">
      <formula>$A106=1</formula>
    </cfRule>
  </conditionalFormatting>
  <conditionalFormatting sqref="D106:G107">
    <cfRule type="expression" dxfId="1473" priority="7">
      <formula>$A106=3</formula>
    </cfRule>
    <cfRule type="expression" dxfId="1472" priority="8">
      <formula>$A106=2</formula>
    </cfRule>
    <cfRule type="expression" dxfId="1471" priority="9">
      <formula>$A106=1</formula>
    </cfRule>
  </conditionalFormatting>
  <conditionalFormatting sqref="D63:G63">
    <cfRule type="expression" dxfId="1470" priority="4">
      <formula>$A63=3</formula>
    </cfRule>
    <cfRule type="expression" dxfId="1469" priority="5">
      <formula>$A63=2</formula>
    </cfRule>
    <cfRule type="expression" dxfId="1468" priority="6">
      <formula>$A63=1</formula>
    </cfRule>
  </conditionalFormatting>
  <conditionalFormatting sqref="D65:G66">
    <cfRule type="expression" dxfId="1467" priority="1">
      <formula>$A65=3</formula>
    </cfRule>
    <cfRule type="expression" dxfId="1466" priority="2">
      <formula>$A65=2</formula>
    </cfRule>
    <cfRule type="expression" dxfId="1465" priority="3">
      <formula>$A65=1</formula>
    </cfRule>
  </conditionalFormatting>
  <pageMargins left="0.39370078740157483" right="0" top="0.39370078740157483" bottom="0.35433070866141736" header="0.31496062992125984" footer="0.31496062992125984"/>
  <pageSetup paperSize="9" scale="70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T1194"/>
  <sheetViews>
    <sheetView zoomScaleNormal="100" zoomScaleSheetLayoutView="85" workbookViewId="0">
      <pane xSplit="2" ySplit="5" topLeftCell="C6" activePane="bottomRight" state="frozen"/>
      <selection activeCell="B61" activeCellId="1" sqref="C49 B61"/>
      <selection pane="topRight" activeCell="B61" activeCellId="1" sqref="C49 B61"/>
      <selection pane="bottomLeft" activeCell="B61" activeCellId="1" sqref="C49 B61"/>
      <selection pane="bottomRight" activeCell="F16" sqref="F16"/>
    </sheetView>
  </sheetViews>
  <sheetFormatPr defaultRowHeight="15"/>
  <cols>
    <col min="1" max="1" width="5" style="217" hidden="1" customWidth="1"/>
    <col min="2" max="2" width="56" style="208" customWidth="1"/>
    <col min="3" max="3" width="19" style="209" customWidth="1"/>
    <col min="4" max="4" width="6.5703125" style="209" customWidth="1"/>
    <col min="5" max="5" width="7.42578125" style="209" customWidth="1"/>
    <col min="6" max="7" width="6.5703125" style="209" customWidth="1"/>
    <col min="8" max="29" width="6.5703125" style="218" customWidth="1"/>
    <col min="30" max="30" width="6.7109375" style="218" customWidth="1"/>
    <col min="31" max="33" width="6.85546875" style="218" customWidth="1"/>
    <col min="34" max="34" width="7.28515625" style="218" customWidth="1"/>
    <col min="35" max="35" width="7.140625" style="218" customWidth="1"/>
    <col min="36" max="36" width="7.42578125" style="218" customWidth="1"/>
    <col min="37" max="46" width="6.5703125" style="218" customWidth="1"/>
    <col min="47" max="85" width="9.140625" style="218" customWidth="1"/>
    <col min="86" max="86" width="68.28515625" style="218" customWidth="1"/>
    <col min="87" max="95" width="0" style="218" hidden="1" customWidth="1"/>
    <col min="96" max="98" width="14.85546875" style="218" customWidth="1"/>
    <col min="99" max="101" width="0" style="218" hidden="1" customWidth="1"/>
    <col min="102" max="102" width="12.7109375" style="218" customWidth="1"/>
    <col min="103" max="103" width="14.85546875" style="218" customWidth="1"/>
    <col min="104" max="104" width="12.7109375" style="218" customWidth="1"/>
    <col min="105" max="105" width="12.42578125" style="218" customWidth="1"/>
    <col min="106" max="106" width="13.140625" style="218" customWidth="1"/>
    <col min="107" max="108" width="12.42578125" style="218" customWidth="1"/>
    <col min="109" max="112" width="12.7109375" style="218" customWidth="1"/>
    <col min="113" max="113" width="14.85546875" style="218" customWidth="1"/>
    <col min="114" max="114" width="12.7109375" style="218" customWidth="1"/>
    <col min="115" max="115" width="14.85546875" style="218" customWidth="1"/>
    <col min="116" max="119" width="12.7109375" style="218" customWidth="1"/>
    <col min="120" max="120" width="14.85546875" style="218" customWidth="1"/>
    <col min="121" max="122" width="12.7109375" style="218" customWidth="1"/>
    <col min="123" max="123" width="14.85546875" style="218" customWidth="1"/>
    <col min="124" max="124" width="12.7109375" style="218" customWidth="1"/>
    <col min="125" max="139" width="0" style="218" hidden="1" customWidth="1"/>
    <col min="140" max="140" width="9.140625" style="218" customWidth="1"/>
    <col min="141" max="141" width="12" style="218" customWidth="1"/>
    <col min="142" max="142" width="66.28515625" style="218" customWidth="1"/>
    <col min="143" max="149" width="0" style="218" hidden="1" customWidth="1"/>
    <col min="150" max="150" width="15.140625" style="218" customWidth="1"/>
    <col min="151" max="151" width="0" style="218" hidden="1" customWidth="1"/>
    <col min="152" max="152" width="16.5703125" style="218" customWidth="1"/>
    <col min="153" max="156" width="0" style="218" hidden="1" customWidth="1"/>
    <col min="157" max="256" width="9.140625" style="218"/>
    <col min="257" max="257" width="0" style="218" hidden="1" customWidth="1"/>
    <col min="258" max="258" width="56" style="218" customWidth="1"/>
    <col min="259" max="259" width="19" style="218" customWidth="1"/>
    <col min="260" max="260" width="6.5703125" style="218" customWidth="1"/>
    <col min="261" max="261" width="7.42578125" style="218" customWidth="1"/>
    <col min="262" max="285" width="6.5703125" style="218" customWidth="1"/>
    <col min="286" max="286" width="6.7109375" style="218" customWidth="1"/>
    <col min="287" max="289" width="6.85546875" style="218" customWidth="1"/>
    <col min="290" max="290" width="7.28515625" style="218" customWidth="1"/>
    <col min="291" max="291" width="7.140625" style="218" customWidth="1"/>
    <col min="292" max="292" width="7.42578125" style="218" customWidth="1"/>
    <col min="293" max="302" width="6.5703125" style="218" customWidth="1"/>
    <col min="303" max="341" width="9.140625" style="218" customWidth="1"/>
    <col min="342" max="342" width="68.28515625" style="218" customWidth="1"/>
    <col min="343" max="351" width="0" style="218" hidden="1" customWidth="1"/>
    <col min="352" max="354" width="14.85546875" style="218" customWidth="1"/>
    <col min="355" max="357" width="0" style="218" hidden="1" customWidth="1"/>
    <col min="358" max="358" width="12.7109375" style="218" customWidth="1"/>
    <col min="359" max="359" width="14.85546875" style="218" customWidth="1"/>
    <col min="360" max="360" width="12.7109375" style="218" customWidth="1"/>
    <col min="361" max="361" width="12.42578125" style="218" customWidth="1"/>
    <col min="362" max="362" width="13.140625" style="218" customWidth="1"/>
    <col min="363" max="364" width="12.42578125" style="218" customWidth="1"/>
    <col min="365" max="368" width="12.7109375" style="218" customWidth="1"/>
    <col min="369" max="369" width="14.85546875" style="218" customWidth="1"/>
    <col min="370" max="370" width="12.7109375" style="218" customWidth="1"/>
    <col min="371" max="371" width="14.85546875" style="218" customWidth="1"/>
    <col min="372" max="375" width="12.7109375" style="218" customWidth="1"/>
    <col min="376" max="376" width="14.85546875" style="218" customWidth="1"/>
    <col min="377" max="378" width="12.7109375" style="218" customWidth="1"/>
    <col min="379" max="379" width="14.85546875" style="218" customWidth="1"/>
    <col min="380" max="380" width="12.7109375" style="218" customWidth="1"/>
    <col min="381" max="395" width="0" style="218" hidden="1" customWidth="1"/>
    <col min="396" max="396" width="9.140625" style="218" customWidth="1"/>
    <col min="397" max="397" width="12" style="218" customWidth="1"/>
    <col min="398" max="398" width="66.28515625" style="218" customWidth="1"/>
    <col min="399" max="405" width="0" style="218" hidden="1" customWidth="1"/>
    <col min="406" max="406" width="15.140625" style="218" customWidth="1"/>
    <col min="407" max="407" width="0" style="218" hidden="1" customWidth="1"/>
    <col min="408" max="408" width="16.5703125" style="218" customWidth="1"/>
    <col min="409" max="412" width="0" style="218" hidden="1" customWidth="1"/>
    <col min="413" max="512" width="9.140625" style="218"/>
    <col min="513" max="513" width="0" style="218" hidden="1" customWidth="1"/>
    <col min="514" max="514" width="56" style="218" customWidth="1"/>
    <col min="515" max="515" width="19" style="218" customWidth="1"/>
    <col min="516" max="516" width="6.5703125" style="218" customWidth="1"/>
    <col min="517" max="517" width="7.42578125" style="218" customWidth="1"/>
    <col min="518" max="541" width="6.5703125" style="218" customWidth="1"/>
    <col min="542" max="542" width="6.7109375" style="218" customWidth="1"/>
    <col min="543" max="545" width="6.85546875" style="218" customWidth="1"/>
    <col min="546" max="546" width="7.28515625" style="218" customWidth="1"/>
    <col min="547" max="547" width="7.140625" style="218" customWidth="1"/>
    <col min="548" max="548" width="7.42578125" style="218" customWidth="1"/>
    <col min="549" max="558" width="6.5703125" style="218" customWidth="1"/>
    <col min="559" max="597" width="9.140625" style="218" customWidth="1"/>
    <col min="598" max="598" width="68.28515625" style="218" customWidth="1"/>
    <col min="599" max="607" width="0" style="218" hidden="1" customWidth="1"/>
    <col min="608" max="610" width="14.85546875" style="218" customWidth="1"/>
    <col min="611" max="613" width="0" style="218" hidden="1" customWidth="1"/>
    <col min="614" max="614" width="12.7109375" style="218" customWidth="1"/>
    <col min="615" max="615" width="14.85546875" style="218" customWidth="1"/>
    <col min="616" max="616" width="12.7109375" style="218" customWidth="1"/>
    <col min="617" max="617" width="12.42578125" style="218" customWidth="1"/>
    <col min="618" max="618" width="13.140625" style="218" customWidth="1"/>
    <col min="619" max="620" width="12.42578125" style="218" customWidth="1"/>
    <col min="621" max="624" width="12.7109375" style="218" customWidth="1"/>
    <col min="625" max="625" width="14.85546875" style="218" customWidth="1"/>
    <col min="626" max="626" width="12.7109375" style="218" customWidth="1"/>
    <col min="627" max="627" width="14.85546875" style="218" customWidth="1"/>
    <col min="628" max="631" width="12.7109375" style="218" customWidth="1"/>
    <col min="632" max="632" width="14.85546875" style="218" customWidth="1"/>
    <col min="633" max="634" width="12.7109375" style="218" customWidth="1"/>
    <col min="635" max="635" width="14.85546875" style="218" customWidth="1"/>
    <col min="636" max="636" width="12.7109375" style="218" customWidth="1"/>
    <col min="637" max="651" width="0" style="218" hidden="1" customWidth="1"/>
    <col min="652" max="652" width="9.140625" style="218" customWidth="1"/>
    <col min="653" max="653" width="12" style="218" customWidth="1"/>
    <col min="654" max="654" width="66.28515625" style="218" customWidth="1"/>
    <col min="655" max="661" width="0" style="218" hidden="1" customWidth="1"/>
    <col min="662" max="662" width="15.140625" style="218" customWidth="1"/>
    <col min="663" max="663" width="0" style="218" hidden="1" customWidth="1"/>
    <col min="664" max="664" width="16.5703125" style="218" customWidth="1"/>
    <col min="665" max="668" width="0" style="218" hidden="1" customWidth="1"/>
    <col min="669" max="768" width="9.140625" style="218"/>
    <col min="769" max="769" width="0" style="218" hidden="1" customWidth="1"/>
    <col min="770" max="770" width="56" style="218" customWidth="1"/>
    <col min="771" max="771" width="19" style="218" customWidth="1"/>
    <col min="772" max="772" width="6.5703125" style="218" customWidth="1"/>
    <col min="773" max="773" width="7.42578125" style="218" customWidth="1"/>
    <col min="774" max="797" width="6.5703125" style="218" customWidth="1"/>
    <col min="798" max="798" width="6.7109375" style="218" customWidth="1"/>
    <col min="799" max="801" width="6.85546875" style="218" customWidth="1"/>
    <col min="802" max="802" width="7.28515625" style="218" customWidth="1"/>
    <col min="803" max="803" width="7.140625" style="218" customWidth="1"/>
    <col min="804" max="804" width="7.42578125" style="218" customWidth="1"/>
    <col min="805" max="814" width="6.5703125" style="218" customWidth="1"/>
    <col min="815" max="853" width="9.140625" style="218" customWidth="1"/>
    <col min="854" max="854" width="68.28515625" style="218" customWidth="1"/>
    <col min="855" max="863" width="0" style="218" hidden="1" customWidth="1"/>
    <col min="864" max="866" width="14.85546875" style="218" customWidth="1"/>
    <col min="867" max="869" width="0" style="218" hidden="1" customWidth="1"/>
    <col min="870" max="870" width="12.7109375" style="218" customWidth="1"/>
    <col min="871" max="871" width="14.85546875" style="218" customWidth="1"/>
    <col min="872" max="872" width="12.7109375" style="218" customWidth="1"/>
    <col min="873" max="873" width="12.42578125" style="218" customWidth="1"/>
    <col min="874" max="874" width="13.140625" style="218" customWidth="1"/>
    <col min="875" max="876" width="12.42578125" style="218" customWidth="1"/>
    <col min="877" max="880" width="12.7109375" style="218" customWidth="1"/>
    <col min="881" max="881" width="14.85546875" style="218" customWidth="1"/>
    <col min="882" max="882" width="12.7109375" style="218" customWidth="1"/>
    <col min="883" max="883" width="14.85546875" style="218" customWidth="1"/>
    <col min="884" max="887" width="12.7109375" style="218" customWidth="1"/>
    <col min="888" max="888" width="14.85546875" style="218" customWidth="1"/>
    <col min="889" max="890" width="12.7109375" style="218" customWidth="1"/>
    <col min="891" max="891" width="14.85546875" style="218" customWidth="1"/>
    <col min="892" max="892" width="12.7109375" style="218" customWidth="1"/>
    <col min="893" max="907" width="0" style="218" hidden="1" customWidth="1"/>
    <col min="908" max="908" width="9.140625" style="218" customWidth="1"/>
    <col min="909" max="909" width="12" style="218" customWidth="1"/>
    <col min="910" max="910" width="66.28515625" style="218" customWidth="1"/>
    <col min="911" max="917" width="0" style="218" hidden="1" customWidth="1"/>
    <col min="918" max="918" width="15.140625" style="218" customWidth="1"/>
    <col min="919" max="919" width="0" style="218" hidden="1" customWidth="1"/>
    <col min="920" max="920" width="16.5703125" style="218" customWidth="1"/>
    <col min="921" max="924" width="0" style="218" hidden="1" customWidth="1"/>
    <col min="925" max="1024" width="9.140625" style="218"/>
    <col min="1025" max="1025" width="0" style="218" hidden="1" customWidth="1"/>
    <col min="1026" max="1026" width="56" style="218" customWidth="1"/>
    <col min="1027" max="1027" width="19" style="218" customWidth="1"/>
    <col min="1028" max="1028" width="6.5703125" style="218" customWidth="1"/>
    <col min="1029" max="1029" width="7.42578125" style="218" customWidth="1"/>
    <col min="1030" max="1053" width="6.5703125" style="218" customWidth="1"/>
    <col min="1054" max="1054" width="6.7109375" style="218" customWidth="1"/>
    <col min="1055" max="1057" width="6.85546875" style="218" customWidth="1"/>
    <col min="1058" max="1058" width="7.28515625" style="218" customWidth="1"/>
    <col min="1059" max="1059" width="7.140625" style="218" customWidth="1"/>
    <col min="1060" max="1060" width="7.42578125" style="218" customWidth="1"/>
    <col min="1061" max="1070" width="6.5703125" style="218" customWidth="1"/>
    <col min="1071" max="1109" width="9.140625" style="218" customWidth="1"/>
    <col min="1110" max="1110" width="68.28515625" style="218" customWidth="1"/>
    <col min="1111" max="1119" width="0" style="218" hidden="1" customWidth="1"/>
    <col min="1120" max="1122" width="14.85546875" style="218" customWidth="1"/>
    <col min="1123" max="1125" width="0" style="218" hidden="1" customWidth="1"/>
    <col min="1126" max="1126" width="12.7109375" style="218" customWidth="1"/>
    <col min="1127" max="1127" width="14.85546875" style="218" customWidth="1"/>
    <col min="1128" max="1128" width="12.7109375" style="218" customWidth="1"/>
    <col min="1129" max="1129" width="12.42578125" style="218" customWidth="1"/>
    <col min="1130" max="1130" width="13.140625" style="218" customWidth="1"/>
    <col min="1131" max="1132" width="12.42578125" style="218" customWidth="1"/>
    <col min="1133" max="1136" width="12.7109375" style="218" customWidth="1"/>
    <col min="1137" max="1137" width="14.85546875" style="218" customWidth="1"/>
    <col min="1138" max="1138" width="12.7109375" style="218" customWidth="1"/>
    <col min="1139" max="1139" width="14.85546875" style="218" customWidth="1"/>
    <col min="1140" max="1143" width="12.7109375" style="218" customWidth="1"/>
    <col min="1144" max="1144" width="14.85546875" style="218" customWidth="1"/>
    <col min="1145" max="1146" width="12.7109375" style="218" customWidth="1"/>
    <col min="1147" max="1147" width="14.85546875" style="218" customWidth="1"/>
    <col min="1148" max="1148" width="12.7109375" style="218" customWidth="1"/>
    <col min="1149" max="1163" width="0" style="218" hidden="1" customWidth="1"/>
    <col min="1164" max="1164" width="9.140625" style="218" customWidth="1"/>
    <col min="1165" max="1165" width="12" style="218" customWidth="1"/>
    <col min="1166" max="1166" width="66.28515625" style="218" customWidth="1"/>
    <col min="1167" max="1173" width="0" style="218" hidden="1" customWidth="1"/>
    <col min="1174" max="1174" width="15.140625" style="218" customWidth="1"/>
    <col min="1175" max="1175" width="0" style="218" hidden="1" customWidth="1"/>
    <col min="1176" max="1176" width="16.5703125" style="218" customWidth="1"/>
    <col min="1177" max="1180" width="0" style="218" hidden="1" customWidth="1"/>
    <col min="1181" max="1280" width="9.140625" style="218"/>
    <col min="1281" max="1281" width="0" style="218" hidden="1" customWidth="1"/>
    <col min="1282" max="1282" width="56" style="218" customWidth="1"/>
    <col min="1283" max="1283" width="19" style="218" customWidth="1"/>
    <col min="1284" max="1284" width="6.5703125" style="218" customWidth="1"/>
    <col min="1285" max="1285" width="7.42578125" style="218" customWidth="1"/>
    <col min="1286" max="1309" width="6.5703125" style="218" customWidth="1"/>
    <col min="1310" max="1310" width="6.7109375" style="218" customWidth="1"/>
    <col min="1311" max="1313" width="6.85546875" style="218" customWidth="1"/>
    <col min="1314" max="1314" width="7.28515625" style="218" customWidth="1"/>
    <col min="1315" max="1315" width="7.140625" style="218" customWidth="1"/>
    <col min="1316" max="1316" width="7.42578125" style="218" customWidth="1"/>
    <col min="1317" max="1326" width="6.5703125" style="218" customWidth="1"/>
    <col min="1327" max="1365" width="9.140625" style="218" customWidth="1"/>
    <col min="1366" max="1366" width="68.28515625" style="218" customWidth="1"/>
    <col min="1367" max="1375" width="0" style="218" hidden="1" customWidth="1"/>
    <col min="1376" max="1378" width="14.85546875" style="218" customWidth="1"/>
    <col min="1379" max="1381" width="0" style="218" hidden="1" customWidth="1"/>
    <col min="1382" max="1382" width="12.7109375" style="218" customWidth="1"/>
    <col min="1383" max="1383" width="14.85546875" style="218" customWidth="1"/>
    <col min="1384" max="1384" width="12.7109375" style="218" customWidth="1"/>
    <col min="1385" max="1385" width="12.42578125" style="218" customWidth="1"/>
    <col min="1386" max="1386" width="13.140625" style="218" customWidth="1"/>
    <col min="1387" max="1388" width="12.42578125" style="218" customWidth="1"/>
    <col min="1389" max="1392" width="12.7109375" style="218" customWidth="1"/>
    <col min="1393" max="1393" width="14.85546875" style="218" customWidth="1"/>
    <col min="1394" max="1394" width="12.7109375" style="218" customWidth="1"/>
    <col min="1395" max="1395" width="14.85546875" style="218" customWidth="1"/>
    <col min="1396" max="1399" width="12.7109375" style="218" customWidth="1"/>
    <col min="1400" max="1400" width="14.85546875" style="218" customWidth="1"/>
    <col min="1401" max="1402" width="12.7109375" style="218" customWidth="1"/>
    <col min="1403" max="1403" width="14.85546875" style="218" customWidth="1"/>
    <col min="1404" max="1404" width="12.7109375" style="218" customWidth="1"/>
    <col min="1405" max="1419" width="0" style="218" hidden="1" customWidth="1"/>
    <col min="1420" max="1420" width="9.140625" style="218" customWidth="1"/>
    <col min="1421" max="1421" width="12" style="218" customWidth="1"/>
    <col min="1422" max="1422" width="66.28515625" style="218" customWidth="1"/>
    <col min="1423" max="1429" width="0" style="218" hidden="1" customWidth="1"/>
    <col min="1430" max="1430" width="15.140625" style="218" customWidth="1"/>
    <col min="1431" max="1431" width="0" style="218" hidden="1" customWidth="1"/>
    <col min="1432" max="1432" width="16.5703125" style="218" customWidth="1"/>
    <col min="1433" max="1436" width="0" style="218" hidden="1" customWidth="1"/>
    <col min="1437" max="1536" width="9.140625" style="218"/>
    <col min="1537" max="1537" width="0" style="218" hidden="1" customWidth="1"/>
    <col min="1538" max="1538" width="56" style="218" customWidth="1"/>
    <col min="1539" max="1539" width="19" style="218" customWidth="1"/>
    <col min="1540" max="1540" width="6.5703125" style="218" customWidth="1"/>
    <col min="1541" max="1541" width="7.42578125" style="218" customWidth="1"/>
    <col min="1542" max="1565" width="6.5703125" style="218" customWidth="1"/>
    <col min="1566" max="1566" width="6.7109375" style="218" customWidth="1"/>
    <col min="1567" max="1569" width="6.85546875" style="218" customWidth="1"/>
    <col min="1570" max="1570" width="7.28515625" style="218" customWidth="1"/>
    <col min="1571" max="1571" width="7.140625" style="218" customWidth="1"/>
    <col min="1572" max="1572" width="7.42578125" style="218" customWidth="1"/>
    <col min="1573" max="1582" width="6.5703125" style="218" customWidth="1"/>
    <col min="1583" max="1621" width="9.140625" style="218" customWidth="1"/>
    <col min="1622" max="1622" width="68.28515625" style="218" customWidth="1"/>
    <col min="1623" max="1631" width="0" style="218" hidden="1" customWidth="1"/>
    <col min="1632" max="1634" width="14.85546875" style="218" customWidth="1"/>
    <col min="1635" max="1637" width="0" style="218" hidden="1" customWidth="1"/>
    <col min="1638" max="1638" width="12.7109375" style="218" customWidth="1"/>
    <col min="1639" max="1639" width="14.85546875" style="218" customWidth="1"/>
    <col min="1640" max="1640" width="12.7109375" style="218" customWidth="1"/>
    <col min="1641" max="1641" width="12.42578125" style="218" customWidth="1"/>
    <col min="1642" max="1642" width="13.140625" style="218" customWidth="1"/>
    <col min="1643" max="1644" width="12.42578125" style="218" customWidth="1"/>
    <col min="1645" max="1648" width="12.7109375" style="218" customWidth="1"/>
    <col min="1649" max="1649" width="14.85546875" style="218" customWidth="1"/>
    <col min="1650" max="1650" width="12.7109375" style="218" customWidth="1"/>
    <col min="1651" max="1651" width="14.85546875" style="218" customWidth="1"/>
    <col min="1652" max="1655" width="12.7109375" style="218" customWidth="1"/>
    <col min="1656" max="1656" width="14.85546875" style="218" customWidth="1"/>
    <col min="1657" max="1658" width="12.7109375" style="218" customWidth="1"/>
    <col min="1659" max="1659" width="14.85546875" style="218" customWidth="1"/>
    <col min="1660" max="1660" width="12.7109375" style="218" customWidth="1"/>
    <col min="1661" max="1675" width="0" style="218" hidden="1" customWidth="1"/>
    <col min="1676" max="1676" width="9.140625" style="218" customWidth="1"/>
    <col min="1677" max="1677" width="12" style="218" customWidth="1"/>
    <col min="1678" max="1678" width="66.28515625" style="218" customWidth="1"/>
    <col min="1679" max="1685" width="0" style="218" hidden="1" customWidth="1"/>
    <col min="1686" max="1686" width="15.140625" style="218" customWidth="1"/>
    <col min="1687" max="1687" width="0" style="218" hidden="1" customWidth="1"/>
    <col min="1688" max="1688" width="16.5703125" style="218" customWidth="1"/>
    <col min="1689" max="1692" width="0" style="218" hidden="1" customWidth="1"/>
    <col min="1693" max="1792" width="9.140625" style="218"/>
    <col min="1793" max="1793" width="0" style="218" hidden="1" customWidth="1"/>
    <col min="1794" max="1794" width="56" style="218" customWidth="1"/>
    <col min="1795" max="1795" width="19" style="218" customWidth="1"/>
    <col min="1796" max="1796" width="6.5703125" style="218" customWidth="1"/>
    <col min="1797" max="1797" width="7.42578125" style="218" customWidth="1"/>
    <col min="1798" max="1821" width="6.5703125" style="218" customWidth="1"/>
    <col min="1822" max="1822" width="6.7109375" style="218" customWidth="1"/>
    <col min="1823" max="1825" width="6.85546875" style="218" customWidth="1"/>
    <col min="1826" max="1826" width="7.28515625" style="218" customWidth="1"/>
    <col min="1827" max="1827" width="7.140625" style="218" customWidth="1"/>
    <col min="1828" max="1828" width="7.42578125" style="218" customWidth="1"/>
    <col min="1829" max="1838" width="6.5703125" style="218" customWidth="1"/>
    <col min="1839" max="1877" width="9.140625" style="218" customWidth="1"/>
    <col min="1878" max="1878" width="68.28515625" style="218" customWidth="1"/>
    <col min="1879" max="1887" width="0" style="218" hidden="1" customWidth="1"/>
    <col min="1888" max="1890" width="14.85546875" style="218" customWidth="1"/>
    <col min="1891" max="1893" width="0" style="218" hidden="1" customWidth="1"/>
    <col min="1894" max="1894" width="12.7109375" style="218" customWidth="1"/>
    <col min="1895" max="1895" width="14.85546875" style="218" customWidth="1"/>
    <col min="1896" max="1896" width="12.7109375" style="218" customWidth="1"/>
    <col min="1897" max="1897" width="12.42578125" style="218" customWidth="1"/>
    <col min="1898" max="1898" width="13.140625" style="218" customWidth="1"/>
    <col min="1899" max="1900" width="12.42578125" style="218" customWidth="1"/>
    <col min="1901" max="1904" width="12.7109375" style="218" customWidth="1"/>
    <col min="1905" max="1905" width="14.85546875" style="218" customWidth="1"/>
    <col min="1906" max="1906" width="12.7109375" style="218" customWidth="1"/>
    <col min="1907" max="1907" width="14.85546875" style="218" customWidth="1"/>
    <col min="1908" max="1911" width="12.7109375" style="218" customWidth="1"/>
    <col min="1912" max="1912" width="14.85546875" style="218" customWidth="1"/>
    <col min="1913" max="1914" width="12.7109375" style="218" customWidth="1"/>
    <col min="1915" max="1915" width="14.85546875" style="218" customWidth="1"/>
    <col min="1916" max="1916" width="12.7109375" style="218" customWidth="1"/>
    <col min="1917" max="1931" width="0" style="218" hidden="1" customWidth="1"/>
    <col min="1932" max="1932" width="9.140625" style="218" customWidth="1"/>
    <col min="1933" max="1933" width="12" style="218" customWidth="1"/>
    <col min="1934" max="1934" width="66.28515625" style="218" customWidth="1"/>
    <col min="1935" max="1941" width="0" style="218" hidden="1" customWidth="1"/>
    <col min="1942" max="1942" width="15.140625" style="218" customWidth="1"/>
    <col min="1943" max="1943" width="0" style="218" hidden="1" customWidth="1"/>
    <col min="1944" max="1944" width="16.5703125" style="218" customWidth="1"/>
    <col min="1945" max="1948" width="0" style="218" hidden="1" customWidth="1"/>
    <col min="1949" max="2048" width="9.140625" style="218"/>
    <col min="2049" max="2049" width="0" style="218" hidden="1" customWidth="1"/>
    <col min="2050" max="2050" width="56" style="218" customWidth="1"/>
    <col min="2051" max="2051" width="19" style="218" customWidth="1"/>
    <col min="2052" max="2052" width="6.5703125" style="218" customWidth="1"/>
    <col min="2053" max="2053" width="7.42578125" style="218" customWidth="1"/>
    <col min="2054" max="2077" width="6.5703125" style="218" customWidth="1"/>
    <col min="2078" max="2078" width="6.7109375" style="218" customWidth="1"/>
    <col min="2079" max="2081" width="6.85546875" style="218" customWidth="1"/>
    <col min="2082" max="2082" width="7.28515625" style="218" customWidth="1"/>
    <col min="2083" max="2083" width="7.140625" style="218" customWidth="1"/>
    <col min="2084" max="2084" width="7.42578125" style="218" customWidth="1"/>
    <col min="2085" max="2094" width="6.5703125" style="218" customWidth="1"/>
    <col min="2095" max="2133" width="9.140625" style="218" customWidth="1"/>
    <col min="2134" max="2134" width="68.28515625" style="218" customWidth="1"/>
    <col min="2135" max="2143" width="0" style="218" hidden="1" customWidth="1"/>
    <col min="2144" max="2146" width="14.85546875" style="218" customWidth="1"/>
    <col min="2147" max="2149" width="0" style="218" hidden="1" customWidth="1"/>
    <col min="2150" max="2150" width="12.7109375" style="218" customWidth="1"/>
    <col min="2151" max="2151" width="14.85546875" style="218" customWidth="1"/>
    <col min="2152" max="2152" width="12.7109375" style="218" customWidth="1"/>
    <col min="2153" max="2153" width="12.42578125" style="218" customWidth="1"/>
    <col min="2154" max="2154" width="13.140625" style="218" customWidth="1"/>
    <col min="2155" max="2156" width="12.42578125" style="218" customWidth="1"/>
    <col min="2157" max="2160" width="12.7109375" style="218" customWidth="1"/>
    <col min="2161" max="2161" width="14.85546875" style="218" customWidth="1"/>
    <col min="2162" max="2162" width="12.7109375" style="218" customWidth="1"/>
    <col min="2163" max="2163" width="14.85546875" style="218" customWidth="1"/>
    <col min="2164" max="2167" width="12.7109375" style="218" customWidth="1"/>
    <col min="2168" max="2168" width="14.85546875" style="218" customWidth="1"/>
    <col min="2169" max="2170" width="12.7109375" style="218" customWidth="1"/>
    <col min="2171" max="2171" width="14.85546875" style="218" customWidth="1"/>
    <col min="2172" max="2172" width="12.7109375" style="218" customWidth="1"/>
    <col min="2173" max="2187" width="0" style="218" hidden="1" customWidth="1"/>
    <col min="2188" max="2188" width="9.140625" style="218" customWidth="1"/>
    <col min="2189" max="2189" width="12" style="218" customWidth="1"/>
    <col min="2190" max="2190" width="66.28515625" style="218" customWidth="1"/>
    <col min="2191" max="2197" width="0" style="218" hidden="1" customWidth="1"/>
    <col min="2198" max="2198" width="15.140625" style="218" customWidth="1"/>
    <col min="2199" max="2199" width="0" style="218" hidden="1" customWidth="1"/>
    <col min="2200" max="2200" width="16.5703125" style="218" customWidth="1"/>
    <col min="2201" max="2204" width="0" style="218" hidden="1" customWidth="1"/>
    <col min="2205" max="2304" width="9.140625" style="218"/>
    <col min="2305" max="2305" width="0" style="218" hidden="1" customWidth="1"/>
    <col min="2306" max="2306" width="56" style="218" customWidth="1"/>
    <col min="2307" max="2307" width="19" style="218" customWidth="1"/>
    <col min="2308" max="2308" width="6.5703125" style="218" customWidth="1"/>
    <col min="2309" max="2309" width="7.42578125" style="218" customWidth="1"/>
    <col min="2310" max="2333" width="6.5703125" style="218" customWidth="1"/>
    <col min="2334" max="2334" width="6.7109375" style="218" customWidth="1"/>
    <col min="2335" max="2337" width="6.85546875" style="218" customWidth="1"/>
    <col min="2338" max="2338" width="7.28515625" style="218" customWidth="1"/>
    <col min="2339" max="2339" width="7.140625" style="218" customWidth="1"/>
    <col min="2340" max="2340" width="7.42578125" style="218" customWidth="1"/>
    <col min="2341" max="2350" width="6.5703125" style="218" customWidth="1"/>
    <col min="2351" max="2389" width="9.140625" style="218" customWidth="1"/>
    <col min="2390" max="2390" width="68.28515625" style="218" customWidth="1"/>
    <col min="2391" max="2399" width="0" style="218" hidden="1" customWidth="1"/>
    <col min="2400" max="2402" width="14.85546875" style="218" customWidth="1"/>
    <col min="2403" max="2405" width="0" style="218" hidden="1" customWidth="1"/>
    <col min="2406" max="2406" width="12.7109375" style="218" customWidth="1"/>
    <col min="2407" max="2407" width="14.85546875" style="218" customWidth="1"/>
    <col min="2408" max="2408" width="12.7109375" style="218" customWidth="1"/>
    <col min="2409" max="2409" width="12.42578125" style="218" customWidth="1"/>
    <col min="2410" max="2410" width="13.140625" style="218" customWidth="1"/>
    <col min="2411" max="2412" width="12.42578125" style="218" customWidth="1"/>
    <col min="2413" max="2416" width="12.7109375" style="218" customWidth="1"/>
    <col min="2417" max="2417" width="14.85546875" style="218" customWidth="1"/>
    <col min="2418" max="2418" width="12.7109375" style="218" customWidth="1"/>
    <col min="2419" max="2419" width="14.85546875" style="218" customWidth="1"/>
    <col min="2420" max="2423" width="12.7109375" style="218" customWidth="1"/>
    <col min="2424" max="2424" width="14.85546875" style="218" customWidth="1"/>
    <col min="2425" max="2426" width="12.7109375" style="218" customWidth="1"/>
    <col min="2427" max="2427" width="14.85546875" style="218" customWidth="1"/>
    <col min="2428" max="2428" width="12.7109375" style="218" customWidth="1"/>
    <col min="2429" max="2443" width="0" style="218" hidden="1" customWidth="1"/>
    <col min="2444" max="2444" width="9.140625" style="218" customWidth="1"/>
    <col min="2445" max="2445" width="12" style="218" customWidth="1"/>
    <col min="2446" max="2446" width="66.28515625" style="218" customWidth="1"/>
    <col min="2447" max="2453" width="0" style="218" hidden="1" customWidth="1"/>
    <col min="2454" max="2454" width="15.140625" style="218" customWidth="1"/>
    <col min="2455" max="2455" width="0" style="218" hidden="1" customWidth="1"/>
    <col min="2456" max="2456" width="16.5703125" style="218" customWidth="1"/>
    <col min="2457" max="2460" width="0" style="218" hidden="1" customWidth="1"/>
    <col min="2461" max="2560" width="9.140625" style="218"/>
    <col min="2561" max="2561" width="0" style="218" hidden="1" customWidth="1"/>
    <col min="2562" max="2562" width="56" style="218" customWidth="1"/>
    <col min="2563" max="2563" width="19" style="218" customWidth="1"/>
    <col min="2564" max="2564" width="6.5703125" style="218" customWidth="1"/>
    <col min="2565" max="2565" width="7.42578125" style="218" customWidth="1"/>
    <col min="2566" max="2589" width="6.5703125" style="218" customWidth="1"/>
    <col min="2590" max="2590" width="6.7109375" style="218" customWidth="1"/>
    <col min="2591" max="2593" width="6.85546875" style="218" customWidth="1"/>
    <col min="2594" max="2594" width="7.28515625" style="218" customWidth="1"/>
    <col min="2595" max="2595" width="7.140625" style="218" customWidth="1"/>
    <col min="2596" max="2596" width="7.42578125" style="218" customWidth="1"/>
    <col min="2597" max="2606" width="6.5703125" style="218" customWidth="1"/>
    <col min="2607" max="2645" width="9.140625" style="218" customWidth="1"/>
    <col min="2646" max="2646" width="68.28515625" style="218" customWidth="1"/>
    <col min="2647" max="2655" width="0" style="218" hidden="1" customWidth="1"/>
    <col min="2656" max="2658" width="14.85546875" style="218" customWidth="1"/>
    <col min="2659" max="2661" width="0" style="218" hidden="1" customWidth="1"/>
    <col min="2662" max="2662" width="12.7109375" style="218" customWidth="1"/>
    <col min="2663" max="2663" width="14.85546875" style="218" customWidth="1"/>
    <col min="2664" max="2664" width="12.7109375" style="218" customWidth="1"/>
    <col min="2665" max="2665" width="12.42578125" style="218" customWidth="1"/>
    <col min="2666" max="2666" width="13.140625" style="218" customWidth="1"/>
    <col min="2667" max="2668" width="12.42578125" style="218" customWidth="1"/>
    <col min="2669" max="2672" width="12.7109375" style="218" customWidth="1"/>
    <col min="2673" max="2673" width="14.85546875" style="218" customWidth="1"/>
    <col min="2674" max="2674" width="12.7109375" style="218" customWidth="1"/>
    <col min="2675" max="2675" width="14.85546875" style="218" customWidth="1"/>
    <col min="2676" max="2679" width="12.7109375" style="218" customWidth="1"/>
    <col min="2680" max="2680" width="14.85546875" style="218" customWidth="1"/>
    <col min="2681" max="2682" width="12.7109375" style="218" customWidth="1"/>
    <col min="2683" max="2683" width="14.85546875" style="218" customWidth="1"/>
    <col min="2684" max="2684" width="12.7109375" style="218" customWidth="1"/>
    <col min="2685" max="2699" width="0" style="218" hidden="1" customWidth="1"/>
    <col min="2700" max="2700" width="9.140625" style="218" customWidth="1"/>
    <col min="2701" max="2701" width="12" style="218" customWidth="1"/>
    <col min="2702" max="2702" width="66.28515625" style="218" customWidth="1"/>
    <col min="2703" max="2709" width="0" style="218" hidden="1" customWidth="1"/>
    <col min="2710" max="2710" width="15.140625" style="218" customWidth="1"/>
    <col min="2711" max="2711" width="0" style="218" hidden="1" customWidth="1"/>
    <col min="2712" max="2712" width="16.5703125" style="218" customWidth="1"/>
    <col min="2713" max="2716" width="0" style="218" hidden="1" customWidth="1"/>
    <col min="2717" max="2816" width="9.140625" style="218"/>
    <col min="2817" max="2817" width="0" style="218" hidden="1" customWidth="1"/>
    <col min="2818" max="2818" width="56" style="218" customWidth="1"/>
    <col min="2819" max="2819" width="19" style="218" customWidth="1"/>
    <col min="2820" max="2820" width="6.5703125" style="218" customWidth="1"/>
    <col min="2821" max="2821" width="7.42578125" style="218" customWidth="1"/>
    <col min="2822" max="2845" width="6.5703125" style="218" customWidth="1"/>
    <col min="2846" max="2846" width="6.7109375" style="218" customWidth="1"/>
    <col min="2847" max="2849" width="6.85546875" style="218" customWidth="1"/>
    <col min="2850" max="2850" width="7.28515625" style="218" customWidth="1"/>
    <col min="2851" max="2851" width="7.140625" style="218" customWidth="1"/>
    <col min="2852" max="2852" width="7.42578125" style="218" customWidth="1"/>
    <col min="2853" max="2862" width="6.5703125" style="218" customWidth="1"/>
    <col min="2863" max="2901" width="9.140625" style="218" customWidth="1"/>
    <col min="2902" max="2902" width="68.28515625" style="218" customWidth="1"/>
    <col min="2903" max="2911" width="0" style="218" hidden="1" customWidth="1"/>
    <col min="2912" max="2914" width="14.85546875" style="218" customWidth="1"/>
    <col min="2915" max="2917" width="0" style="218" hidden="1" customWidth="1"/>
    <col min="2918" max="2918" width="12.7109375" style="218" customWidth="1"/>
    <col min="2919" max="2919" width="14.85546875" style="218" customWidth="1"/>
    <col min="2920" max="2920" width="12.7109375" style="218" customWidth="1"/>
    <col min="2921" max="2921" width="12.42578125" style="218" customWidth="1"/>
    <col min="2922" max="2922" width="13.140625" style="218" customWidth="1"/>
    <col min="2923" max="2924" width="12.42578125" style="218" customWidth="1"/>
    <col min="2925" max="2928" width="12.7109375" style="218" customWidth="1"/>
    <col min="2929" max="2929" width="14.85546875" style="218" customWidth="1"/>
    <col min="2930" max="2930" width="12.7109375" style="218" customWidth="1"/>
    <col min="2931" max="2931" width="14.85546875" style="218" customWidth="1"/>
    <col min="2932" max="2935" width="12.7109375" style="218" customWidth="1"/>
    <col min="2936" max="2936" width="14.85546875" style="218" customWidth="1"/>
    <col min="2937" max="2938" width="12.7109375" style="218" customWidth="1"/>
    <col min="2939" max="2939" width="14.85546875" style="218" customWidth="1"/>
    <col min="2940" max="2940" width="12.7109375" style="218" customWidth="1"/>
    <col min="2941" max="2955" width="0" style="218" hidden="1" customWidth="1"/>
    <col min="2956" max="2956" width="9.140625" style="218" customWidth="1"/>
    <col min="2957" max="2957" width="12" style="218" customWidth="1"/>
    <col min="2958" max="2958" width="66.28515625" style="218" customWidth="1"/>
    <col min="2959" max="2965" width="0" style="218" hidden="1" customWidth="1"/>
    <col min="2966" max="2966" width="15.140625" style="218" customWidth="1"/>
    <col min="2967" max="2967" width="0" style="218" hidden="1" customWidth="1"/>
    <col min="2968" max="2968" width="16.5703125" style="218" customWidth="1"/>
    <col min="2969" max="2972" width="0" style="218" hidden="1" customWidth="1"/>
    <col min="2973" max="3072" width="9.140625" style="218"/>
    <col min="3073" max="3073" width="0" style="218" hidden="1" customWidth="1"/>
    <col min="3074" max="3074" width="56" style="218" customWidth="1"/>
    <col min="3075" max="3075" width="19" style="218" customWidth="1"/>
    <col min="3076" max="3076" width="6.5703125" style="218" customWidth="1"/>
    <col min="3077" max="3077" width="7.42578125" style="218" customWidth="1"/>
    <col min="3078" max="3101" width="6.5703125" style="218" customWidth="1"/>
    <col min="3102" max="3102" width="6.7109375" style="218" customWidth="1"/>
    <col min="3103" max="3105" width="6.85546875" style="218" customWidth="1"/>
    <col min="3106" max="3106" width="7.28515625" style="218" customWidth="1"/>
    <col min="3107" max="3107" width="7.140625" style="218" customWidth="1"/>
    <col min="3108" max="3108" width="7.42578125" style="218" customWidth="1"/>
    <col min="3109" max="3118" width="6.5703125" style="218" customWidth="1"/>
    <col min="3119" max="3157" width="9.140625" style="218" customWidth="1"/>
    <col min="3158" max="3158" width="68.28515625" style="218" customWidth="1"/>
    <col min="3159" max="3167" width="0" style="218" hidden="1" customWidth="1"/>
    <col min="3168" max="3170" width="14.85546875" style="218" customWidth="1"/>
    <col min="3171" max="3173" width="0" style="218" hidden="1" customWidth="1"/>
    <col min="3174" max="3174" width="12.7109375" style="218" customWidth="1"/>
    <col min="3175" max="3175" width="14.85546875" style="218" customWidth="1"/>
    <col min="3176" max="3176" width="12.7109375" style="218" customWidth="1"/>
    <col min="3177" max="3177" width="12.42578125" style="218" customWidth="1"/>
    <col min="3178" max="3178" width="13.140625" style="218" customWidth="1"/>
    <col min="3179" max="3180" width="12.42578125" style="218" customWidth="1"/>
    <col min="3181" max="3184" width="12.7109375" style="218" customWidth="1"/>
    <col min="3185" max="3185" width="14.85546875" style="218" customWidth="1"/>
    <col min="3186" max="3186" width="12.7109375" style="218" customWidth="1"/>
    <col min="3187" max="3187" width="14.85546875" style="218" customWidth="1"/>
    <col min="3188" max="3191" width="12.7109375" style="218" customWidth="1"/>
    <col min="3192" max="3192" width="14.85546875" style="218" customWidth="1"/>
    <col min="3193" max="3194" width="12.7109375" style="218" customWidth="1"/>
    <col min="3195" max="3195" width="14.85546875" style="218" customWidth="1"/>
    <col min="3196" max="3196" width="12.7109375" style="218" customWidth="1"/>
    <col min="3197" max="3211" width="0" style="218" hidden="1" customWidth="1"/>
    <col min="3212" max="3212" width="9.140625" style="218" customWidth="1"/>
    <col min="3213" max="3213" width="12" style="218" customWidth="1"/>
    <col min="3214" max="3214" width="66.28515625" style="218" customWidth="1"/>
    <col min="3215" max="3221" width="0" style="218" hidden="1" customWidth="1"/>
    <col min="3222" max="3222" width="15.140625" style="218" customWidth="1"/>
    <col min="3223" max="3223" width="0" style="218" hidden="1" customWidth="1"/>
    <col min="3224" max="3224" width="16.5703125" style="218" customWidth="1"/>
    <col min="3225" max="3228" width="0" style="218" hidden="1" customWidth="1"/>
    <col min="3229" max="3328" width="9.140625" style="218"/>
    <col min="3329" max="3329" width="0" style="218" hidden="1" customWidth="1"/>
    <col min="3330" max="3330" width="56" style="218" customWidth="1"/>
    <col min="3331" max="3331" width="19" style="218" customWidth="1"/>
    <col min="3332" max="3332" width="6.5703125" style="218" customWidth="1"/>
    <col min="3333" max="3333" width="7.42578125" style="218" customWidth="1"/>
    <col min="3334" max="3357" width="6.5703125" style="218" customWidth="1"/>
    <col min="3358" max="3358" width="6.7109375" style="218" customWidth="1"/>
    <col min="3359" max="3361" width="6.85546875" style="218" customWidth="1"/>
    <col min="3362" max="3362" width="7.28515625" style="218" customWidth="1"/>
    <col min="3363" max="3363" width="7.140625" style="218" customWidth="1"/>
    <col min="3364" max="3364" width="7.42578125" style="218" customWidth="1"/>
    <col min="3365" max="3374" width="6.5703125" style="218" customWidth="1"/>
    <col min="3375" max="3413" width="9.140625" style="218" customWidth="1"/>
    <col min="3414" max="3414" width="68.28515625" style="218" customWidth="1"/>
    <col min="3415" max="3423" width="0" style="218" hidden="1" customWidth="1"/>
    <col min="3424" max="3426" width="14.85546875" style="218" customWidth="1"/>
    <col min="3427" max="3429" width="0" style="218" hidden="1" customWidth="1"/>
    <col min="3430" max="3430" width="12.7109375" style="218" customWidth="1"/>
    <col min="3431" max="3431" width="14.85546875" style="218" customWidth="1"/>
    <col min="3432" max="3432" width="12.7109375" style="218" customWidth="1"/>
    <col min="3433" max="3433" width="12.42578125" style="218" customWidth="1"/>
    <col min="3434" max="3434" width="13.140625" style="218" customWidth="1"/>
    <col min="3435" max="3436" width="12.42578125" style="218" customWidth="1"/>
    <col min="3437" max="3440" width="12.7109375" style="218" customWidth="1"/>
    <col min="3441" max="3441" width="14.85546875" style="218" customWidth="1"/>
    <col min="3442" max="3442" width="12.7109375" style="218" customWidth="1"/>
    <col min="3443" max="3443" width="14.85546875" style="218" customWidth="1"/>
    <col min="3444" max="3447" width="12.7109375" style="218" customWidth="1"/>
    <col min="3448" max="3448" width="14.85546875" style="218" customWidth="1"/>
    <col min="3449" max="3450" width="12.7109375" style="218" customWidth="1"/>
    <col min="3451" max="3451" width="14.85546875" style="218" customWidth="1"/>
    <col min="3452" max="3452" width="12.7109375" style="218" customWidth="1"/>
    <col min="3453" max="3467" width="0" style="218" hidden="1" customWidth="1"/>
    <col min="3468" max="3468" width="9.140625" style="218" customWidth="1"/>
    <col min="3469" max="3469" width="12" style="218" customWidth="1"/>
    <col min="3470" max="3470" width="66.28515625" style="218" customWidth="1"/>
    <col min="3471" max="3477" width="0" style="218" hidden="1" customWidth="1"/>
    <col min="3478" max="3478" width="15.140625" style="218" customWidth="1"/>
    <col min="3479" max="3479" width="0" style="218" hidden="1" customWidth="1"/>
    <col min="3480" max="3480" width="16.5703125" style="218" customWidth="1"/>
    <col min="3481" max="3484" width="0" style="218" hidden="1" customWidth="1"/>
    <col min="3485" max="3584" width="9.140625" style="218"/>
    <col min="3585" max="3585" width="0" style="218" hidden="1" customWidth="1"/>
    <col min="3586" max="3586" width="56" style="218" customWidth="1"/>
    <col min="3587" max="3587" width="19" style="218" customWidth="1"/>
    <col min="3588" max="3588" width="6.5703125" style="218" customWidth="1"/>
    <col min="3589" max="3589" width="7.42578125" style="218" customWidth="1"/>
    <col min="3590" max="3613" width="6.5703125" style="218" customWidth="1"/>
    <col min="3614" max="3614" width="6.7109375" style="218" customWidth="1"/>
    <col min="3615" max="3617" width="6.85546875" style="218" customWidth="1"/>
    <col min="3618" max="3618" width="7.28515625" style="218" customWidth="1"/>
    <col min="3619" max="3619" width="7.140625" style="218" customWidth="1"/>
    <col min="3620" max="3620" width="7.42578125" style="218" customWidth="1"/>
    <col min="3621" max="3630" width="6.5703125" style="218" customWidth="1"/>
    <col min="3631" max="3669" width="9.140625" style="218" customWidth="1"/>
    <col min="3670" max="3670" width="68.28515625" style="218" customWidth="1"/>
    <col min="3671" max="3679" width="0" style="218" hidden="1" customWidth="1"/>
    <col min="3680" max="3682" width="14.85546875" style="218" customWidth="1"/>
    <col min="3683" max="3685" width="0" style="218" hidden="1" customWidth="1"/>
    <col min="3686" max="3686" width="12.7109375" style="218" customWidth="1"/>
    <col min="3687" max="3687" width="14.85546875" style="218" customWidth="1"/>
    <col min="3688" max="3688" width="12.7109375" style="218" customWidth="1"/>
    <col min="3689" max="3689" width="12.42578125" style="218" customWidth="1"/>
    <col min="3690" max="3690" width="13.140625" style="218" customWidth="1"/>
    <col min="3691" max="3692" width="12.42578125" style="218" customWidth="1"/>
    <col min="3693" max="3696" width="12.7109375" style="218" customWidth="1"/>
    <col min="3697" max="3697" width="14.85546875" style="218" customWidth="1"/>
    <col min="3698" max="3698" width="12.7109375" style="218" customWidth="1"/>
    <col min="3699" max="3699" width="14.85546875" style="218" customWidth="1"/>
    <col min="3700" max="3703" width="12.7109375" style="218" customWidth="1"/>
    <col min="3704" max="3704" width="14.85546875" style="218" customWidth="1"/>
    <col min="3705" max="3706" width="12.7109375" style="218" customWidth="1"/>
    <col min="3707" max="3707" width="14.85546875" style="218" customWidth="1"/>
    <col min="3708" max="3708" width="12.7109375" style="218" customWidth="1"/>
    <col min="3709" max="3723" width="0" style="218" hidden="1" customWidth="1"/>
    <col min="3724" max="3724" width="9.140625" style="218" customWidth="1"/>
    <col min="3725" max="3725" width="12" style="218" customWidth="1"/>
    <col min="3726" max="3726" width="66.28515625" style="218" customWidth="1"/>
    <col min="3727" max="3733" width="0" style="218" hidden="1" customWidth="1"/>
    <col min="3734" max="3734" width="15.140625" style="218" customWidth="1"/>
    <col min="3735" max="3735" width="0" style="218" hidden="1" customWidth="1"/>
    <col min="3736" max="3736" width="16.5703125" style="218" customWidth="1"/>
    <col min="3737" max="3740" width="0" style="218" hidden="1" customWidth="1"/>
    <col min="3741" max="3840" width="9.140625" style="218"/>
    <col min="3841" max="3841" width="0" style="218" hidden="1" customWidth="1"/>
    <col min="3842" max="3842" width="56" style="218" customWidth="1"/>
    <col min="3843" max="3843" width="19" style="218" customWidth="1"/>
    <col min="3844" max="3844" width="6.5703125" style="218" customWidth="1"/>
    <col min="3845" max="3845" width="7.42578125" style="218" customWidth="1"/>
    <col min="3846" max="3869" width="6.5703125" style="218" customWidth="1"/>
    <col min="3870" max="3870" width="6.7109375" style="218" customWidth="1"/>
    <col min="3871" max="3873" width="6.85546875" style="218" customWidth="1"/>
    <col min="3874" max="3874" width="7.28515625" style="218" customWidth="1"/>
    <col min="3875" max="3875" width="7.140625" style="218" customWidth="1"/>
    <col min="3876" max="3876" width="7.42578125" style="218" customWidth="1"/>
    <col min="3877" max="3886" width="6.5703125" style="218" customWidth="1"/>
    <col min="3887" max="3925" width="9.140625" style="218" customWidth="1"/>
    <col min="3926" max="3926" width="68.28515625" style="218" customWidth="1"/>
    <col min="3927" max="3935" width="0" style="218" hidden="1" customWidth="1"/>
    <col min="3936" max="3938" width="14.85546875" style="218" customWidth="1"/>
    <col min="3939" max="3941" width="0" style="218" hidden="1" customWidth="1"/>
    <col min="3942" max="3942" width="12.7109375" style="218" customWidth="1"/>
    <col min="3943" max="3943" width="14.85546875" style="218" customWidth="1"/>
    <col min="3944" max="3944" width="12.7109375" style="218" customWidth="1"/>
    <col min="3945" max="3945" width="12.42578125" style="218" customWidth="1"/>
    <col min="3946" max="3946" width="13.140625" style="218" customWidth="1"/>
    <col min="3947" max="3948" width="12.42578125" style="218" customWidth="1"/>
    <col min="3949" max="3952" width="12.7109375" style="218" customWidth="1"/>
    <col min="3953" max="3953" width="14.85546875" style="218" customWidth="1"/>
    <col min="3954" max="3954" width="12.7109375" style="218" customWidth="1"/>
    <col min="3955" max="3955" width="14.85546875" style="218" customWidth="1"/>
    <col min="3956" max="3959" width="12.7109375" style="218" customWidth="1"/>
    <col min="3960" max="3960" width="14.85546875" style="218" customWidth="1"/>
    <col min="3961" max="3962" width="12.7109375" style="218" customWidth="1"/>
    <col min="3963" max="3963" width="14.85546875" style="218" customWidth="1"/>
    <col min="3964" max="3964" width="12.7109375" style="218" customWidth="1"/>
    <col min="3965" max="3979" width="0" style="218" hidden="1" customWidth="1"/>
    <col min="3980" max="3980" width="9.140625" style="218" customWidth="1"/>
    <col min="3981" max="3981" width="12" style="218" customWidth="1"/>
    <col min="3982" max="3982" width="66.28515625" style="218" customWidth="1"/>
    <col min="3983" max="3989" width="0" style="218" hidden="1" customWidth="1"/>
    <col min="3990" max="3990" width="15.140625" style="218" customWidth="1"/>
    <col min="3991" max="3991" width="0" style="218" hidden="1" customWidth="1"/>
    <col min="3992" max="3992" width="16.5703125" style="218" customWidth="1"/>
    <col min="3993" max="3996" width="0" style="218" hidden="1" customWidth="1"/>
    <col min="3997" max="4096" width="9.140625" style="218"/>
    <col min="4097" max="4097" width="0" style="218" hidden="1" customWidth="1"/>
    <col min="4098" max="4098" width="56" style="218" customWidth="1"/>
    <col min="4099" max="4099" width="19" style="218" customWidth="1"/>
    <col min="4100" max="4100" width="6.5703125" style="218" customWidth="1"/>
    <col min="4101" max="4101" width="7.42578125" style="218" customWidth="1"/>
    <col min="4102" max="4125" width="6.5703125" style="218" customWidth="1"/>
    <col min="4126" max="4126" width="6.7109375" style="218" customWidth="1"/>
    <col min="4127" max="4129" width="6.85546875" style="218" customWidth="1"/>
    <col min="4130" max="4130" width="7.28515625" style="218" customWidth="1"/>
    <col min="4131" max="4131" width="7.140625" style="218" customWidth="1"/>
    <col min="4132" max="4132" width="7.42578125" style="218" customWidth="1"/>
    <col min="4133" max="4142" width="6.5703125" style="218" customWidth="1"/>
    <col min="4143" max="4181" width="9.140625" style="218" customWidth="1"/>
    <col min="4182" max="4182" width="68.28515625" style="218" customWidth="1"/>
    <col min="4183" max="4191" width="0" style="218" hidden="1" customWidth="1"/>
    <col min="4192" max="4194" width="14.85546875" style="218" customWidth="1"/>
    <col min="4195" max="4197" width="0" style="218" hidden="1" customWidth="1"/>
    <col min="4198" max="4198" width="12.7109375" style="218" customWidth="1"/>
    <col min="4199" max="4199" width="14.85546875" style="218" customWidth="1"/>
    <col min="4200" max="4200" width="12.7109375" style="218" customWidth="1"/>
    <col min="4201" max="4201" width="12.42578125" style="218" customWidth="1"/>
    <col min="4202" max="4202" width="13.140625" style="218" customWidth="1"/>
    <col min="4203" max="4204" width="12.42578125" style="218" customWidth="1"/>
    <col min="4205" max="4208" width="12.7109375" style="218" customWidth="1"/>
    <col min="4209" max="4209" width="14.85546875" style="218" customWidth="1"/>
    <col min="4210" max="4210" width="12.7109375" style="218" customWidth="1"/>
    <col min="4211" max="4211" width="14.85546875" style="218" customWidth="1"/>
    <col min="4212" max="4215" width="12.7109375" style="218" customWidth="1"/>
    <col min="4216" max="4216" width="14.85546875" style="218" customWidth="1"/>
    <col min="4217" max="4218" width="12.7109375" style="218" customWidth="1"/>
    <col min="4219" max="4219" width="14.85546875" style="218" customWidth="1"/>
    <col min="4220" max="4220" width="12.7109375" style="218" customWidth="1"/>
    <col min="4221" max="4235" width="0" style="218" hidden="1" customWidth="1"/>
    <col min="4236" max="4236" width="9.140625" style="218" customWidth="1"/>
    <col min="4237" max="4237" width="12" style="218" customWidth="1"/>
    <col min="4238" max="4238" width="66.28515625" style="218" customWidth="1"/>
    <col min="4239" max="4245" width="0" style="218" hidden="1" customWidth="1"/>
    <col min="4246" max="4246" width="15.140625" style="218" customWidth="1"/>
    <col min="4247" max="4247" width="0" style="218" hidden="1" customWidth="1"/>
    <col min="4248" max="4248" width="16.5703125" style="218" customWidth="1"/>
    <col min="4249" max="4252" width="0" style="218" hidden="1" customWidth="1"/>
    <col min="4253" max="4352" width="9.140625" style="218"/>
    <col min="4353" max="4353" width="0" style="218" hidden="1" customWidth="1"/>
    <col min="4354" max="4354" width="56" style="218" customWidth="1"/>
    <col min="4355" max="4355" width="19" style="218" customWidth="1"/>
    <col min="4356" max="4356" width="6.5703125" style="218" customWidth="1"/>
    <col min="4357" max="4357" width="7.42578125" style="218" customWidth="1"/>
    <col min="4358" max="4381" width="6.5703125" style="218" customWidth="1"/>
    <col min="4382" max="4382" width="6.7109375" style="218" customWidth="1"/>
    <col min="4383" max="4385" width="6.85546875" style="218" customWidth="1"/>
    <col min="4386" max="4386" width="7.28515625" style="218" customWidth="1"/>
    <col min="4387" max="4387" width="7.140625" style="218" customWidth="1"/>
    <col min="4388" max="4388" width="7.42578125" style="218" customWidth="1"/>
    <col min="4389" max="4398" width="6.5703125" style="218" customWidth="1"/>
    <col min="4399" max="4437" width="9.140625" style="218" customWidth="1"/>
    <col min="4438" max="4438" width="68.28515625" style="218" customWidth="1"/>
    <col min="4439" max="4447" width="0" style="218" hidden="1" customWidth="1"/>
    <col min="4448" max="4450" width="14.85546875" style="218" customWidth="1"/>
    <col min="4451" max="4453" width="0" style="218" hidden="1" customWidth="1"/>
    <col min="4454" max="4454" width="12.7109375" style="218" customWidth="1"/>
    <col min="4455" max="4455" width="14.85546875" style="218" customWidth="1"/>
    <col min="4456" max="4456" width="12.7109375" style="218" customWidth="1"/>
    <col min="4457" max="4457" width="12.42578125" style="218" customWidth="1"/>
    <col min="4458" max="4458" width="13.140625" style="218" customWidth="1"/>
    <col min="4459" max="4460" width="12.42578125" style="218" customWidth="1"/>
    <col min="4461" max="4464" width="12.7109375" style="218" customWidth="1"/>
    <col min="4465" max="4465" width="14.85546875" style="218" customWidth="1"/>
    <col min="4466" max="4466" width="12.7109375" style="218" customWidth="1"/>
    <col min="4467" max="4467" width="14.85546875" style="218" customWidth="1"/>
    <col min="4468" max="4471" width="12.7109375" style="218" customWidth="1"/>
    <col min="4472" max="4472" width="14.85546875" style="218" customWidth="1"/>
    <col min="4473" max="4474" width="12.7109375" style="218" customWidth="1"/>
    <col min="4475" max="4475" width="14.85546875" style="218" customWidth="1"/>
    <col min="4476" max="4476" width="12.7109375" style="218" customWidth="1"/>
    <col min="4477" max="4491" width="0" style="218" hidden="1" customWidth="1"/>
    <col min="4492" max="4492" width="9.140625" style="218" customWidth="1"/>
    <col min="4493" max="4493" width="12" style="218" customWidth="1"/>
    <col min="4494" max="4494" width="66.28515625" style="218" customWidth="1"/>
    <col min="4495" max="4501" width="0" style="218" hidden="1" customWidth="1"/>
    <col min="4502" max="4502" width="15.140625" style="218" customWidth="1"/>
    <col min="4503" max="4503" width="0" style="218" hidden="1" customWidth="1"/>
    <col min="4504" max="4504" width="16.5703125" style="218" customWidth="1"/>
    <col min="4505" max="4508" width="0" style="218" hidden="1" customWidth="1"/>
    <col min="4509" max="4608" width="9.140625" style="218"/>
    <col min="4609" max="4609" width="0" style="218" hidden="1" customWidth="1"/>
    <col min="4610" max="4610" width="56" style="218" customWidth="1"/>
    <col min="4611" max="4611" width="19" style="218" customWidth="1"/>
    <col min="4612" max="4612" width="6.5703125" style="218" customWidth="1"/>
    <col min="4613" max="4613" width="7.42578125" style="218" customWidth="1"/>
    <col min="4614" max="4637" width="6.5703125" style="218" customWidth="1"/>
    <col min="4638" max="4638" width="6.7109375" style="218" customWidth="1"/>
    <col min="4639" max="4641" width="6.85546875" style="218" customWidth="1"/>
    <col min="4642" max="4642" width="7.28515625" style="218" customWidth="1"/>
    <col min="4643" max="4643" width="7.140625" style="218" customWidth="1"/>
    <col min="4644" max="4644" width="7.42578125" style="218" customWidth="1"/>
    <col min="4645" max="4654" width="6.5703125" style="218" customWidth="1"/>
    <col min="4655" max="4693" width="9.140625" style="218" customWidth="1"/>
    <col min="4694" max="4694" width="68.28515625" style="218" customWidth="1"/>
    <col min="4695" max="4703" width="0" style="218" hidden="1" customWidth="1"/>
    <col min="4704" max="4706" width="14.85546875" style="218" customWidth="1"/>
    <col min="4707" max="4709" width="0" style="218" hidden="1" customWidth="1"/>
    <col min="4710" max="4710" width="12.7109375" style="218" customWidth="1"/>
    <col min="4711" max="4711" width="14.85546875" style="218" customWidth="1"/>
    <col min="4712" max="4712" width="12.7109375" style="218" customWidth="1"/>
    <col min="4713" max="4713" width="12.42578125" style="218" customWidth="1"/>
    <col min="4714" max="4714" width="13.140625" style="218" customWidth="1"/>
    <col min="4715" max="4716" width="12.42578125" style="218" customWidth="1"/>
    <col min="4717" max="4720" width="12.7109375" style="218" customWidth="1"/>
    <col min="4721" max="4721" width="14.85546875" style="218" customWidth="1"/>
    <col min="4722" max="4722" width="12.7109375" style="218" customWidth="1"/>
    <col min="4723" max="4723" width="14.85546875" style="218" customWidth="1"/>
    <col min="4724" max="4727" width="12.7109375" style="218" customWidth="1"/>
    <col min="4728" max="4728" width="14.85546875" style="218" customWidth="1"/>
    <col min="4729" max="4730" width="12.7109375" style="218" customWidth="1"/>
    <col min="4731" max="4731" width="14.85546875" style="218" customWidth="1"/>
    <col min="4732" max="4732" width="12.7109375" style="218" customWidth="1"/>
    <col min="4733" max="4747" width="0" style="218" hidden="1" customWidth="1"/>
    <col min="4748" max="4748" width="9.140625" style="218" customWidth="1"/>
    <col min="4749" max="4749" width="12" style="218" customWidth="1"/>
    <col min="4750" max="4750" width="66.28515625" style="218" customWidth="1"/>
    <col min="4751" max="4757" width="0" style="218" hidden="1" customWidth="1"/>
    <col min="4758" max="4758" width="15.140625" style="218" customWidth="1"/>
    <col min="4759" max="4759" width="0" style="218" hidden="1" customWidth="1"/>
    <col min="4760" max="4760" width="16.5703125" style="218" customWidth="1"/>
    <col min="4761" max="4764" width="0" style="218" hidden="1" customWidth="1"/>
    <col min="4765" max="4864" width="9.140625" style="218"/>
    <col min="4865" max="4865" width="0" style="218" hidden="1" customWidth="1"/>
    <col min="4866" max="4866" width="56" style="218" customWidth="1"/>
    <col min="4867" max="4867" width="19" style="218" customWidth="1"/>
    <col min="4868" max="4868" width="6.5703125" style="218" customWidth="1"/>
    <col min="4869" max="4869" width="7.42578125" style="218" customWidth="1"/>
    <col min="4870" max="4893" width="6.5703125" style="218" customWidth="1"/>
    <col min="4894" max="4894" width="6.7109375" style="218" customWidth="1"/>
    <col min="4895" max="4897" width="6.85546875" style="218" customWidth="1"/>
    <col min="4898" max="4898" width="7.28515625" style="218" customWidth="1"/>
    <col min="4899" max="4899" width="7.140625" style="218" customWidth="1"/>
    <col min="4900" max="4900" width="7.42578125" style="218" customWidth="1"/>
    <col min="4901" max="4910" width="6.5703125" style="218" customWidth="1"/>
    <col min="4911" max="4949" width="9.140625" style="218" customWidth="1"/>
    <col min="4950" max="4950" width="68.28515625" style="218" customWidth="1"/>
    <col min="4951" max="4959" width="0" style="218" hidden="1" customWidth="1"/>
    <col min="4960" max="4962" width="14.85546875" style="218" customWidth="1"/>
    <col min="4963" max="4965" width="0" style="218" hidden="1" customWidth="1"/>
    <col min="4966" max="4966" width="12.7109375" style="218" customWidth="1"/>
    <col min="4967" max="4967" width="14.85546875" style="218" customWidth="1"/>
    <col min="4968" max="4968" width="12.7109375" style="218" customWidth="1"/>
    <col min="4969" max="4969" width="12.42578125" style="218" customWidth="1"/>
    <col min="4970" max="4970" width="13.140625" style="218" customWidth="1"/>
    <col min="4971" max="4972" width="12.42578125" style="218" customWidth="1"/>
    <col min="4973" max="4976" width="12.7109375" style="218" customWidth="1"/>
    <col min="4977" max="4977" width="14.85546875" style="218" customWidth="1"/>
    <col min="4978" max="4978" width="12.7109375" style="218" customWidth="1"/>
    <col min="4979" max="4979" width="14.85546875" style="218" customWidth="1"/>
    <col min="4980" max="4983" width="12.7109375" style="218" customWidth="1"/>
    <col min="4984" max="4984" width="14.85546875" style="218" customWidth="1"/>
    <col min="4985" max="4986" width="12.7109375" style="218" customWidth="1"/>
    <col min="4987" max="4987" width="14.85546875" style="218" customWidth="1"/>
    <col min="4988" max="4988" width="12.7109375" style="218" customWidth="1"/>
    <col min="4989" max="5003" width="0" style="218" hidden="1" customWidth="1"/>
    <col min="5004" max="5004" width="9.140625" style="218" customWidth="1"/>
    <col min="5005" max="5005" width="12" style="218" customWidth="1"/>
    <col min="5006" max="5006" width="66.28515625" style="218" customWidth="1"/>
    <col min="5007" max="5013" width="0" style="218" hidden="1" customWidth="1"/>
    <col min="5014" max="5014" width="15.140625" style="218" customWidth="1"/>
    <col min="5015" max="5015" width="0" style="218" hidden="1" customWidth="1"/>
    <col min="5016" max="5016" width="16.5703125" style="218" customWidth="1"/>
    <col min="5017" max="5020" width="0" style="218" hidden="1" customWidth="1"/>
    <col min="5021" max="5120" width="9.140625" style="218"/>
    <col min="5121" max="5121" width="0" style="218" hidden="1" customWidth="1"/>
    <col min="5122" max="5122" width="56" style="218" customWidth="1"/>
    <col min="5123" max="5123" width="19" style="218" customWidth="1"/>
    <col min="5124" max="5124" width="6.5703125" style="218" customWidth="1"/>
    <col min="5125" max="5125" width="7.42578125" style="218" customWidth="1"/>
    <col min="5126" max="5149" width="6.5703125" style="218" customWidth="1"/>
    <col min="5150" max="5150" width="6.7109375" style="218" customWidth="1"/>
    <col min="5151" max="5153" width="6.85546875" style="218" customWidth="1"/>
    <col min="5154" max="5154" width="7.28515625" style="218" customWidth="1"/>
    <col min="5155" max="5155" width="7.140625" style="218" customWidth="1"/>
    <col min="5156" max="5156" width="7.42578125" style="218" customWidth="1"/>
    <col min="5157" max="5166" width="6.5703125" style="218" customWidth="1"/>
    <col min="5167" max="5205" width="9.140625" style="218" customWidth="1"/>
    <col min="5206" max="5206" width="68.28515625" style="218" customWidth="1"/>
    <col min="5207" max="5215" width="0" style="218" hidden="1" customWidth="1"/>
    <col min="5216" max="5218" width="14.85546875" style="218" customWidth="1"/>
    <col min="5219" max="5221" width="0" style="218" hidden="1" customWidth="1"/>
    <col min="5222" max="5222" width="12.7109375" style="218" customWidth="1"/>
    <col min="5223" max="5223" width="14.85546875" style="218" customWidth="1"/>
    <col min="5224" max="5224" width="12.7109375" style="218" customWidth="1"/>
    <col min="5225" max="5225" width="12.42578125" style="218" customWidth="1"/>
    <col min="5226" max="5226" width="13.140625" style="218" customWidth="1"/>
    <col min="5227" max="5228" width="12.42578125" style="218" customWidth="1"/>
    <col min="5229" max="5232" width="12.7109375" style="218" customWidth="1"/>
    <col min="5233" max="5233" width="14.85546875" style="218" customWidth="1"/>
    <col min="5234" max="5234" width="12.7109375" style="218" customWidth="1"/>
    <col min="5235" max="5235" width="14.85546875" style="218" customWidth="1"/>
    <col min="5236" max="5239" width="12.7109375" style="218" customWidth="1"/>
    <col min="5240" max="5240" width="14.85546875" style="218" customWidth="1"/>
    <col min="5241" max="5242" width="12.7109375" style="218" customWidth="1"/>
    <col min="5243" max="5243" width="14.85546875" style="218" customWidth="1"/>
    <col min="5244" max="5244" width="12.7109375" style="218" customWidth="1"/>
    <col min="5245" max="5259" width="0" style="218" hidden="1" customWidth="1"/>
    <col min="5260" max="5260" width="9.140625" style="218" customWidth="1"/>
    <col min="5261" max="5261" width="12" style="218" customWidth="1"/>
    <col min="5262" max="5262" width="66.28515625" style="218" customWidth="1"/>
    <col min="5263" max="5269" width="0" style="218" hidden="1" customWidth="1"/>
    <col min="5270" max="5270" width="15.140625" style="218" customWidth="1"/>
    <col min="5271" max="5271" width="0" style="218" hidden="1" customWidth="1"/>
    <col min="5272" max="5272" width="16.5703125" style="218" customWidth="1"/>
    <col min="5273" max="5276" width="0" style="218" hidden="1" customWidth="1"/>
    <col min="5277" max="5376" width="9.140625" style="218"/>
    <col min="5377" max="5377" width="0" style="218" hidden="1" customWidth="1"/>
    <col min="5378" max="5378" width="56" style="218" customWidth="1"/>
    <col min="5379" max="5379" width="19" style="218" customWidth="1"/>
    <col min="5380" max="5380" width="6.5703125" style="218" customWidth="1"/>
    <col min="5381" max="5381" width="7.42578125" style="218" customWidth="1"/>
    <col min="5382" max="5405" width="6.5703125" style="218" customWidth="1"/>
    <col min="5406" max="5406" width="6.7109375" style="218" customWidth="1"/>
    <col min="5407" max="5409" width="6.85546875" style="218" customWidth="1"/>
    <col min="5410" max="5410" width="7.28515625" style="218" customWidth="1"/>
    <col min="5411" max="5411" width="7.140625" style="218" customWidth="1"/>
    <col min="5412" max="5412" width="7.42578125" style="218" customWidth="1"/>
    <col min="5413" max="5422" width="6.5703125" style="218" customWidth="1"/>
    <col min="5423" max="5461" width="9.140625" style="218" customWidth="1"/>
    <col min="5462" max="5462" width="68.28515625" style="218" customWidth="1"/>
    <col min="5463" max="5471" width="0" style="218" hidden="1" customWidth="1"/>
    <col min="5472" max="5474" width="14.85546875" style="218" customWidth="1"/>
    <col min="5475" max="5477" width="0" style="218" hidden="1" customWidth="1"/>
    <col min="5478" max="5478" width="12.7109375" style="218" customWidth="1"/>
    <col min="5479" max="5479" width="14.85546875" style="218" customWidth="1"/>
    <col min="5480" max="5480" width="12.7109375" style="218" customWidth="1"/>
    <col min="5481" max="5481" width="12.42578125" style="218" customWidth="1"/>
    <col min="5482" max="5482" width="13.140625" style="218" customWidth="1"/>
    <col min="5483" max="5484" width="12.42578125" style="218" customWidth="1"/>
    <col min="5485" max="5488" width="12.7109375" style="218" customWidth="1"/>
    <col min="5489" max="5489" width="14.85546875" style="218" customWidth="1"/>
    <col min="5490" max="5490" width="12.7109375" style="218" customWidth="1"/>
    <col min="5491" max="5491" width="14.85546875" style="218" customWidth="1"/>
    <col min="5492" max="5495" width="12.7109375" style="218" customWidth="1"/>
    <col min="5496" max="5496" width="14.85546875" style="218" customWidth="1"/>
    <col min="5497" max="5498" width="12.7109375" style="218" customWidth="1"/>
    <col min="5499" max="5499" width="14.85546875" style="218" customWidth="1"/>
    <col min="5500" max="5500" width="12.7109375" style="218" customWidth="1"/>
    <col min="5501" max="5515" width="0" style="218" hidden="1" customWidth="1"/>
    <col min="5516" max="5516" width="9.140625" style="218" customWidth="1"/>
    <col min="5517" max="5517" width="12" style="218" customWidth="1"/>
    <col min="5518" max="5518" width="66.28515625" style="218" customWidth="1"/>
    <col min="5519" max="5525" width="0" style="218" hidden="1" customWidth="1"/>
    <col min="5526" max="5526" width="15.140625" style="218" customWidth="1"/>
    <col min="5527" max="5527" width="0" style="218" hidden="1" customWidth="1"/>
    <col min="5528" max="5528" width="16.5703125" style="218" customWidth="1"/>
    <col min="5529" max="5532" width="0" style="218" hidden="1" customWidth="1"/>
    <col min="5533" max="5632" width="9.140625" style="218"/>
    <col min="5633" max="5633" width="0" style="218" hidden="1" customWidth="1"/>
    <col min="5634" max="5634" width="56" style="218" customWidth="1"/>
    <col min="5635" max="5635" width="19" style="218" customWidth="1"/>
    <col min="5636" max="5636" width="6.5703125" style="218" customWidth="1"/>
    <col min="5637" max="5637" width="7.42578125" style="218" customWidth="1"/>
    <col min="5638" max="5661" width="6.5703125" style="218" customWidth="1"/>
    <col min="5662" max="5662" width="6.7109375" style="218" customWidth="1"/>
    <col min="5663" max="5665" width="6.85546875" style="218" customWidth="1"/>
    <col min="5666" max="5666" width="7.28515625" style="218" customWidth="1"/>
    <col min="5667" max="5667" width="7.140625" style="218" customWidth="1"/>
    <col min="5668" max="5668" width="7.42578125" style="218" customWidth="1"/>
    <col min="5669" max="5678" width="6.5703125" style="218" customWidth="1"/>
    <col min="5679" max="5717" width="9.140625" style="218" customWidth="1"/>
    <col min="5718" max="5718" width="68.28515625" style="218" customWidth="1"/>
    <col min="5719" max="5727" width="0" style="218" hidden="1" customWidth="1"/>
    <col min="5728" max="5730" width="14.85546875" style="218" customWidth="1"/>
    <col min="5731" max="5733" width="0" style="218" hidden="1" customWidth="1"/>
    <col min="5734" max="5734" width="12.7109375" style="218" customWidth="1"/>
    <col min="5735" max="5735" width="14.85546875" style="218" customWidth="1"/>
    <col min="5736" max="5736" width="12.7109375" style="218" customWidth="1"/>
    <col min="5737" max="5737" width="12.42578125" style="218" customWidth="1"/>
    <col min="5738" max="5738" width="13.140625" style="218" customWidth="1"/>
    <col min="5739" max="5740" width="12.42578125" style="218" customWidth="1"/>
    <col min="5741" max="5744" width="12.7109375" style="218" customWidth="1"/>
    <col min="5745" max="5745" width="14.85546875" style="218" customWidth="1"/>
    <col min="5746" max="5746" width="12.7109375" style="218" customWidth="1"/>
    <col min="5747" max="5747" width="14.85546875" style="218" customWidth="1"/>
    <col min="5748" max="5751" width="12.7109375" style="218" customWidth="1"/>
    <col min="5752" max="5752" width="14.85546875" style="218" customWidth="1"/>
    <col min="5753" max="5754" width="12.7109375" style="218" customWidth="1"/>
    <col min="5755" max="5755" width="14.85546875" style="218" customWidth="1"/>
    <col min="5756" max="5756" width="12.7109375" style="218" customWidth="1"/>
    <col min="5757" max="5771" width="0" style="218" hidden="1" customWidth="1"/>
    <col min="5772" max="5772" width="9.140625" style="218" customWidth="1"/>
    <col min="5773" max="5773" width="12" style="218" customWidth="1"/>
    <col min="5774" max="5774" width="66.28515625" style="218" customWidth="1"/>
    <col min="5775" max="5781" width="0" style="218" hidden="1" customWidth="1"/>
    <col min="5782" max="5782" width="15.140625" style="218" customWidth="1"/>
    <col min="5783" max="5783" width="0" style="218" hidden="1" customWidth="1"/>
    <col min="5784" max="5784" width="16.5703125" style="218" customWidth="1"/>
    <col min="5785" max="5788" width="0" style="218" hidden="1" customWidth="1"/>
    <col min="5789" max="5888" width="9.140625" style="218"/>
    <col min="5889" max="5889" width="0" style="218" hidden="1" customWidth="1"/>
    <col min="5890" max="5890" width="56" style="218" customWidth="1"/>
    <col min="5891" max="5891" width="19" style="218" customWidth="1"/>
    <col min="5892" max="5892" width="6.5703125" style="218" customWidth="1"/>
    <col min="5893" max="5893" width="7.42578125" style="218" customWidth="1"/>
    <col min="5894" max="5917" width="6.5703125" style="218" customWidth="1"/>
    <col min="5918" max="5918" width="6.7109375" style="218" customWidth="1"/>
    <col min="5919" max="5921" width="6.85546875" style="218" customWidth="1"/>
    <col min="5922" max="5922" width="7.28515625" style="218" customWidth="1"/>
    <col min="5923" max="5923" width="7.140625" style="218" customWidth="1"/>
    <col min="5924" max="5924" width="7.42578125" style="218" customWidth="1"/>
    <col min="5925" max="5934" width="6.5703125" style="218" customWidth="1"/>
    <col min="5935" max="5973" width="9.140625" style="218" customWidth="1"/>
    <col min="5974" max="5974" width="68.28515625" style="218" customWidth="1"/>
    <col min="5975" max="5983" width="0" style="218" hidden="1" customWidth="1"/>
    <col min="5984" max="5986" width="14.85546875" style="218" customWidth="1"/>
    <col min="5987" max="5989" width="0" style="218" hidden="1" customWidth="1"/>
    <col min="5990" max="5990" width="12.7109375" style="218" customWidth="1"/>
    <col min="5991" max="5991" width="14.85546875" style="218" customWidth="1"/>
    <col min="5992" max="5992" width="12.7109375" style="218" customWidth="1"/>
    <col min="5993" max="5993" width="12.42578125" style="218" customWidth="1"/>
    <col min="5994" max="5994" width="13.140625" style="218" customWidth="1"/>
    <col min="5995" max="5996" width="12.42578125" style="218" customWidth="1"/>
    <col min="5997" max="6000" width="12.7109375" style="218" customWidth="1"/>
    <col min="6001" max="6001" width="14.85546875" style="218" customWidth="1"/>
    <col min="6002" max="6002" width="12.7109375" style="218" customWidth="1"/>
    <col min="6003" max="6003" width="14.85546875" style="218" customWidth="1"/>
    <col min="6004" max="6007" width="12.7109375" style="218" customWidth="1"/>
    <col min="6008" max="6008" width="14.85546875" style="218" customWidth="1"/>
    <col min="6009" max="6010" width="12.7109375" style="218" customWidth="1"/>
    <col min="6011" max="6011" width="14.85546875" style="218" customWidth="1"/>
    <col min="6012" max="6012" width="12.7109375" style="218" customWidth="1"/>
    <col min="6013" max="6027" width="0" style="218" hidden="1" customWidth="1"/>
    <col min="6028" max="6028" width="9.140625" style="218" customWidth="1"/>
    <col min="6029" max="6029" width="12" style="218" customWidth="1"/>
    <col min="6030" max="6030" width="66.28515625" style="218" customWidth="1"/>
    <col min="6031" max="6037" width="0" style="218" hidden="1" customWidth="1"/>
    <col min="6038" max="6038" width="15.140625" style="218" customWidth="1"/>
    <col min="6039" max="6039" width="0" style="218" hidden="1" customWidth="1"/>
    <col min="6040" max="6040" width="16.5703125" style="218" customWidth="1"/>
    <col min="6041" max="6044" width="0" style="218" hidden="1" customWidth="1"/>
    <col min="6045" max="6144" width="9.140625" style="218"/>
    <col min="6145" max="6145" width="0" style="218" hidden="1" customWidth="1"/>
    <col min="6146" max="6146" width="56" style="218" customWidth="1"/>
    <col min="6147" max="6147" width="19" style="218" customWidth="1"/>
    <col min="6148" max="6148" width="6.5703125" style="218" customWidth="1"/>
    <col min="6149" max="6149" width="7.42578125" style="218" customWidth="1"/>
    <col min="6150" max="6173" width="6.5703125" style="218" customWidth="1"/>
    <col min="6174" max="6174" width="6.7109375" style="218" customWidth="1"/>
    <col min="6175" max="6177" width="6.85546875" style="218" customWidth="1"/>
    <col min="6178" max="6178" width="7.28515625" style="218" customWidth="1"/>
    <col min="6179" max="6179" width="7.140625" style="218" customWidth="1"/>
    <col min="6180" max="6180" width="7.42578125" style="218" customWidth="1"/>
    <col min="6181" max="6190" width="6.5703125" style="218" customWidth="1"/>
    <col min="6191" max="6229" width="9.140625" style="218" customWidth="1"/>
    <col min="6230" max="6230" width="68.28515625" style="218" customWidth="1"/>
    <col min="6231" max="6239" width="0" style="218" hidden="1" customWidth="1"/>
    <col min="6240" max="6242" width="14.85546875" style="218" customWidth="1"/>
    <col min="6243" max="6245" width="0" style="218" hidden="1" customWidth="1"/>
    <col min="6246" max="6246" width="12.7109375" style="218" customWidth="1"/>
    <col min="6247" max="6247" width="14.85546875" style="218" customWidth="1"/>
    <col min="6248" max="6248" width="12.7109375" style="218" customWidth="1"/>
    <col min="6249" max="6249" width="12.42578125" style="218" customWidth="1"/>
    <col min="6250" max="6250" width="13.140625" style="218" customWidth="1"/>
    <col min="6251" max="6252" width="12.42578125" style="218" customWidth="1"/>
    <col min="6253" max="6256" width="12.7109375" style="218" customWidth="1"/>
    <col min="6257" max="6257" width="14.85546875" style="218" customWidth="1"/>
    <col min="6258" max="6258" width="12.7109375" style="218" customWidth="1"/>
    <col min="6259" max="6259" width="14.85546875" style="218" customWidth="1"/>
    <col min="6260" max="6263" width="12.7109375" style="218" customWidth="1"/>
    <col min="6264" max="6264" width="14.85546875" style="218" customWidth="1"/>
    <col min="6265" max="6266" width="12.7109375" style="218" customWidth="1"/>
    <col min="6267" max="6267" width="14.85546875" style="218" customWidth="1"/>
    <col min="6268" max="6268" width="12.7109375" style="218" customWidth="1"/>
    <col min="6269" max="6283" width="0" style="218" hidden="1" customWidth="1"/>
    <col min="6284" max="6284" width="9.140625" style="218" customWidth="1"/>
    <col min="6285" max="6285" width="12" style="218" customWidth="1"/>
    <col min="6286" max="6286" width="66.28515625" style="218" customWidth="1"/>
    <col min="6287" max="6293" width="0" style="218" hidden="1" customWidth="1"/>
    <col min="6294" max="6294" width="15.140625" style="218" customWidth="1"/>
    <col min="6295" max="6295" width="0" style="218" hidden="1" customWidth="1"/>
    <col min="6296" max="6296" width="16.5703125" style="218" customWidth="1"/>
    <col min="6297" max="6300" width="0" style="218" hidden="1" customWidth="1"/>
    <col min="6301" max="6400" width="9.140625" style="218"/>
    <col min="6401" max="6401" width="0" style="218" hidden="1" customWidth="1"/>
    <col min="6402" max="6402" width="56" style="218" customWidth="1"/>
    <col min="6403" max="6403" width="19" style="218" customWidth="1"/>
    <col min="6404" max="6404" width="6.5703125" style="218" customWidth="1"/>
    <col min="6405" max="6405" width="7.42578125" style="218" customWidth="1"/>
    <col min="6406" max="6429" width="6.5703125" style="218" customWidth="1"/>
    <col min="6430" max="6430" width="6.7109375" style="218" customWidth="1"/>
    <col min="6431" max="6433" width="6.85546875" style="218" customWidth="1"/>
    <col min="6434" max="6434" width="7.28515625" style="218" customWidth="1"/>
    <col min="6435" max="6435" width="7.140625" style="218" customWidth="1"/>
    <col min="6436" max="6436" width="7.42578125" style="218" customWidth="1"/>
    <col min="6437" max="6446" width="6.5703125" style="218" customWidth="1"/>
    <col min="6447" max="6485" width="9.140625" style="218" customWidth="1"/>
    <col min="6486" max="6486" width="68.28515625" style="218" customWidth="1"/>
    <col min="6487" max="6495" width="0" style="218" hidden="1" customWidth="1"/>
    <col min="6496" max="6498" width="14.85546875" style="218" customWidth="1"/>
    <col min="6499" max="6501" width="0" style="218" hidden="1" customWidth="1"/>
    <col min="6502" max="6502" width="12.7109375" style="218" customWidth="1"/>
    <col min="6503" max="6503" width="14.85546875" style="218" customWidth="1"/>
    <col min="6504" max="6504" width="12.7109375" style="218" customWidth="1"/>
    <col min="6505" max="6505" width="12.42578125" style="218" customWidth="1"/>
    <col min="6506" max="6506" width="13.140625" style="218" customWidth="1"/>
    <col min="6507" max="6508" width="12.42578125" style="218" customWidth="1"/>
    <col min="6509" max="6512" width="12.7109375" style="218" customWidth="1"/>
    <col min="6513" max="6513" width="14.85546875" style="218" customWidth="1"/>
    <col min="6514" max="6514" width="12.7109375" style="218" customWidth="1"/>
    <col min="6515" max="6515" width="14.85546875" style="218" customWidth="1"/>
    <col min="6516" max="6519" width="12.7109375" style="218" customWidth="1"/>
    <col min="6520" max="6520" width="14.85546875" style="218" customWidth="1"/>
    <col min="6521" max="6522" width="12.7109375" style="218" customWidth="1"/>
    <col min="6523" max="6523" width="14.85546875" style="218" customWidth="1"/>
    <col min="6524" max="6524" width="12.7109375" style="218" customWidth="1"/>
    <col min="6525" max="6539" width="0" style="218" hidden="1" customWidth="1"/>
    <col min="6540" max="6540" width="9.140625" style="218" customWidth="1"/>
    <col min="6541" max="6541" width="12" style="218" customWidth="1"/>
    <col min="6542" max="6542" width="66.28515625" style="218" customWidth="1"/>
    <col min="6543" max="6549" width="0" style="218" hidden="1" customWidth="1"/>
    <col min="6550" max="6550" width="15.140625" style="218" customWidth="1"/>
    <col min="6551" max="6551" width="0" style="218" hidden="1" customWidth="1"/>
    <col min="6552" max="6552" width="16.5703125" style="218" customWidth="1"/>
    <col min="6553" max="6556" width="0" style="218" hidden="1" customWidth="1"/>
    <col min="6557" max="6656" width="9.140625" style="218"/>
    <col min="6657" max="6657" width="0" style="218" hidden="1" customWidth="1"/>
    <col min="6658" max="6658" width="56" style="218" customWidth="1"/>
    <col min="6659" max="6659" width="19" style="218" customWidth="1"/>
    <col min="6660" max="6660" width="6.5703125" style="218" customWidth="1"/>
    <col min="6661" max="6661" width="7.42578125" style="218" customWidth="1"/>
    <col min="6662" max="6685" width="6.5703125" style="218" customWidth="1"/>
    <col min="6686" max="6686" width="6.7109375" style="218" customWidth="1"/>
    <col min="6687" max="6689" width="6.85546875" style="218" customWidth="1"/>
    <col min="6690" max="6690" width="7.28515625" style="218" customWidth="1"/>
    <col min="6691" max="6691" width="7.140625" style="218" customWidth="1"/>
    <col min="6692" max="6692" width="7.42578125" style="218" customWidth="1"/>
    <col min="6693" max="6702" width="6.5703125" style="218" customWidth="1"/>
    <col min="6703" max="6741" width="9.140625" style="218" customWidth="1"/>
    <col min="6742" max="6742" width="68.28515625" style="218" customWidth="1"/>
    <col min="6743" max="6751" width="0" style="218" hidden="1" customWidth="1"/>
    <col min="6752" max="6754" width="14.85546875" style="218" customWidth="1"/>
    <col min="6755" max="6757" width="0" style="218" hidden="1" customWidth="1"/>
    <col min="6758" max="6758" width="12.7109375" style="218" customWidth="1"/>
    <col min="6759" max="6759" width="14.85546875" style="218" customWidth="1"/>
    <col min="6760" max="6760" width="12.7109375" style="218" customWidth="1"/>
    <col min="6761" max="6761" width="12.42578125" style="218" customWidth="1"/>
    <col min="6762" max="6762" width="13.140625" style="218" customWidth="1"/>
    <col min="6763" max="6764" width="12.42578125" style="218" customWidth="1"/>
    <col min="6765" max="6768" width="12.7109375" style="218" customWidth="1"/>
    <col min="6769" max="6769" width="14.85546875" style="218" customWidth="1"/>
    <col min="6770" max="6770" width="12.7109375" style="218" customWidth="1"/>
    <col min="6771" max="6771" width="14.85546875" style="218" customWidth="1"/>
    <col min="6772" max="6775" width="12.7109375" style="218" customWidth="1"/>
    <col min="6776" max="6776" width="14.85546875" style="218" customWidth="1"/>
    <col min="6777" max="6778" width="12.7109375" style="218" customWidth="1"/>
    <col min="6779" max="6779" width="14.85546875" style="218" customWidth="1"/>
    <col min="6780" max="6780" width="12.7109375" style="218" customWidth="1"/>
    <col min="6781" max="6795" width="0" style="218" hidden="1" customWidth="1"/>
    <col min="6796" max="6796" width="9.140625" style="218" customWidth="1"/>
    <col min="6797" max="6797" width="12" style="218" customWidth="1"/>
    <col min="6798" max="6798" width="66.28515625" style="218" customWidth="1"/>
    <col min="6799" max="6805" width="0" style="218" hidden="1" customWidth="1"/>
    <col min="6806" max="6806" width="15.140625" style="218" customWidth="1"/>
    <col min="6807" max="6807" width="0" style="218" hidden="1" customWidth="1"/>
    <col min="6808" max="6808" width="16.5703125" style="218" customWidth="1"/>
    <col min="6809" max="6812" width="0" style="218" hidden="1" customWidth="1"/>
    <col min="6813" max="6912" width="9.140625" style="218"/>
    <col min="6913" max="6913" width="0" style="218" hidden="1" customWidth="1"/>
    <col min="6914" max="6914" width="56" style="218" customWidth="1"/>
    <col min="6915" max="6915" width="19" style="218" customWidth="1"/>
    <col min="6916" max="6916" width="6.5703125" style="218" customWidth="1"/>
    <col min="6917" max="6917" width="7.42578125" style="218" customWidth="1"/>
    <col min="6918" max="6941" width="6.5703125" style="218" customWidth="1"/>
    <col min="6942" max="6942" width="6.7109375" style="218" customWidth="1"/>
    <col min="6943" max="6945" width="6.85546875" style="218" customWidth="1"/>
    <col min="6946" max="6946" width="7.28515625" style="218" customWidth="1"/>
    <col min="6947" max="6947" width="7.140625" style="218" customWidth="1"/>
    <col min="6948" max="6948" width="7.42578125" style="218" customWidth="1"/>
    <col min="6949" max="6958" width="6.5703125" style="218" customWidth="1"/>
    <col min="6959" max="6997" width="9.140625" style="218" customWidth="1"/>
    <col min="6998" max="6998" width="68.28515625" style="218" customWidth="1"/>
    <col min="6999" max="7007" width="0" style="218" hidden="1" customWidth="1"/>
    <col min="7008" max="7010" width="14.85546875" style="218" customWidth="1"/>
    <col min="7011" max="7013" width="0" style="218" hidden="1" customWidth="1"/>
    <col min="7014" max="7014" width="12.7109375" style="218" customWidth="1"/>
    <col min="7015" max="7015" width="14.85546875" style="218" customWidth="1"/>
    <col min="7016" max="7016" width="12.7109375" style="218" customWidth="1"/>
    <col min="7017" max="7017" width="12.42578125" style="218" customWidth="1"/>
    <col min="7018" max="7018" width="13.140625" style="218" customWidth="1"/>
    <col min="7019" max="7020" width="12.42578125" style="218" customWidth="1"/>
    <col min="7021" max="7024" width="12.7109375" style="218" customWidth="1"/>
    <col min="7025" max="7025" width="14.85546875" style="218" customWidth="1"/>
    <col min="7026" max="7026" width="12.7109375" style="218" customWidth="1"/>
    <col min="7027" max="7027" width="14.85546875" style="218" customWidth="1"/>
    <col min="7028" max="7031" width="12.7109375" style="218" customWidth="1"/>
    <col min="7032" max="7032" width="14.85546875" style="218" customWidth="1"/>
    <col min="7033" max="7034" width="12.7109375" style="218" customWidth="1"/>
    <col min="7035" max="7035" width="14.85546875" style="218" customWidth="1"/>
    <col min="7036" max="7036" width="12.7109375" style="218" customWidth="1"/>
    <col min="7037" max="7051" width="0" style="218" hidden="1" customWidth="1"/>
    <col min="7052" max="7052" width="9.140625" style="218" customWidth="1"/>
    <col min="7053" max="7053" width="12" style="218" customWidth="1"/>
    <col min="7054" max="7054" width="66.28515625" style="218" customWidth="1"/>
    <col min="7055" max="7061" width="0" style="218" hidden="1" customWidth="1"/>
    <col min="7062" max="7062" width="15.140625" style="218" customWidth="1"/>
    <col min="7063" max="7063" width="0" style="218" hidden="1" customWidth="1"/>
    <col min="7064" max="7064" width="16.5703125" style="218" customWidth="1"/>
    <col min="7065" max="7068" width="0" style="218" hidden="1" customWidth="1"/>
    <col min="7069" max="7168" width="9.140625" style="218"/>
    <col min="7169" max="7169" width="0" style="218" hidden="1" customWidth="1"/>
    <col min="7170" max="7170" width="56" style="218" customWidth="1"/>
    <col min="7171" max="7171" width="19" style="218" customWidth="1"/>
    <col min="7172" max="7172" width="6.5703125" style="218" customWidth="1"/>
    <col min="7173" max="7173" width="7.42578125" style="218" customWidth="1"/>
    <col min="7174" max="7197" width="6.5703125" style="218" customWidth="1"/>
    <col min="7198" max="7198" width="6.7109375" style="218" customWidth="1"/>
    <col min="7199" max="7201" width="6.85546875" style="218" customWidth="1"/>
    <col min="7202" max="7202" width="7.28515625" style="218" customWidth="1"/>
    <col min="7203" max="7203" width="7.140625" style="218" customWidth="1"/>
    <col min="7204" max="7204" width="7.42578125" style="218" customWidth="1"/>
    <col min="7205" max="7214" width="6.5703125" style="218" customWidth="1"/>
    <col min="7215" max="7253" width="9.140625" style="218" customWidth="1"/>
    <col min="7254" max="7254" width="68.28515625" style="218" customWidth="1"/>
    <col min="7255" max="7263" width="0" style="218" hidden="1" customWidth="1"/>
    <col min="7264" max="7266" width="14.85546875" style="218" customWidth="1"/>
    <col min="7267" max="7269" width="0" style="218" hidden="1" customWidth="1"/>
    <col min="7270" max="7270" width="12.7109375" style="218" customWidth="1"/>
    <col min="7271" max="7271" width="14.85546875" style="218" customWidth="1"/>
    <col min="7272" max="7272" width="12.7109375" style="218" customWidth="1"/>
    <col min="7273" max="7273" width="12.42578125" style="218" customWidth="1"/>
    <col min="7274" max="7274" width="13.140625" style="218" customWidth="1"/>
    <col min="7275" max="7276" width="12.42578125" style="218" customWidth="1"/>
    <col min="7277" max="7280" width="12.7109375" style="218" customWidth="1"/>
    <col min="7281" max="7281" width="14.85546875" style="218" customWidth="1"/>
    <col min="7282" max="7282" width="12.7109375" style="218" customWidth="1"/>
    <col min="7283" max="7283" width="14.85546875" style="218" customWidth="1"/>
    <col min="7284" max="7287" width="12.7109375" style="218" customWidth="1"/>
    <col min="7288" max="7288" width="14.85546875" style="218" customWidth="1"/>
    <col min="7289" max="7290" width="12.7109375" style="218" customWidth="1"/>
    <col min="7291" max="7291" width="14.85546875" style="218" customWidth="1"/>
    <col min="7292" max="7292" width="12.7109375" style="218" customWidth="1"/>
    <col min="7293" max="7307" width="0" style="218" hidden="1" customWidth="1"/>
    <col min="7308" max="7308" width="9.140625" style="218" customWidth="1"/>
    <col min="7309" max="7309" width="12" style="218" customWidth="1"/>
    <col min="7310" max="7310" width="66.28515625" style="218" customWidth="1"/>
    <col min="7311" max="7317" width="0" style="218" hidden="1" customWidth="1"/>
    <col min="7318" max="7318" width="15.140625" style="218" customWidth="1"/>
    <col min="7319" max="7319" width="0" style="218" hidden="1" customWidth="1"/>
    <col min="7320" max="7320" width="16.5703125" style="218" customWidth="1"/>
    <col min="7321" max="7324" width="0" style="218" hidden="1" customWidth="1"/>
    <col min="7325" max="7424" width="9.140625" style="218"/>
    <col min="7425" max="7425" width="0" style="218" hidden="1" customWidth="1"/>
    <col min="7426" max="7426" width="56" style="218" customWidth="1"/>
    <col min="7427" max="7427" width="19" style="218" customWidth="1"/>
    <col min="7428" max="7428" width="6.5703125" style="218" customWidth="1"/>
    <col min="7429" max="7429" width="7.42578125" style="218" customWidth="1"/>
    <col min="7430" max="7453" width="6.5703125" style="218" customWidth="1"/>
    <col min="7454" max="7454" width="6.7109375" style="218" customWidth="1"/>
    <col min="7455" max="7457" width="6.85546875" style="218" customWidth="1"/>
    <col min="7458" max="7458" width="7.28515625" style="218" customWidth="1"/>
    <col min="7459" max="7459" width="7.140625" style="218" customWidth="1"/>
    <col min="7460" max="7460" width="7.42578125" style="218" customWidth="1"/>
    <col min="7461" max="7470" width="6.5703125" style="218" customWidth="1"/>
    <col min="7471" max="7509" width="9.140625" style="218" customWidth="1"/>
    <col min="7510" max="7510" width="68.28515625" style="218" customWidth="1"/>
    <col min="7511" max="7519" width="0" style="218" hidden="1" customWidth="1"/>
    <col min="7520" max="7522" width="14.85546875" style="218" customWidth="1"/>
    <col min="7523" max="7525" width="0" style="218" hidden="1" customWidth="1"/>
    <col min="7526" max="7526" width="12.7109375" style="218" customWidth="1"/>
    <col min="7527" max="7527" width="14.85546875" style="218" customWidth="1"/>
    <col min="7528" max="7528" width="12.7109375" style="218" customWidth="1"/>
    <col min="7529" max="7529" width="12.42578125" style="218" customWidth="1"/>
    <col min="7530" max="7530" width="13.140625" style="218" customWidth="1"/>
    <col min="7531" max="7532" width="12.42578125" style="218" customWidth="1"/>
    <col min="7533" max="7536" width="12.7109375" style="218" customWidth="1"/>
    <col min="7537" max="7537" width="14.85546875" style="218" customWidth="1"/>
    <col min="7538" max="7538" width="12.7109375" style="218" customWidth="1"/>
    <col min="7539" max="7539" width="14.85546875" style="218" customWidth="1"/>
    <col min="7540" max="7543" width="12.7109375" style="218" customWidth="1"/>
    <col min="7544" max="7544" width="14.85546875" style="218" customWidth="1"/>
    <col min="7545" max="7546" width="12.7109375" style="218" customWidth="1"/>
    <col min="7547" max="7547" width="14.85546875" style="218" customWidth="1"/>
    <col min="7548" max="7548" width="12.7109375" style="218" customWidth="1"/>
    <col min="7549" max="7563" width="0" style="218" hidden="1" customWidth="1"/>
    <col min="7564" max="7564" width="9.140625" style="218" customWidth="1"/>
    <col min="7565" max="7565" width="12" style="218" customWidth="1"/>
    <col min="7566" max="7566" width="66.28515625" style="218" customWidth="1"/>
    <col min="7567" max="7573" width="0" style="218" hidden="1" customWidth="1"/>
    <col min="7574" max="7574" width="15.140625" style="218" customWidth="1"/>
    <col min="7575" max="7575" width="0" style="218" hidden="1" customWidth="1"/>
    <col min="7576" max="7576" width="16.5703125" style="218" customWidth="1"/>
    <col min="7577" max="7580" width="0" style="218" hidden="1" customWidth="1"/>
    <col min="7581" max="7680" width="9.140625" style="218"/>
    <col min="7681" max="7681" width="0" style="218" hidden="1" customWidth="1"/>
    <col min="7682" max="7682" width="56" style="218" customWidth="1"/>
    <col min="7683" max="7683" width="19" style="218" customWidth="1"/>
    <col min="7684" max="7684" width="6.5703125" style="218" customWidth="1"/>
    <col min="7685" max="7685" width="7.42578125" style="218" customWidth="1"/>
    <col min="7686" max="7709" width="6.5703125" style="218" customWidth="1"/>
    <col min="7710" max="7710" width="6.7109375" style="218" customWidth="1"/>
    <col min="7711" max="7713" width="6.85546875" style="218" customWidth="1"/>
    <col min="7714" max="7714" width="7.28515625" style="218" customWidth="1"/>
    <col min="7715" max="7715" width="7.140625" style="218" customWidth="1"/>
    <col min="7716" max="7716" width="7.42578125" style="218" customWidth="1"/>
    <col min="7717" max="7726" width="6.5703125" style="218" customWidth="1"/>
    <col min="7727" max="7765" width="9.140625" style="218" customWidth="1"/>
    <col min="7766" max="7766" width="68.28515625" style="218" customWidth="1"/>
    <col min="7767" max="7775" width="0" style="218" hidden="1" customWidth="1"/>
    <col min="7776" max="7778" width="14.85546875" style="218" customWidth="1"/>
    <col min="7779" max="7781" width="0" style="218" hidden="1" customWidth="1"/>
    <col min="7782" max="7782" width="12.7109375" style="218" customWidth="1"/>
    <col min="7783" max="7783" width="14.85546875" style="218" customWidth="1"/>
    <col min="7784" max="7784" width="12.7109375" style="218" customWidth="1"/>
    <col min="7785" max="7785" width="12.42578125" style="218" customWidth="1"/>
    <col min="7786" max="7786" width="13.140625" style="218" customWidth="1"/>
    <col min="7787" max="7788" width="12.42578125" style="218" customWidth="1"/>
    <col min="7789" max="7792" width="12.7109375" style="218" customWidth="1"/>
    <col min="7793" max="7793" width="14.85546875" style="218" customWidth="1"/>
    <col min="7794" max="7794" width="12.7109375" style="218" customWidth="1"/>
    <col min="7795" max="7795" width="14.85546875" style="218" customWidth="1"/>
    <col min="7796" max="7799" width="12.7109375" style="218" customWidth="1"/>
    <col min="7800" max="7800" width="14.85546875" style="218" customWidth="1"/>
    <col min="7801" max="7802" width="12.7109375" style="218" customWidth="1"/>
    <col min="7803" max="7803" width="14.85546875" style="218" customWidth="1"/>
    <col min="7804" max="7804" width="12.7109375" style="218" customWidth="1"/>
    <col min="7805" max="7819" width="0" style="218" hidden="1" customWidth="1"/>
    <col min="7820" max="7820" width="9.140625" style="218" customWidth="1"/>
    <col min="7821" max="7821" width="12" style="218" customWidth="1"/>
    <col min="7822" max="7822" width="66.28515625" style="218" customWidth="1"/>
    <col min="7823" max="7829" width="0" style="218" hidden="1" customWidth="1"/>
    <col min="7830" max="7830" width="15.140625" style="218" customWidth="1"/>
    <col min="7831" max="7831" width="0" style="218" hidden="1" customWidth="1"/>
    <col min="7832" max="7832" width="16.5703125" style="218" customWidth="1"/>
    <col min="7833" max="7836" width="0" style="218" hidden="1" customWidth="1"/>
    <col min="7837" max="7936" width="9.140625" style="218"/>
    <col min="7937" max="7937" width="0" style="218" hidden="1" customWidth="1"/>
    <col min="7938" max="7938" width="56" style="218" customWidth="1"/>
    <col min="7939" max="7939" width="19" style="218" customWidth="1"/>
    <col min="7940" max="7940" width="6.5703125" style="218" customWidth="1"/>
    <col min="7941" max="7941" width="7.42578125" style="218" customWidth="1"/>
    <col min="7942" max="7965" width="6.5703125" style="218" customWidth="1"/>
    <col min="7966" max="7966" width="6.7109375" style="218" customWidth="1"/>
    <col min="7967" max="7969" width="6.85546875" style="218" customWidth="1"/>
    <col min="7970" max="7970" width="7.28515625" style="218" customWidth="1"/>
    <col min="7971" max="7971" width="7.140625" style="218" customWidth="1"/>
    <col min="7972" max="7972" width="7.42578125" style="218" customWidth="1"/>
    <col min="7973" max="7982" width="6.5703125" style="218" customWidth="1"/>
    <col min="7983" max="8021" width="9.140625" style="218" customWidth="1"/>
    <col min="8022" max="8022" width="68.28515625" style="218" customWidth="1"/>
    <col min="8023" max="8031" width="0" style="218" hidden="1" customWidth="1"/>
    <col min="8032" max="8034" width="14.85546875" style="218" customWidth="1"/>
    <col min="8035" max="8037" width="0" style="218" hidden="1" customWidth="1"/>
    <col min="8038" max="8038" width="12.7109375" style="218" customWidth="1"/>
    <col min="8039" max="8039" width="14.85546875" style="218" customWidth="1"/>
    <col min="8040" max="8040" width="12.7109375" style="218" customWidth="1"/>
    <col min="8041" max="8041" width="12.42578125" style="218" customWidth="1"/>
    <col min="8042" max="8042" width="13.140625" style="218" customWidth="1"/>
    <col min="8043" max="8044" width="12.42578125" style="218" customWidth="1"/>
    <col min="8045" max="8048" width="12.7109375" style="218" customWidth="1"/>
    <col min="8049" max="8049" width="14.85546875" style="218" customWidth="1"/>
    <col min="8050" max="8050" width="12.7109375" style="218" customWidth="1"/>
    <col min="8051" max="8051" width="14.85546875" style="218" customWidth="1"/>
    <col min="8052" max="8055" width="12.7109375" style="218" customWidth="1"/>
    <col min="8056" max="8056" width="14.85546875" style="218" customWidth="1"/>
    <col min="8057" max="8058" width="12.7109375" style="218" customWidth="1"/>
    <col min="8059" max="8059" width="14.85546875" style="218" customWidth="1"/>
    <col min="8060" max="8060" width="12.7109375" style="218" customWidth="1"/>
    <col min="8061" max="8075" width="0" style="218" hidden="1" customWidth="1"/>
    <col min="8076" max="8076" width="9.140625" style="218" customWidth="1"/>
    <col min="8077" max="8077" width="12" style="218" customWidth="1"/>
    <col min="8078" max="8078" width="66.28515625" style="218" customWidth="1"/>
    <col min="8079" max="8085" width="0" style="218" hidden="1" customWidth="1"/>
    <col min="8086" max="8086" width="15.140625" style="218" customWidth="1"/>
    <col min="8087" max="8087" width="0" style="218" hidden="1" customWidth="1"/>
    <col min="8088" max="8088" width="16.5703125" style="218" customWidth="1"/>
    <col min="8089" max="8092" width="0" style="218" hidden="1" customWidth="1"/>
    <col min="8093" max="8192" width="9.140625" style="218"/>
    <col min="8193" max="8193" width="0" style="218" hidden="1" customWidth="1"/>
    <col min="8194" max="8194" width="56" style="218" customWidth="1"/>
    <col min="8195" max="8195" width="19" style="218" customWidth="1"/>
    <col min="8196" max="8196" width="6.5703125" style="218" customWidth="1"/>
    <col min="8197" max="8197" width="7.42578125" style="218" customWidth="1"/>
    <col min="8198" max="8221" width="6.5703125" style="218" customWidth="1"/>
    <col min="8222" max="8222" width="6.7109375" style="218" customWidth="1"/>
    <col min="8223" max="8225" width="6.85546875" style="218" customWidth="1"/>
    <col min="8226" max="8226" width="7.28515625" style="218" customWidth="1"/>
    <col min="8227" max="8227" width="7.140625" style="218" customWidth="1"/>
    <col min="8228" max="8228" width="7.42578125" style="218" customWidth="1"/>
    <col min="8229" max="8238" width="6.5703125" style="218" customWidth="1"/>
    <col min="8239" max="8277" width="9.140625" style="218" customWidth="1"/>
    <col min="8278" max="8278" width="68.28515625" style="218" customWidth="1"/>
    <col min="8279" max="8287" width="0" style="218" hidden="1" customWidth="1"/>
    <col min="8288" max="8290" width="14.85546875" style="218" customWidth="1"/>
    <col min="8291" max="8293" width="0" style="218" hidden="1" customWidth="1"/>
    <col min="8294" max="8294" width="12.7109375" style="218" customWidth="1"/>
    <col min="8295" max="8295" width="14.85546875" style="218" customWidth="1"/>
    <col min="8296" max="8296" width="12.7109375" style="218" customWidth="1"/>
    <col min="8297" max="8297" width="12.42578125" style="218" customWidth="1"/>
    <col min="8298" max="8298" width="13.140625" style="218" customWidth="1"/>
    <col min="8299" max="8300" width="12.42578125" style="218" customWidth="1"/>
    <col min="8301" max="8304" width="12.7109375" style="218" customWidth="1"/>
    <col min="8305" max="8305" width="14.85546875" style="218" customWidth="1"/>
    <col min="8306" max="8306" width="12.7109375" style="218" customWidth="1"/>
    <col min="8307" max="8307" width="14.85546875" style="218" customWidth="1"/>
    <col min="8308" max="8311" width="12.7109375" style="218" customWidth="1"/>
    <col min="8312" max="8312" width="14.85546875" style="218" customWidth="1"/>
    <col min="8313" max="8314" width="12.7109375" style="218" customWidth="1"/>
    <col min="8315" max="8315" width="14.85546875" style="218" customWidth="1"/>
    <col min="8316" max="8316" width="12.7109375" style="218" customWidth="1"/>
    <col min="8317" max="8331" width="0" style="218" hidden="1" customWidth="1"/>
    <col min="8332" max="8332" width="9.140625" style="218" customWidth="1"/>
    <col min="8333" max="8333" width="12" style="218" customWidth="1"/>
    <col min="8334" max="8334" width="66.28515625" style="218" customWidth="1"/>
    <col min="8335" max="8341" width="0" style="218" hidden="1" customWidth="1"/>
    <col min="8342" max="8342" width="15.140625" style="218" customWidth="1"/>
    <col min="8343" max="8343" width="0" style="218" hidden="1" customWidth="1"/>
    <col min="8344" max="8344" width="16.5703125" style="218" customWidth="1"/>
    <col min="8345" max="8348" width="0" style="218" hidden="1" customWidth="1"/>
    <col min="8349" max="8448" width="9.140625" style="218"/>
    <col min="8449" max="8449" width="0" style="218" hidden="1" customWidth="1"/>
    <col min="8450" max="8450" width="56" style="218" customWidth="1"/>
    <col min="8451" max="8451" width="19" style="218" customWidth="1"/>
    <col min="8452" max="8452" width="6.5703125" style="218" customWidth="1"/>
    <col min="8453" max="8453" width="7.42578125" style="218" customWidth="1"/>
    <col min="8454" max="8477" width="6.5703125" style="218" customWidth="1"/>
    <col min="8478" max="8478" width="6.7109375" style="218" customWidth="1"/>
    <col min="8479" max="8481" width="6.85546875" style="218" customWidth="1"/>
    <col min="8482" max="8482" width="7.28515625" style="218" customWidth="1"/>
    <col min="8483" max="8483" width="7.140625" style="218" customWidth="1"/>
    <col min="8484" max="8484" width="7.42578125" style="218" customWidth="1"/>
    <col min="8485" max="8494" width="6.5703125" style="218" customWidth="1"/>
    <col min="8495" max="8533" width="9.140625" style="218" customWidth="1"/>
    <col min="8534" max="8534" width="68.28515625" style="218" customWidth="1"/>
    <col min="8535" max="8543" width="0" style="218" hidden="1" customWidth="1"/>
    <col min="8544" max="8546" width="14.85546875" style="218" customWidth="1"/>
    <col min="8547" max="8549" width="0" style="218" hidden="1" customWidth="1"/>
    <col min="8550" max="8550" width="12.7109375" style="218" customWidth="1"/>
    <col min="8551" max="8551" width="14.85546875" style="218" customWidth="1"/>
    <col min="8552" max="8552" width="12.7109375" style="218" customWidth="1"/>
    <col min="8553" max="8553" width="12.42578125" style="218" customWidth="1"/>
    <col min="8554" max="8554" width="13.140625" style="218" customWidth="1"/>
    <col min="8555" max="8556" width="12.42578125" style="218" customWidth="1"/>
    <col min="8557" max="8560" width="12.7109375" style="218" customWidth="1"/>
    <col min="8561" max="8561" width="14.85546875" style="218" customWidth="1"/>
    <col min="8562" max="8562" width="12.7109375" style="218" customWidth="1"/>
    <col min="8563" max="8563" width="14.85546875" style="218" customWidth="1"/>
    <col min="8564" max="8567" width="12.7109375" style="218" customWidth="1"/>
    <col min="8568" max="8568" width="14.85546875" style="218" customWidth="1"/>
    <col min="8569" max="8570" width="12.7109375" style="218" customWidth="1"/>
    <col min="8571" max="8571" width="14.85546875" style="218" customWidth="1"/>
    <col min="8572" max="8572" width="12.7109375" style="218" customWidth="1"/>
    <col min="8573" max="8587" width="0" style="218" hidden="1" customWidth="1"/>
    <col min="8588" max="8588" width="9.140625" style="218" customWidth="1"/>
    <col min="8589" max="8589" width="12" style="218" customWidth="1"/>
    <col min="8590" max="8590" width="66.28515625" style="218" customWidth="1"/>
    <col min="8591" max="8597" width="0" style="218" hidden="1" customWidth="1"/>
    <col min="8598" max="8598" width="15.140625" style="218" customWidth="1"/>
    <col min="8599" max="8599" width="0" style="218" hidden="1" customWidth="1"/>
    <col min="8600" max="8600" width="16.5703125" style="218" customWidth="1"/>
    <col min="8601" max="8604" width="0" style="218" hidden="1" customWidth="1"/>
    <col min="8605" max="8704" width="9.140625" style="218"/>
    <col min="8705" max="8705" width="0" style="218" hidden="1" customWidth="1"/>
    <col min="8706" max="8706" width="56" style="218" customWidth="1"/>
    <col min="8707" max="8707" width="19" style="218" customWidth="1"/>
    <col min="8708" max="8708" width="6.5703125" style="218" customWidth="1"/>
    <col min="8709" max="8709" width="7.42578125" style="218" customWidth="1"/>
    <col min="8710" max="8733" width="6.5703125" style="218" customWidth="1"/>
    <col min="8734" max="8734" width="6.7109375" style="218" customWidth="1"/>
    <col min="8735" max="8737" width="6.85546875" style="218" customWidth="1"/>
    <col min="8738" max="8738" width="7.28515625" style="218" customWidth="1"/>
    <col min="8739" max="8739" width="7.140625" style="218" customWidth="1"/>
    <col min="8740" max="8740" width="7.42578125" style="218" customWidth="1"/>
    <col min="8741" max="8750" width="6.5703125" style="218" customWidth="1"/>
    <col min="8751" max="8789" width="9.140625" style="218" customWidth="1"/>
    <col min="8790" max="8790" width="68.28515625" style="218" customWidth="1"/>
    <col min="8791" max="8799" width="0" style="218" hidden="1" customWidth="1"/>
    <col min="8800" max="8802" width="14.85546875" style="218" customWidth="1"/>
    <col min="8803" max="8805" width="0" style="218" hidden="1" customWidth="1"/>
    <col min="8806" max="8806" width="12.7109375" style="218" customWidth="1"/>
    <col min="8807" max="8807" width="14.85546875" style="218" customWidth="1"/>
    <col min="8808" max="8808" width="12.7109375" style="218" customWidth="1"/>
    <col min="8809" max="8809" width="12.42578125" style="218" customWidth="1"/>
    <col min="8810" max="8810" width="13.140625" style="218" customWidth="1"/>
    <col min="8811" max="8812" width="12.42578125" style="218" customWidth="1"/>
    <col min="8813" max="8816" width="12.7109375" style="218" customWidth="1"/>
    <col min="8817" max="8817" width="14.85546875" style="218" customWidth="1"/>
    <col min="8818" max="8818" width="12.7109375" style="218" customWidth="1"/>
    <col min="8819" max="8819" width="14.85546875" style="218" customWidth="1"/>
    <col min="8820" max="8823" width="12.7109375" style="218" customWidth="1"/>
    <col min="8824" max="8824" width="14.85546875" style="218" customWidth="1"/>
    <col min="8825" max="8826" width="12.7109375" style="218" customWidth="1"/>
    <col min="8827" max="8827" width="14.85546875" style="218" customWidth="1"/>
    <col min="8828" max="8828" width="12.7109375" style="218" customWidth="1"/>
    <col min="8829" max="8843" width="0" style="218" hidden="1" customWidth="1"/>
    <col min="8844" max="8844" width="9.140625" style="218" customWidth="1"/>
    <col min="8845" max="8845" width="12" style="218" customWidth="1"/>
    <col min="8846" max="8846" width="66.28515625" style="218" customWidth="1"/>
    <col min="8847" max="8853" width="0" style="218" hidden="1" customWidth="1"/>
    <col min="8854" max="8854" width="15.140625" style="218" customWidth="1"/>
    <col min="8855" max="8855" width="0" style="218" hidden="1" customWidth="1"/>
    <col min="8856" max="8856" width="16.5703125" style="218" customWidth="1"/>
    <col min="8857" max="8860" width="0" style="218" hidden="1" customWidth="1"/>
    <col min="8861" max="8960" width="9.140625" style="218"/>
    <col min="8961" max="8961" width="0" style="218" hidden="1" customWidth="1"/>
    <col min="8962" max="8962" width="56" style="218" customWidth="1"/>
    <col min="8963" max="8963" width="19" style="218" customWidth="1"/>
    <col min="8964" max="8964" width="6.5703125" style="218" customWidth="1"/>
    <col min="8965" max="8965" width="7.42578125" style="218" customWidth="1"/>
    <col min="8966" max="8989" width="6.5703125" style="218" customWidth="1"/>
    <col min="8990" max="8990" width="6.7109375" style="218" customWidth="1"/>
    <col min="8991" max="8993" width="6.85546875" style="218" customWidth="1"/>
    <col min="8994" max="8994" width="7.28515625" style="218" customWidth="1"/>
    <col min="8995" max="8995" width="7.140625" style="218" customWidth="1"/>
    <col min="8996" max="8996" width="7.42578125" style="218" customWidth="1"/>
    <col min="8997" max="9006" width="6.5703125" style="218" customWidth="1"/>
    <col min="9007" max="9045" width="9.140625" style="218" customWidth="1"/>
    <col min="9046" max="9046" width="68.28515625" style="218" customWidth="1"/>
    <col min="9047" max="9055" width="0" style="218" hidden="1" customWidth="1"/>
    <col min="9056" max="9058" width="14.85546875" style="218" customWidth="1"/>
    <col min="9059" max="9061" width="0" style="218" hidden="1" customWidth="1"/>
    <col min="9062" max="9062" width="12.7109375" style="218" customWidth="1"/>
    <col min="9063" max="9063" width="14.85546875" style="218" customWidth="1"/>
    <col min="9064" max="9064" width="12.7109375" style="218" customWidth="1"/>
    <col min="9065" max="9065" width="12.42578125" style="218" customWidth="1"/>
    <col min="9066" max="9066" width="13.140625" style="218" customWidth="1"/>
    <col min="9067" max="9068" width="12.42578125" style="218" customWidth="1"/>
    <col min="9069" max="9072" width="12.7109375" style="218" customWidth="1"/>
    <col min="9073" max="9073" width="14.85546875" style="218" customWidth="1"/>
    <col min="9074" max="9074" width="12.7109375" style="218" customWidth="1"/>
    <col min="9075" max="9075" width="14.85546875" style="218" customWidth="1"/>
    <col min="9076" max="9079" width="12.7109375" style="218" customWidth="1"/>
    <col min="9080" max="9080" width="14.85546875" style="218" customWidth="1"/>
    <col min="9081" max="9082" width="12.7109375" style="218" customWidth="1"/>
    <col min="9083" max="9083" width="14.85546875" style="218" customWidth="1"/>
    <col min="9084" max="9084" width="12.7109375" style="218" customWidth="1"/>
    <col min="9085" max="9099" width="0" style="218" hidden="1" customWidth="1"/>
    <col min="9100" max="9100" width="9.140625" style="218" customWidth="1"/>
    <col min="9101" max="9101" width="12" style="218" customWidth="1"/>
    <col min="9102" max="9102" width="66.28515625" style="218" customWidth="1"/>
    <col min="9103" max="9109" width="0" style="218" hidden="1" customWidth="1"/>
    <col min="9110" max="9110" width="15.140625" style="218" customWidth="1"/>
    <col min="9111" max="9111" width="0" style="218" hidden="1" customWidth="1"/>
    <col min="9112" max="9112" width="16.5703125" style="218" customWidth="1"/>
    <col min="9113" max="9116" width="0" style="218" hidden="1" customWidth="1"/>
    <col min="9117" max="9216" width="9.140625" style="218"/>
    <col min="9217" max="9217" width="0" style="218" hidden="1" customWidth="1"/>
    <col min="9218" max="9218" width="56" style="218" customWidth="1"/>
    <col min="9219" max="9219" width="19" style="218" customWidth="1"/>
    <col min="9220" max="9220" width="6.5703125" style="218" customWidth="1"/>
    <col min="9221" max="9221" width="7.42578125" style="218" customWidth="1"/>
    <col min="9222" max="9245" width="6.5703125" style="218" customWidth="1"/>
    <col min="9246" max="9246" width="6.7109375" style="218" customWidth="1"/>
    <col min="9247" max="9249" width="6.85546875" style="218" customWidth="1"/>
    <col min="9250" max="9250" width="7.28515625" style="218" customWidth="1"/>
    <col min="9251" max="9251" width="7.140625" style="218" customWidth="1"/>
    <col min="9252" max="9252" width="7.42578125" style="218" customWidth="1"/>
    <col min="9253" max="9262" width="6.5703125" style="218" customWidth="1"/>
    <col min="9263" max="9301" width="9.140625" style="218" customWidth="1"/>
    <col min="9302" max="9302" width="68.28515625" style="218" customWidth="1"/>
    <col min="9303" max="9311" width="0" style="218" hidden="1" customWidth="1"/>
    <col min="9312" max="9314" width="14.85546875" style="218" customWidth="1"/>
    <col min="9315" max="9317" width="0" style="218" hidden="1" customWidth="1"/>
    <col min="9318" max="9318" width="12.7109375" style="218" customWidth="1"/>
    <col min="9319" max="9319" width="14.85546875" style="218" customWidth="1"/>
    <col min="9320" max="9320" width="12.7109375" style="218" customWidth="1"/>
    <col min="9321" max="9321" width="12.42578125" style="218" customWidth="1"/>
    <col min="9322" max="9322" width="13.140625" style="218" customWidth="1"/>
    <col min="9323" max="9324" width="12.42578125" style="218" customWidth="1"/>
    <col min="9325" max="9328" width="12.7109375" style="218" customWidth="1"/>
    <col min="9329" max="9329" width="14.85546875" style="218" customWidth="1"/>
    <col min="9330" max="9330" width="12.7109375" style="218" customWidth="1"/>
    <col min="9331" max="9331" width="14.85546875" style="218" customWidth="1"/>
    <col min="9332" max="9335" width="12.7109375" style="218" customWidth="1"/>
    <col min="9336" max="9336" width="14.85546875" style="218" customWidth="1"/>
    <col min="9337" max="9338" width="12.7109375" style="218" customWidth="1"/>
    <col min="9339" max="9339" width="14.85546875" style="218" customWidth="1"/>
    <col min="9340" max="9340" width="12.7109375" style="218" customWidth="1"/>
    <col min="9341" max="9355" width="0" style="218" hidden="1" customWidth="1"/>
    <col min="9356" max="9356" width="9.140625" style="218" customWidth="1"/>
    <col min="9357" max="9357" width="12" style="218" customWidth="1"/>
    <col min="9358" max="9358" width="66.28515625" style="218" customWidth="1"/>
    <col min="9359" max="9365" width="0" style="218" hidden="1" customWidth="1"/>
    <col min="9366" max="9366" width="15.140625" style="218" customWidth="1"/>
    <col min="9367" max="9367" width="0" style="218" hidden="1" customWidth="1"/>
    <col min="9368" max="9368" width="16.5703125" style="218" customWidth="1"/>
    <col min="9369" max="9372" width="0" style="218" hidden="1" customWidth="1"/>
    <col min="9373" max="9472" width="9.140625" style="218"/>
    <col min="9473" max="9473" width="0" style="218" hidden="1" customWidth="1"/>
    <col min="9474" max="9474" width="56" style="218" customWidth="1"/>
    <col min="9475" max="9475" width="19" style="218" customWidth="1"/>
    <col min="9476" max="9476" width="6.5703125" style="218" customWidth="1"/>
    <col min="9477" max="9477" width="7.42578125" style="218" customWidth="1"/>
    <col min="9478" max="9501" width="6.5703125" style="218" customWidth="1"/>
    <col min="9502" max="9502" width="6.7109375" style="218" customWidth="1"/>
    <col min="9503" max="9505" width="6.85546875" style="218" customWidth="1"/>
    <col min="9506" max="9506" width="7.28515625" style="218" customWidth="1"/>
    <col min="9507" max="9507" width="7.140625" style="218" customWidth="1"/>
    <col min="9508" max="9508" width="7.42578125" style="218" customWidth="1"/>
    <col min="9509" max="9518" width="6.5703125" style="218" customWidth="1"/>
    <col min="9519" max="9557" width="9.140625" style="218" customWidth="1"/>
    <col min="9558" max="9558" width="68.28515625" style="218" customWidth="1"/>
    <col min="9559" max="9567" width="0" style="218" hidden="1" customWidth="1"/>
    <col min="9568" max="9570" width="14.85546875" style="218" customWidth="1"/>
    <col min="9571" max="9573" width="0" style="218" hidden="1" customWidth="1"/>
    <col min="9574" max="9574" width="12.7109375" style="218" customWidth="1"/>
    <col min="9575" max="9575" width="14.85546875" style="218" customWidth="1"/>
    <col min="9576" max="9576" width="12.7109375" style="218" customWidth="1"/>
    <col min="9577" max="9577" width="12.42578125" style="218" customWidth="1"/>
    <col min="9578" max="9578" width="13.140625" style="218" customWidth="1"/>
    <col min="9579" max="9580" width="12.42578125" style="218" customWidth="1"/>
    <col min="9581" max="9584" width="12.7109375" style="218" customWidth="1"/>
    <col min="9585" max="9585" width="14.85546875" style="218" customWidth="1"/>
    <col min="9586" max="9586" width="12.7109375" style="218" customWidth="1"/>
    <col min="9587" max="9587" width="14.85546875" style="218" customWidth="1"/>
    <col min="9588" max="9591" width="12.7109375" style="218" customWidth="1"/>
    <col min="9592" max="9592" width="14.85546875" style="218" customWidth="1"/>
    <col min="9593" max="9594" width="12.7109375" style="218" customWidth="1"/>
    <col min="9595" max="9595" width="14.85546875" style="218" customWidth="1"/>
    <col min="9596" max="9596" width="12.7109375" style="218" customWidth="1"/>
    <col min="9597" max="9611" width="0" style="218" hidden="1" customWidth="1"/>
    <col min="9612" max="9612" width="9.140625" style="218" customWidth="1"/>
    <col min="9613" max="9613" width="12" style="218" customWidth="1"/>
    <col min="9614" max="9614" width="66.28515625" style="218" customWidth="1"/>
    <col min="9615" max="9621" width="0" style="218" hidden="1" customWidth="1"/>
    <col min="9622" max="9622" width="15.140625" style="218" customWidth="1"/>
    <col min="9623" max="9623" width="0" style="218" hidden="1" customWidth="1"/>
    <col min="9624" max="9624" width="16.5703125" style="218" customWidth="1"/>
    <col min="9625" max="9628" width="0" style="218" hidden="1" customWidth="1"/>
    <col min="9629" max="9728" width="9.140625" style="218"/>
    <col min="9729" max="9729" width="0" style="218" hidden="1" customWidth="1"/>
    <col min="9730" max="9730" width="56" style="218" customWidth="1"/>
    <col min="9731" max="9731" width="19" style="218" customWidth="1"/>
    <col min="9732" max="9732" width="6.5703125" style="218" customWidth="1"/>
    <col min="9733" max="9733" width="7.42578125" style="218" customWidth="1"/>
    <col min="9734" max="9757" width="6.5703125" style="218" customWidth="1"/>
    <col min="9758" max="9758" width="6.7109375" style="218" customWidth="1"/>
    <col min="9759" max="9761" width="6.85546875" style="218" customWidth="1"/>
    <col min="9762" max="9762" width="7.28515625" style="218" customWidth="1"/>
    <col min="9763" max="9763" width="7.140625" style="218" customWidth="1"/>
    <col min="9764" max="9764" width="7.42578125" style="218" customWidth="1"/>
    <col min="9765" max="9774" width="6.5703125" style="218" customWidth="1"/>
    <col min="9775" max="9813" width="9.140625" style="218" customWidth="1"/>
    <col min="9814" max="9814" width="68.28515625" style="218" customWidth="1"/>
    <col min="9815" max="9823" width="0" style="218" hidden="1" customWidth="1"/>
    <col min="9824" max="9826" width="14.85546875" style="218" customWidth="1"/>
    <col min="9827" max="9829" width="0" style="218" hidden="1" customWidth="1"/>
    <col min="9830" max="9830" width="12.7109375" style="218" customWidth="1"/>
    <col min="9831" max="9831" width="14.85546875" style="218" customWidth="1"/>
    <col min="9832" max="9832" width="12.7109375" style="218" customWidth="1"/>
    <col min="9833" max="9833" width="12.42578125" style="218" customWidth="1"/>
    <col min="9834" max="9834" width="13.140625" style="218" customWidth="1"/>
    <col min="9835" max="9836" width="12.42578125" style="218" customWidth="1"/>
    <col min="9837" max="9840" width="12.7109375" style="218" customWidth="1"/>
    <col min="9841" max="9841" width="14.85546875" style="218" customWidth="1"/>
    <col min="9842" max="9842" width="12.7109375" style="218" customWidth="1"/>
    <col min="9843" max="9843" width="14.85546875" style="218" customWidth="1"/>
    <col min="9844" max="9847" width="12.7109375" style="218" customWidth="1"/>
    <col min="9848" max="9848" width="14.85546875" style="218" customWidth="1"/>
    <col min="9849" max="9850" width="12.7109375" style="218" customWidth="1"/>
    <col min="9851" max="9851" width="14.85546875" style="218" customWidth="1"/>
    <col min="9852" max="9852" width="12.7109375" style="218" customWidth="1"/>
    <col min="9853" max="9867" width="0" style="218" hidden="1" customWidth="1"/>
    <col min="9868" max="9868" width="9.140625" style="218" customWidth="1"/>
    <col min="9869" max="9869" width="12" style="218" customWidth="1"/>
    <col min="9870" max="9870" width="66.28515625" style="218" customWidth="1"/>
    <col min="9871" max="9877" width="0" style="218" hidden="1" customWidth="1"/>
    <col min="9878" max="9878" width="15.140625" style="218" customWidth="1"/>
    <col min="9879" max="9879" width="0" style="218" hidden="1" customWidth="1"/>
    <col min="9880" max="9880" width="16.5703125" style="218" customWidth="1"/>
    <col min="9881" max="9884" width="0" style="218" hidden="1" customWidth="1"/>
    <col min="9885" max="9984" width="9.140625" style="218"/>
    <col min="9985" max="9985" width="0" style="218" hidden="1" customWidth="1"/>
    <col min="9986" max="9986" width="56" style="218" customWidth="1"/>
    <col min="9987" max="9987" width="19" style="218" customWidth="1"/>
    <col min="9988" max="9988" width="6.5703125" style="218" customWidth="1"/>
    <col min="9989" max="9989" width="7.42578125" style="218" customWidth="1"/>
    <col min="9990" max="10013" width="6.5703125" style="218" customWidth="1"/>
    <col min="10014" max="10014" width="6.7109375" style="218" customWidth="1"/>
    <col min="10015" max="10017" width="6.85546875" style="218" customWidth="1"/>
    <col min="10018" max="10018" width="7.28515625" style="218" customWidth="1"/>
    <col min="10019" max="10019" width="7.140625" style="218" customWidth="1"/>
    <col min="10020" max="10020" width="7.42578125" style="218" customWidth="1"/>
    <col min="10021" max="10030" width="6.5703125" style="218" customWidth="1"/>
    <col min="10031" max="10069" width="9.140625" style="218" customWidth="1"/>
    <col min="10070" max="10070" width="68.28515625" style="218" customWidth="1"/>
    <col min="10071" max="10079" width="0" style="218" hidden="1" customWidth="1"/>
    <col min="10080" max="10082" width="14.85546875" style="218" customWidth="1"/>
    <col min="10083" max="10085" width="0" style="218" hidden="1" customWidth="1"/>
    <col min="10086" max="10086" width="12.7109375" style="218" customWidth="1"/>
    <col min="10087" max="10087" width="14.85546875" style="218" customWidth="1"/>
    <col min="10088" max="10088" width="12.7109375" style="218" customWidth="1"/>
    <col min="10089" max="10089" width="12.42578125" style="218" customWidth="1"/>
    <col min="10090" max="10090" width="13.140625" style="218" customWidth="1"/>
    <col min="10091" max="10092" width="12.42578125" style="218" customWidth="1"/>
    <col min="10093" max="10096" width="12.7109375" style="218" customWidth="1"/>
    <col min="10097" max="10097" width="14.85546875" style="218" customWidth="1"/>
    <col min="10098" max="10098" width="12.7109375" style="218" customWidth="1"/>
    <col min="10099" max="10099" width="14.85546875" style="218" customWidth="1"/>
    <col min="10100" max="10103" width="12.7109375" style="218" customWidth="1"/>
    <col min="10104" max="10104" width="14.85546875" style="218" customWidth="1"/>
    <col min="10105" max="10106" width="12.7109375" style="218" customWidth="1"/>
    <col min="10107" max="10107" width="14.85546875" style="218" customWidth="1"/>
    <col min="10108" max="10108" width="12.7109375" style="218" customWidth="1"/>
    <col min="10109" max="10123" width="0" style="218" hidden="1" customWidth="1"/>
    <col min="10124" max="10124" width="9.140625" style="218" customWidth="1"/>
    <col min="10125" max="10125" width="12" style="218" customWidth="1"/>
    <col min="10126" max="10126" width="66.28515625" style="218" customWidth="1"/>
    <col min="10127" max="10133" width="0" style="218" hidden="1" customWidth="1"/>
    <col min="10134" max="10134" width="15.140625" style="218" customWidth="1"/>
    <col min="10135" max="10135" width="0" style="218" hidden="1" customWidth="1"/>
    <col min="10136" max="10136" width="16.5703125" style="218" customWidth="1"/>
    <col min="10137" max="10140" width="0" style="218" hidden="1" customWidth="1"/>
    <col min="10141" max="10240" width="9.140625" style="218"/>
    <col min="10241" max="10241" width="0" style="218" hidden="1" customWidth="1"/>
    <col min="10242" max="10242" width="56" style="218" customWidth="1"/>
    <col min="10243" max="10243" width="19" style="218" customWidth="1"/>
    <col min="10244" max="10244" width="6.5703125" style="218" customWidth="1"/>
    <col min="10245" max="10245" width="7.42578125" style="218" customWidth="1"/>
    <col min="10246" max="10269" width="6.5703125" style="218" customWidth="1"/>
    <col min="10270" max="10270" width="6.7109375" style="218" customWidth="1"/>
    <col min="10271" max="10273" width="6.85546875" style="218" customWidth="1"/>
    <col min="10274" max="10274" width="7.28515625" style="218" customWidth="1"/>
    <col min="10275" max="10275" width="7.140625" style="218" customWidth="1"/>
    <col min="10276" max="10276" width="7.42578125" style="218" customWidth="1"/>
    <col min="10277" max="10286" width="6.5703125" style="218" customWidth="1"/>
    <col min="10287" max="10325" width="9.140625" style="218" customWidth="1"/>
    <col min="10326" max="10326" width="68.28515625" style="218" customWidth="1"/>
    <col min="10327" max="10335" width="0" style="218" hidden="1" customWidth="1"/>
    <col min="10336" max="10338" width="14.85546875" style="218" customWidth="1"/>
    <col min="10339" max="10341" width="0" style="218" hidden="1" customWidth="1"/>
    <col min="10342" max="10342" width="12.7109375" style="218" customWidth="1"/>
    <col min="10343" max="10343" width="14.85546875" style="218" customWidth="1"/>
    <col min="10344" max="10344" width="12.7109375" style="218" customWidth="1"/>
    <col min="10345" max="10345" width="12.42578125" style="218" customWidth="1"/>
    <col min="10346" max="10346" width="13.140625" style="218" customWidth="1"/>
    <col min="10347" max="10348" width="12.42578125" style="218" customWidth="1"/>
    <col min="10349" max="10352" width="12.7109375" style="218" customWidth="1"/>
    <col min="10353" max="10353" width="14.85546875" style="218" customWidth="1"/>
    <col min="10354" max="10354" width="12.7109375" style="218" customWidth="1"/>
    <col min="10355" max="10355" width="14.85546875" style="218" customWidth="1"/>
    <col min="10356" max="10359" width="12.7109375" style="218" customWidth="1"/>
    <col min="10360" max="10360" width="14.85546875" style="218" customWidth="1"/>
    <col min="10361" max="10362" width="12.7109375" style="218" customWidth="1"/>
    <col min="10363" max="10363" width="14.85546875" style="218" customWidth="1"/>
    <col min="10364" max="10364" width="12.7109375" style="218" customWidth="1"/>
    <col min="10365" max="10379" width="0" style="218" hidden="1" customWidth="1"/>
    <col min="10380" max="10380" width="9.140625" style="218" customWidth="1"/>
    <col min="10381" max="10381" width="12" style="218" customWidth="1"/>
    <col min="10382" max="10382" width="66.28515625" style="218" customWidth="1"/>
    <col min="10383" max="10389" width="0" style="218" hidden="1" customWidth="1"/>
    <col min="10390" max="10390" width="15.140625" style="218" customWidth="1"/>
    <col min="10391" max="10391" width="0" style="218" hidden="1" customWidth="1"/>
    <col min="10392" max="10392" width="16.5703125" style="218" customWidth="1"/>
    <col min="10393" max="10396" width="0" style="218" hidden="1" customWidth="1"/>
    <col min="10397" max="10496" width="9.140625" style="218"/>
    <col min="10497" max="10497" width="0" style="218" hidden="1" customWidth="1"/>
    <col min="10498" max="10498" width="56" style="218" customWidth="1"/>
    <col min="10499" max="10499" width="19" style="218" customWidth="1"/>
    <col min="10500" max="10500" width="6.5703125" style="218" customWidth="1"/>
    <col min="10501" max="10501" width="7.42578125" style="218" customWidth="1"/>
    <col min="10502" max="10525" width="6.5703125" style="218" customWidth="1"/>
    <col min="10526" max="10526" width="6.7109375" style="218" customWidth="1"/>
    <col min="10527" max="10529" width="6.85546875" style="218" customWidth="1"/>
    <col min="10530" max="10530" width="7.28515625" style="218" customWidth="1"/>
    <col min="10531" max="10531" width="7.140625" style="218" customWidth="1"/>
    <col min="10532" max="10532" width="7.42578125" style="218" customWidth="1"/>
    <col min="10533" max="10542" width="6.5703125" style="218" customWidth="1"/>
    <col min="10543" max="10581" width="9.140625" style="218" customWidth="1"/>
    <col min="10582" max="10582" width="68.28515625" style="218" customWidth="1"/>
    <col min="10583" max="10591" width="0" style="218" hidden="1" customWidth="1"/>
    <col min="10592" max="10594" width="14.85546875" style="218" customWidth="1"/>
    <col min="10595" max="10597" width="0" style="218" hidden="1" customWidth="1"/>
    <col min="10598" max="10598" width="12.7109375" style="218" customWidth="1"/>
    <col min="10599" max="10599" width="14.85546875" style="218" customWidth="1"/>
    <col min="10600" max="10600" width="12.7109375" style="218" customWidth="1"/>
    <col min="10601" max="10601" width="12.42578125" style="218" customWidth="1"/>
    <col min="10602" max="10602" width="13.140625" style="218" customWidth="1"/>
    <col min="10603" max="10604" width="12.42578125" style="218" customWidth="1"/>
    <col min="10605" max="10608" width="12.7109375" style="218" customWidth="1"/>
    <col min="10609" max="10609" width="14.85546875" style="218" customWidth="1"/>
    <col min="10610" max="10610" width="12.7109375" style="218" customWidth="1"/>
    <col min="10611" max="10611" width="14.85546875" style="218" customWidth="1"/>
    <col min="10612" max="10615" width="12.7109375" style="218" customWidth="1"/>
    <col min="10616" max="10616" width="14.85546875" style="218" customWidth="1"/>
    <col min="10617" max="10618" width="12.7109375" style="218" customWidth="1"/>
    <col min="10619" max="10619" width="14.85546875" style="218" customWidth="1"/>
    <col min="10620" max="10620" width="12.7109375" style="218" customWidth="1"/>
    <col min="10621" max="10635" width="0" style="218" hidden="1" customWidth="1"/>
    <col min="10636" max="10636" width="9.140625" style="218" customWidth="1"/>
    <col min="10637" max="10637" width="12" style="218" customWidth="1"/>
    <col min="10638" max="10638" width="66.28515625" style="218" customWidth="1"/>
    <col min="10639" max="10645" width="0" style="218" hidden="1" customWidth="1"/>
    <col min="10646" max="10646" width="15.140625" style="218" customWidth="1"/>
    <col min="10647" max="10647" width="0" style="218" hidden="1" customWidth="1"/>
    <col min="10648" max="10648" width="16.5703125" style="218" customWidth="1"/>
    <col min="10649" max="10652" width="0" style="218" hidden="1" customWidth="1"/>
    <col min="10653" max="10752" width="9.140625" style="218"/>
    <col min="10753" max="10753" width="0" style="218" hidden="1" customWidth="1"/>
    <col min="10754" max="10754" width="56" style="218" customWidth="1"/>
    <col min="10755" max="10755" width="19" style="218" customWidth="1"/>
    <col min="10756" max="10756" width="6.5703125" style="218" customWidth="1"/>
    <col min="10757" max="10757" width="7.42578125" style="218" customWidth="1"/>
    <col min="10758" max="10781" width="6.5703125" style="218" customWidth="1"/>
    <col min="10782" max="10782" width="6.7109375" style="218" customWidth="1"/>
    <col min="10783" max="10785" width="6.85546875" style="218" customWidth="1"/>
    <col min="10786" max="10786" width="7.28515625" style="218" customWidth="1"/>
    <col min="10787" max="10787" width="7.140625" style="218" customWidth="1"/>
    <col min="10788" max="10788" width="7.42578125" style="218" customWidth="1"/>
    <col min="10789" max="10798" width="6.5703125" style="218" customWidth="1"/>
    <col min="10799" max="10837" width="9.140625" style="218" customWidth="1"/>
    <col min="10838" max="10838" width="68.28515625" style="218" customWidth="1"/>
    <col min="10839" max="10847" width="0" style="218" hidden="1" customWidth="1"/>
    <col min="10848" max="10850" width="14.85546875" style="218" customWidth="1"/>
    <col min="10851" max="10853" width="0" style="218" hidden="1" customWidth="1"/>
    <col min="10854" max="10854" width="12.7109375" style="218" customWidth="1"/>
    <col min="10855" max="10855" width="14.85546875" style="218" customWidth="1"/>
    <col min="10856" max="10856" width="12.7109375" style="218" customWidth="1"/>
    <col min="10857" max="10857" width="12.42578125" style="218" customWidth="1"/>
    <col min="10858" max="10858" width="13.140625" style="218" customWidth="1"/>
    <col min="10859" max="10860" width="12.42578125" style="218" customWidth="1"/>
    <col min="10861" max="10864" width="12.7109375" style="218" customWidth="1"/>
    <col min="10865" max="10865" width="14.85546875" style="218" customWidth="1"/>
    <col min="10866" max="10866" width="12.7109375" style="218" customWidth="1"/>
    <col min="10867" max="10867" width="14.85546875" style="218" customWidth="1"/>
    <col min="10868" max="10871" width="12.7109375" style="218" customWidth="1"/>
    <col min="10872" max="10872" width="14.85546875" style="218" customWidth="1"/>
    <col min="10873" max="10874" width="12.7109375" style="218" customWidth="1"/>
    <col min="10875" max="10875" width="14.85546875" style="218" customWidth="1"/>
    <col min="10876" max="10876" width="12.7109375" style="218" customWidth="1"/>
    <col min="10877" max="10891" width="0" style="218" hidden="1" customWidth="1"/>
    <col min="10892" max="10892" width="9.140625" style="218" customWidth="1"/>
    <col min="10893" max="10893" width="12" style="218" customWidth="1"/>
    <col min="10894" max="10894" width="66.28515625" style="218" customWidth="1"/>
    <col min="10895" max="10901" width="0" style="218" hidden="1" customWidth="1"/>
    <col min="10902" max="10902" width="15.140625" style="218" customWidth="1"/>
    <col min="10903" max="10903" width="0" style="218" hidden="1" customWidth="1"/>
    <col min="10904" max="10904" width="16.5703125" style="218" customWidth="1"/>
    <col min="10905" max="10908" width="0" style="218" hidden="1" customWidth="1"/>
    <col min="10909" max="11008" width="9.140625" style="218"/>
    <col min="11009" max="11009" width="0" style="218" hidden="1" customWidth="1"/>
    <col min="11010" max="11010" width="56" style="218" customWidth="1"/>
    <col min="11011" max="11011" width="19" style="218" customWidth="1"/>
    <col min="11012" max="11012" width="6.5703125" style="218" customWidth="1"/>
    <col min="11013" max="11013" width="7.42578125" style="218" customWidth="1"/>
    <col min="11014" max="11037" width="6.5703125" style="218" customWidth="1"/>
    <col min="11038" max="11038" width="6.7109375" style="218" customWidth="1"/>
    <col min="11039" max="11041" width="6.85546875" style="218" customWidth="1"/>
    <col min="11042" max="11042" width="7.28515625" style="218" customWidth="1"/>
    <col min="11043" max="11043" width="7.140625" style="218" customWidth="1"/>
    <col min="11044" max="11044" width="7.42578125" style="218" customWidth="1"/>
    <col min="11045" max="11054" width="6.5703125" style="218" customWidth="1"/>
    <col min="11055" max="11093" width="9.140625" style="218" customWidth="1"/>
    <col min="11094" max="11094" width="68.28515625" style="218" customWidth="1"/>
    <col min="11095" max="11103" width="0" style="218" hidden="1" customWidth="1"/>
    <col min="11104" max="11106" width="14.85546875" style="218" customWidth="1"/>
    <col min="11107" max="11109" width="0" style="218" hidden="1" customWidth="1"/>
    <col min="11110" max="11110" width="12.7109375" style="218" customWidth="1"/>
    <col min="11111" max="11111" width="14.85546875" style="218" customWidth="1"/>
    <col min="11112" max="11112" width="12.7109375" style="218" customWidth="1"/>
    <col min="11113" max="11113" width="12.42578125" style="218" customWidth="1"/>
    <col min="11114" max="11114" width="13.140625" style="218" customWidth="1"/>
    <col min="11115" max="11116" width="12.42578125" style="218" customWidth="1"/>
    <col min="11117" max="11120" width="12.7109375" style="218" customWidth="1"/>
    <col min="11121" max="11121" width="14.85546875" style="218" customWidth="1"/>
    <col min="11122" max="11122" width="12.7109375" style="218" customWidth="1"/>
    <col min="11123" max="11123" width="14.85546875" style="218" customWidth="1"/>
    <col min="11124" max="11127" width="12.7109375" style="218" customWidth="1"/>
    <col min="11128" max="11128" width="14.85546875" style="218" customWidth="1"/>
    <col min="11129" max="11130" width="12.7109375" style="218" customWidth="1"/>
    <col min="11131" max="11131" width="14.85546875" style="218" customWidth="1"/>
    <col min="11132" max="11132" width="12.7109375" style="218" customWidth="1"/>
    <col min="11133" max="11147" width="0" style="218" hidden="1" customWidth="1"/>
    <col min="11148" max="11148" width="9.140625" style="218" customWidth="1"/>
    <col min="11149" max="11149" width="12" style="218" customWidth="1"/>
    <col min="11150" max="11150" width="66.28515625" style="218" customWidth="1"/>
    <col min="11151" max="11157" width="0" style="218" hidden="1" customWidth="1"/>
    <col min="11158" max="11158" width="15.140625" style="218" customWidth="1"/>
    <col min="11159" max="11159" width="0" style="218" hidden="1" customWidth="1"/>
    <col min="11160" max="11160" width="16.5703125" style="218" customWidth="1"/>
    <col min="11161" max="11164" width="0" style="218" hidden="1" customWidth="1"/>
    <col min="11165" max="11264" width="9.140625" style="218"/>
    <col min="11265" max="11265" width="0" style="218" hidden="1" customWidth="1"/>
    <col min="11266" max="11266" width="56" style="218" customWidth="1"/>
    <col min="11267" max="11267" width="19" style="218" customWidth="1"/>
    <col min="11268" max="11268" width="6.5703125" style="218" customWidth="1"/>
    <col min="11269" max="11269" width="7.42578125" style="218" customWidth="1"/>
    <col min="11270" max="11293" width="6.5703125" style="218" customWidth="1"/>
    <col min="11294" max="11294" width="6.7109375" style="218" customWidth="1"/>
    <col min="11295" max="11297" width="6.85546875" style="218" customWidth="1"/>
    <col min="11298" max="11298" width="7.28515625" style="218" customWidth="1"/>
    <col min="11299" max="11299" width="7.140625" style="218" customWidth="1"/>
    <col min="11300" max="11300" width="7.42578125" style="218" customWidth="1"/>
    <col min="11301" max="11310" width="6.5703125" style="218" customWidth="1"/>
    <col min="11311" max="11349" width="9.140625" style="218" customWidth="1"/>
    <col min="11350" max="11350" width="68.28515625" style="218" customWidth="1"/>
    <col min="11351" max="11359" width="0" style="218" hidden="1" customWidth="1"/>
    <col min="11360" max="11362" width="14.85546875" style="218" customWidth="1"/>
    <col min="11363" max="11365" width="0" style="218" hidden="1" customWidth="1"/>
    <col min="11366" max="11366" width="12.7109375" style="218" customWidth="1"/>
    <col min="11367" max="11367" width="14.85546875" style="218" customWidth="1"/>
    <col min="11368" max="11368" width="12.7109375" style="218" customWidth="1"/>
    <col min="11369" max="11369" width="12.42578125" style="218" customWidth="1"/>
    <col min="11370" max="11370" width="13.140625" style="218" customWidth="1"/>
    <col min="11371" max="11372" width="12.42578125" style="218" customWidth="1"/>
    <col min="11373" max="11376" width="12.7109375" style="218" customWidth="1"/>
    <col min="11377" max="11377" width="14.85546875" style="218" customWidth="1"/>
    <col min="11378" max="11378" width="12.7109375" style="218" customWidth="1"/>
    <col min="11379" max="11379" width="14.85546875" style="218" customWidth="1"/>
    <col min="11380" max="11383" width="12.7109375" style="218" customWidth="1"/>
    <col min="11384" max="11384" width="14.85546875" style="218" customWidth="1"/>
    <col min="11385" max="11386" width="12.7109375" style="218" customWidth="1"/>
    <col min="11387" max="11387" width="14.85546875" style="218" customWidth="1"/>
    <col min="11388" max="11388" width="12.7109375" style="218" customWidth="1"/>
    <col min="11389" max="11403" width="0" style="218" hidden="1" customWidth="1"/>
    <col min="11404" max="11404" width="9.140625" style="218" customWidth="1"/>
    <col min="11405" max="11405" width="12" style="218" customWidth="1"/>
    <col min="11406" max="11406" width="66.28515625" style="218" customWidth="1"/>
    <col min="11407" max="11413" width="0" style="218" hidden="1" customWidth="1"/>
    <col min="11414" max="11414" width="15.140625" style="218" customWidth="1"/>
    <col min="11415" max="11415" width="0" style="218" hidden="1" customWidth="1"/>
    <col min="11416" max="11416" width="16.5703125" style="218" customWidth="1"/>
    <col min="11417" max="11420" width="0" style="218" hidden="1" customWidth="1"/>
    <col min="11421" max="11520" width="9.140625" style="218"/>
    <col min="11521" max="11521" width="0" style="218" hidden="1" customWidth="1"/>
    <col min="11522" max="11522" width="56" style="218" customWidth="1"/>
    <col min="11523" max="11523" width="19" style="218" customWidth="1"/>
    <col min="11524" max="11524" width="6.5703125" style="218" customWidth="1"/>
    <col min="11525" max="11525" width="7.42578125" style="218" customWidth="1"/>
    <col min="11526" max="11549" width="6.5703125" style="218" customWidth="1"/>
    <col min="11550" max="11550" width="6.7109375" style="218" customWidth="1"/>
    <col min="11551" max="11553" width="6.85546875" style="218" customWidth="1"/>
    <col min="11554" max="11554" width="7.28515625" style="218" customWidth="1"/>
    <col min="11555" max="11555" width="7.140625" style="218" customWidth="1"/>
    <col min="11556" max="11556" width="7.42578125" style="218" customWidth="1"/>
    <col min="11557" max="11566" width="6.5703125" style="218" customWidth="1"/>
    <col min="11567" max="11605" width="9.140625" style="218" customWidth="1"/>
    <col min="11606" max="11606" width="68.28515625" style="218" customWidth="1"/>
    <col min="11607" max="11615" width="0" style="218" hidden="1" customWidth="1"/>
    <col min="11616" max="11618" width="14.85546875" style="218" customWidth="1"/>
    <col min="11619" max="11621" width="0" style="218" hidden="1" customWidth="1"/>
    <col min="11622" max="11622" width="12.7109375" style="218" customWidth="1"/>
    <col min="11623" max="11623" width="14.85546875" style="218" customWidth="1"/>
    <col min="11624" max="11624" width="12.7109375" style="218" customWidth="1"/>
    <col min="11625" max="11625" width="12.42578125" style="218" customWidth="1"/>
    <col min="11626" max="11626" width="13.140625" style="218" customWidth="1"/>
    <col min="11627" max="11628" width="12.42578125" style="218" customWidth="1"/>
    <col min="11629" max="11632" width="12.7109375" style="218" customWidth="1"/>
    <col min="11633" max="11633" width="14.85546875" style="218" customWidth="1"/>
    <col min="11634" max="11634" width="12.7109375" style="218" customWidth="1"/>
    <col min="11635" max="11635" width="14.85546875" style="218" customWidth="1"/>
    <col min="11636" max="11639" width="12.7109375" style="218" customWidth="1"/>
    <col min="11640" max="11640" width="14.85546875" style="218" customWidth="1"/>
    <col min="11641" max="11642" width="12.7109375" style="218" customWidth="1"/>
    <col min="11643" max="11643" width="14.85546875" style="218" customWidth="1"/>
    <col min="11644" max="11644" width="12.7109375" style="218" customWidth="1"/>
    <col min="11645" max="11659" width="0" style="218" hidden="1" customWidth="1"/>
    <col min="11660" max="11660" width="9.140625" style="218" customWidth="1"/>
    <col min="11661" max="11661" width="12" style="218" customWidth="1"/>
    <col min="11662" max="11662" width="66.28515625" style="218" customWidth="1"/>
    <col min="11663" max="11669" width="0" style="218" hidden="1" customWidth="1"/>
    <col min="11670" max="11670" width="15.140625" style="218" customWidth="1"/>
    <col min="11671" max="11671" width="0" style="218" hidden="1" customWidth="1"/>
    <col min="11672" max="11672" width="16.5703125" style="218" customWidth="1"/>
    <col min="11673" max="11676" width="0" style="218" hidden="1" customWidth="1"/>
    <col min="11677" max="11776" width="9.140625" style="218"/>
    <col min="11777" max="11777" width="0" style="218" hidden="1" customWidth="1"/>
    <col min="11778" max="11778" width="56" style="218" customWidth="1"/>
    <col min="11779" max="11779" width="19" style="218" customWidth="1"/>
    <col min="11780" max="11780" width="6.5703125" style="218" customWidth="1"/>
    <col min="11781" max="11781" width="7.42578125" style="218" customWidth="1"/>
    <col min="11782" max="11805" width="6.5703125" style="218" customWidth="1"/>
    <col min="11806" max="11806" width="6.7109375" style="218" customWidth="1"/>
    <col min="11807" max="11809" width="6.85546875" style="218" customWidth="1"/>
    <col min="11810" max="11810" width="7.28515625" style="218" customWidth="1"/>
    <col min="11811" max="11811" width="7.140625" style="218" customWidth="1"/>
    <col min="11812" max="11812" width="7.42578125" style="218" customWidth="1"/>
    <col min="11813" max="11822" width="6.5703125" style="218" customWidth="1"/>
    <col min="11823" max="11861" width="9.140625" style="218" customWidth="1"/>
    <col min="11862" max="11862" width="68.28515625" style="218" customWidth="1"/>
    <col min="11863" max="11871" width="0" style="218" hidden="1" customWidth="1"/>
    <col min="11872" max="11874" width="14.85546875" style="218" customWidth="1"/>
    <col min="11875" max="11877" width="0" style="218" hidden="1" customWidth="1"/>
    <col min="11878" max="11878" width="12.7109375" style="218" customWidth="1"/>
    <col min="11879" max="11879" width="14.85546875" style="218" customWidth="1"/>
    <col min="11880" max="11880" width="12.7109375" style="218" customWidth="1"/>
    <col min="11881" max="11881" width="12.42578125" style="218" customWidth="1"/>
    <col min="11882" max="11882" width="13.140625" style="218" customWidth="1"/>
    <col min="11883" max="11884" width="12.42578125" style="218" customWidth="1"/>
    <col min="11885" max="11888" width="12.7109375" style="218" customWidth="1"/>
    <col min="11889" max="11889" width="14.85546875" style="218" customWidth="1"/>
    <col min="11890" max="11890" width="12.7109375" style="218" customWidth="1"/>
    <col min="11891" max="11891" width="14.85546875" style="218" customWidth="1"/>
    <col min="11892" max="11895" width="12.7109375" style="218" customWidth="1"/>
    <col min="11896" max="11896" width="14.85546875" style="218" customWidth="1"/>
    <col min="11897" max="11898" width="12.7109375" style="218" customWidth="1"/>
    <col min="11899" max="11899" width="14.85546875" style="218" customWidth="1"/>
    <col min="11900" max="11900" width="12.7109375" style="218" customWidth="1"/>
    <col min="11901" max="11915" width="0" style="218" hidden="1" customWidth="1"/>
    <col min="11916" max="11916" width="9.140625" style="218" customWidth="1"/>
    <col min="11917" max="11917" width="12" style="218" customWidth="1"/>
    <col min="11918" max="11918" width="66.28515625" style="218" customWidth="1"/>
    <col min="11919" max="11925" width="0" style="218" hidden="1" customWidth="1"/>
    <col min="11926" max="11926" width="15.140625" style="218" customWidth="1"/>
    <col min="11927" max="11927" width="0" style="218" hidden="1" customWidth="1"/>
    <col min="11928" max="11928" width="16.5703125" style="218" customWidth="1"/>
    <col min="11929" max="11932" width="0" style="218" hidden="1" customWidth="1"/>
    <col min="11933" max="12032" width="9.140625" style="218"/>
    <col min="12033" max="12033" width="0" style="218" hidden="1" customWidth="1"/>
    <col min="12034" max="12034" width="56" style="218" customWidth="1"/>
    <col min="12035" max="12035" width="19" style="218" customWidth="1"/>
    <col min="12036" max="12036" width="6.5703125" style="218" customWidth="1"/>
    <col min="12037" max="12037" width="7.42578125" style="218" customWidth="1"/>
    <col min="12038" max="12061" width="6.5703125" style="218" customWidth="1"/>
    <col min="12062" max="12062" width="6.7109375" style="218" customWidth="1"/>
    <col min="12063" max="12065" width="6.85546875" style="218" customWidth="1"/>
    <col min="12066" max="12066" width="7.28515625" style="218" customWidth="1"/>
    <col min="12067" max="12067" width="7.140625" style="218" customWidth="1"/>
    <col min="12068" max="12068" width="7.42578125" style="218" customWidth="1"/>
    <col min="12069" max="12078" width="6.5703125" style="218" customWidth="1"/>
    <col min="12079" max="12117" width="9.140625" style="218" customWidth="1"/>
    <col min="12118" max="12118" width="68.28515625" style="218" customWidth="1"/>
    <col min="12119" max="12127" width="0" style="218" hidden="1" customWidth="1"/>
    <col min="12128" max="12130" width="14.85546875" style="218" customWidth="1"/>
    <col min="12131" max="12133" width="0" style="218" hidden="1" customWidth="1"/>
    <col min="12134" max="12134" width="12.7109375" style="218" customWidth="1"/>
    <col min="12135" max="12135" width="14.85546875" style="218" customWidth="1"/>
    <col min="12136" max="12136" width="12.7109375" style="218" customWidth="1"/>
    <col min="12137" max="12137" width="12.42578125" style="218" customWidth="1"/>
    <col min="12138" max="12138" width="13.140625" style="218" customWidth="1"/>
    <col min="12139" max="12140" width="12.42578125" style="218" customWidth="1"/>
    <col min="12141" max="12144" width="12.7109375" style="218" customWidth="1"/>
    <col min="12145" max="12145" width="14.85546875" style="218" customWidth="1"/>
    <col min="12146" max="12146" width="12.7109375" style="218" customWidth="1"/>
    <col min="12147" max="12147" width="14.85546875" style="218" customWidth="1"/>
    <col min="12148" max="12151" width="12.7109375" style="218" customWidth="1"/>
    <col min="12152" max="12152" width="14.85546875" style="218" customWidth="1"/>
    <col min="12153" max="12154" width="12.7109375" style="218" customWidth="1"/>
    <col min="12155" max="12155" width="14.85546875" style="218" customWidth="1"/>
    <col min="12156" max="12156" width="12.7109375" style="218" customWidth="1"/>
    <col min="12157" max="12171" width="0" style="218" hidden="1" customWidth="1"/>
    <col min="12172" max="12172" width="9.140625" style="218" customWidth="1"/>
    <col min="12173" max="12173" width="12" style="218" customWidth="1"/>
    <col min="12174" max="12174" width="66.28515625" style="218" customWidth="1"/>
    <col min="12175" max="12181" width="0" style="218" hidden="1" customWidth="1"/>
    <col min="12182" max="12182" width="15.140625" style="218" customWidth="1"/>
    <col min="12183" max="12183" width="0" style="218" hidden="1" customWidth="1"/>
    <col min="12184" max="12184" width="16.5703125" style="218" customWidth="1"/>
    <col min="12185" max="12188" width="0" style="218" hidden="1" customWidth="1"/>
    <col min="12189" max="12288" width="9.140625" style="218"/>
    <col min="12289" max="12289" width="0" style="218" hidden="1" customWidth="1"/>
    <col min="12290" max="12290" width="56" style="218" customWidth="1"/>
    <col min="12291" max="12291" width="19" style="218" customWidth="1"/>
    <col min="12292" max="12292" width="6.5703125" style="218" customWidth="1"/>
    <col min="12293" max="12293" width="7.42578125" style="218" customWidth="1"/>
    <col min="12294" max="12317" width="6.5703125" style="218" customWidth="1"/>
    <col min="12318" max="12318" width="6.7109375" style="218" customWidth="1"/>
    <col min="12319" max="12321" width="6.85546875" style="218" customWidth="1"/>
    <col min="12322" max="12322" width="7.28515625" style="218" customWidth="1"/>
    <col min="12323" max="12323" width="7.140625" style="218" customWidth="1"/>
    <col min="12324" max="12324" width="7.42578125" style="218" customWidth="1"/>
    <col min="12325" max="12334" width="6.5703125" style="218" customWidth="1"/>
    <col min="12335" max="12373" width="9.140625" style="218" customWidth="1"/>
    <col min="12374" max="12374" width="68.28515625" style="218" customWidth="1"/>
    <col min="12375" max="12383" width="0" style="218" hidden="1" customWidth="1"/>
    <col min="12384" max="12386" width="14.85546875" style="218" customWidth="1"/>
    <col min="12387" max="12389" width="0" style="218" hidden="1" customWidth="1"/>
    <col min="12390" max="12390" width="12.7109375" style="218" customWidth="1"/>
    <col min="12391" max="12391" width="14.85546875" style="218" customWidth="1"/>
    <col min="12392" max="12392" width="12.7109375" style="218" customWidth="1"/>
    <col min="12393" max="12393" width="12.42578125" style="218" customWidth="1"/>
    <col min="12394" max="12394" width="13.140625" style="218" customWidth="1"/>
    <col min="12395" max="12396" width="12.42578125" style="218" customWidth="1"/>
    <col min="12397" max="12400" width="12.7109375" style="218" customWidth="1"/>
    <col min="12401" max="12401" width="14.85546875" style="218" customWidth="1"/>
    <col min="12402" max="12402" width="12.7109375" style="218" customWidth="1"/>
    <col min="12403" max="12403" width="14.85546875" style="218" customWidth="1"/>
    <col min="12404" max="12407" width="12.7109375" style="218" customWidth="1"/>
    <col min="12408" max="12408" width="14.85546875" style="218" customWidth="1"/>
    <col min="12409" max="12410" width="12.7109375" style="218" customWidth="1"/>
    <col min="12411" max="12411" width="14.85546875" style="218" customWidth="1"/>
    <col min="12412" max="12412" width="12.7109375" style="218" customWidth="1"/>
    <col min="12413" max="12427" width="0" style="218" hidden="1" customWidth="1"/>
    <col min="12428" max="12428" width="9.140625" style="218" customWidth="1"/>
    <col min="12429" max="12429" width="12" style="218" customWidth="1"/>
    <col min="12430" max="12430" width="66.28515625" style="218" customWidth="1"/>
    <col min="12431" max="12437" width="0" style="218" hidden="1" customWidth="1"/>
    <col min="12438" max="12438" width="15.140625" style="218" customWidth="1"/>
    <col min="12439" max="12439" width="0" style="218" hidden="1" customWidth="1"/>
    <col min="12440" max="12440" width="16.5703125" style="218" customWidth="1"/>
    <col min="12441" max="12444" width="0" style="218" hidden="1" customWidth="1"/>
    <col min="12445" max="12544" width="9.140625" style="218"/>
    <col min="12545" max="12545" width="0" style="218" hidden="1" customWidth="1"/>
    <col min="12546" max="12546" width="56" style="218" customWidth="1"/>
    <col min="12547" max="12547" width="19" style="218" customWidth="1"/>
    <col min="12548" max="12548" width="6.5703125" style="218" customWidth="1"/>
    <col min="12549" max="12549" width="7.42578125" style="218" customWidth="1"/>
    <col min="12550" max="12573" width="6.5703125" style="218" customWidth="1"/>
    <col min="12574" max="12574" width="6.7109375" style="218" customWidth="1"/>
    <col min="12575" max="12577" width="6.85546875" style="218" customWidth="1"/>
    <col min="12578" max="12578" width="7.28515625" style="218" customWidth="1"/>
    <col min="12579" max="12579" width="7.140625" style="218" customWidth="1"/>
    <col min="12580" max="12580" width="7.42578125" style="218" customWidth="1"/>
    <col min="12581" max="12590" width="6.5703125" style="218" customWidth="1"/>
    <col min="12591" max="12629" width="9.140625" style="218" customWidth="1"/>
    <col min="12630" max="12630" width="68.28515625" style="218" customWidth="1"/>
    <col min="12631" max="12639" width="0" style="218" hidden="1" customWidth="1"/>
    <col min="12640" max="12642" width="14.85546875" style="218" customWidth="1"/>
    <col min="12643" max="12645" width="0" style="218" hidden="1" customWidth="1"/>
    <col min="12646" max="12646" width="12.7109375" style="218" customWidth="1"/>
    <col min="12647" max="12647" width="14.85546875" style="218" customWidth="1"/>
    <col min="12648" max="12648" width="12.7109375" style="218" customWidth="1"/>
    <col min="12649" max="12649" width="12.42578125" style="218" customWidth="1"/>
    <col min="12650" max="12650" width="13.140625" style="218" customWidth="1"/>
    <col min="12651" max="12652" width="12.42578125" style="218" customWidth="1"/>
    <col min="12653" max="12656" width="12.7109375" style="218" customWidth="1"/>
    <col min="12657" max="12657" width="14.85546875" style="218" customWidth="1"/>
    <col min="12658" max="12658" width="12.7109375" style="218" customWidth="1"/>
    <col min="12659" max="12659" width="14.85546875" style="218" customWidth="1"/>
    <col min="12660" max="12663" width="12.7109375" style="218" customWidth="1"/>
    <col min="12664" max="12664" width="14.85546875" style="218" customWidth="1"/>
    <col min="12665" max="12666" width="12.7109375" style="218" customWidth="1"/>
    <col min="12667" max="12667" width="14.85546875" style="218" customWidth="1"/>
    <col min="12668" max="12668" width="12.7109375" style="218" customWidth="1"/>
    <col min="12669" max="12683" width="0" style="218" hidden="1" customWidth="1"/>
    <col min="12684" max="12684" width="9.140625" style="218" customWidth="1"/>
    <col min="12685" max="12685" width="12" style="218" customWidth="1"/>
    <col min="12686" max="12686" width="66.28515625" style="218" customWidth="1"/>
    <col min="12687" max="12693" width="0" style="218" hidden="1" customWidth="1"/>
    <col min="12694" max="12694" width="15.140625" style="218" customWidth="1"/>
    <col min="12695" max="12695" width="0" style="218" hidden="1" customWidth="1"/>
    <col min="12696" max="12696" width="16.5703125" style="218" customWidth="1"/>
    <col min="12697" max="12700" width="0" style="218" hidden="1" customWidth="1"/>
    <col min="12701" max="12800" width="9.140625" style="218"/>
    <col min="12801" max="12801" width="0" style="218" hidden="1" customWidth="1"/>
    <col min="12802" max="12802" width="56" style="218" customWidth="1"/>
    <col min="12803" max="12803" width="19" style="218" customWidth="1"/>
    <col min="12804" max="12804" width="6.5703125" style="218" customWidth="1"/>
    <col min="12805" max="12805" width="7.42578125" style="218" customWidth="1"/>
    <col min="12806" max="12829" width="6.5703125" style="218" customWidth="1"/>
    <col min="12830" max="12830" width="6.7109375" style="218" customWidth="1"/>
    <col min="12831" max="12833" width="6.85546875" style="218" customWidth="1"/>
    <col min="12834" max="12834" width="7.28515625" style="218" customWidth="1"/>
    <col min="12835" max="12835" width="7.140625" style="218" customWidth="1"/>
    <col min="12836" max="12836" width="7.42578125" style="218" customWidth="1"/>
    <col min="12837" max="12846" width="6.5703125" style="218" customWidth="1"/>
    <col min="12847" max="12885" width="9.140625" style="218" customWidth="1"/>
    <col min="12886" max="12886" width="68.28515625" style="218" customWidth="1"/>
    <col min="12887" max="12895" width="0" style="218" hidden="1" customWidth="1"/>
    <col min="12896" max="12898" width="14.85546875" style="218" customWidth="1"/>
    <col min="12899" max="12901" width="0" style="218" hidden="1" customWidth="1"/>
    <col min="12902" max="12902" width="12.7109375" style="218" customWidth="1"/>
    <col min="12903" max="12903" width="14.85546875" style="218" customWidth="1"/>
    <col min="12904" max="12904" width="12.7109375" style="218" customWidth="1"/>
    <col min="12905" max="12905" width="12.42578125" style="218" customWidth="1"/>
    <col min="12906" max="12906" width="13.140625" style="218" customWidth="1"/>
    <col min="12907" max="12908" width="12.42578125" style="218" customWidth="1"/>
    <col min="12909" max="12912" width="12.7109375" style="218" customWidth="1"/>
    <col min="12913" max="12913" width="14.85546875" style="218" customWidth="1"/>
    <col min="12914" max="12914" width="12.7109375" style="218" customWidth="1"/>
    <col min="12915" max="12915" width="14.85546875" style="218" customWidth="1"/>
    <col min="12916" max="12919" width="12.7109375" style="218" customWidth="1"/>
    <col min="12920" max="12920" width="14.85546875" style="218" customWidth="1"/>
    <col min="12921" max="12922" width="12.7109375" style="218" customWidth="1"/>
    <col min="12923" max="12923" width="14.85546875" style="218" customWidth="1"/>
    <col min="12924" max="12924" width="12.7109375" style="218" customWidth="1"/>
    <col min="12925" max="12939" width="0" style="218" hidden="1" customWidth="1"/>
    <col min="12940" max="12940" width="9.140625" style="218" customWidth="1"/>
    <col min="12941" max="12941" width="12" style="218" customWidth="1"/>
    <col min="12942" max="12942" width="66.28515625" style="218" customWidth="1"/>
    <col min="12943" max="12949" width="0" style="218" hidden="1" customWidth="1"/>
    <col min="12950" max="12950" width="15.140625" style="218" customWidth="1"/>
    <col min="12951" max="12951" width="0" style="218" hidden="1" customWidth="1"/>
    <col min="12952" max="12952" width="16.5703125" style="218" customWidth="1"/>
    <col min="12953" max="12956" width="0" style="218" hidden="1" customWidth="1"/>
    <col min="12957" max="13056" width="9.140625" style="218"/>
    <col min="13057" max="13057" width="0" style="218" hidden="1" customWidth="1"/>
    <col min="13058" max="13058" width="56" style="218" customWidth="1"/>
    <col min="13059" max="13059" width="19" style="218" customWidth="1"/>
    <col min="13060" max="13060" width="6.5703125" style="218" customWidth="1"/>
    <col min="13061" max="13061" width="7.42578125" style="218" customWidth="1"/>
    <col min="13062" max="13085" width="6.5703125" style="218" customWidth="1"/>
    <col min="13086" max="13086" width="6.7109375" style="218" customWidth="1"/>
    <col min="13087" max="13089" width="6.85546875" style="218" customWidth="1"/>
    <col min="13090" max="13090" width="7.28515625" style="218" customWidth="1"/>
    <col min="13091" max="13091" width="7.140625" style="218" customWidth="1"/>
    <col min="13092" max="13092" width="7.42578125" style="218" customWidth="1"/>
    <col min="13093" max="13102" width="6.5703125" style="218" customWidth="1"/>
    <col min="13103" max="13141" width="9.140625" style="218" customWidth="1"/>
    <col min="13142" max="13142" width="68.28515625" style="218" customWidth="1"/>
    <col min="13143" max="13151" width="0" style="218" hidden="1" customWidth="1"/>
    <col min="13152" max="13154" width="14.85546875" style="218" customWidth="1"/>
    <col min="13155" max="13157" width="0" style="218" hidden="1" customWidth="1"/>
    <col min="13158" max="13158" width="12.7109375" style="218" customWidth="1"/>
    <col min="13159" max="13159" width="14.85546875" style="218" customWidth="1"/>
    <col min="13160" max="13160" width="12.7109375" style="218" customWidth="1"/>
    <col min="13161" max="13161" width="12.42578125" style="218" customWidth="1"/>
    <col min="13162" max="13162" width="13.140625" style="218" customWidth="1"/>
    <col min="13163" max="13164" width="12.42578125" style="218" customWidth="1"/>
    <col min="13165" max="13168" width="12.7109375" style="218" customWidth="1"/>
    <col min="13169" max="13169" width="14.85546875" style="218" customWidth="1"/>
    <col min="13170" max="13170" width="12.7109375" style="218" customWidth="1"/>
    <col min="13171" max="13171" width="14.85546875" style="218" customWidth="1"/>
    <col min="13172" max="13175" width="12.7109375" style="218" customWidth="1"/>
    <col min="13176" max="13176" width="14.85546875" style="218" customWidth="1"/>
    <col min="13177" max="13178" width="12.7109375" style="218" customWidth="1"/>
    <col min="13179" max="13179" width="14.85546875" style="218" customWidth="1"/>
    <col min="13180" max="13180" width="12.7109375" style="218" customWidth="1"/>
    <col min="13181" max="13195" width="0" style="218" hidden="1" customWidth="1"/>
    <col min="13196" max="13196" width="9.140625" style="218" customWidth="1"/>
    <col min="13197" max="13197" width="12" style="218" customWidth="1"/>
    <col min="13198" max="13198" width="66.28515625" style="218" customWidth="1"/>
    <col min="13199" max="13205" width="0" style="218" hidden="1" customWidth="1"/>
    <col min="13206" max="13206" width="15.140625" style="218" customWidth="1"/>
    <col min="13207" max="13207" width="0" style="218" hidden="1" customWidth="1"/>
    <col min="13208" max="13208" width="16.5703125" style="218" customWidth="1"/>
    <col min="13209" max="13212" width="0" style="218" hidden="1" customWidth="1"/>
    <col min="13213" max="13312" width="9.140625" style="218"/>
    <col min="13313" max="13313" width="0" style="218" hidden="1" customWidth="1"/>
    <col min="13314" max="13314" width="56" style="218" customWidth="1"/>
    <col min="13315" max="13315" width="19" style="218" customWidth="1"/>
    <col min="13316" max="13316" width="6.5703125" style="218" customWidth="1"/>
    <col min="13317" max="13317" width="7.42578125" style="218" customWidth="1"/>
    <col min="13318" max="13341" width="6.5703125" style="218" customWidth="1"/>
    <col min="13342" max="13342" width="6.7109375" style="218" customWidth="1"/>
    <col min="13343" max="13345" width="6.85546875" style="218" customWidth="1"/>
    <col min="13346" max="13346" width="7.28515625" style="218" customWidth="1"/>
    <col min="13347" max="13347" width="7.140625" style="218" customWidth="1"/>
    <col min="13348" max="13348" width="7.42578125" style="218" customWidth="1"/>
    <col min="13349" max="13358" width="6.5703125" style="218" customWidth="1"/>
    <col min="13359" max="13397" width="9.140625" style="218" customWidth="1"/>
    <col min="13398" max="13398" width="68.28515625" style="218" customWidth="1"/>
    <col min="13399" max="13407" width="0" style="218" hidden="1" customWidth="1"/>
    <col min="13408" max="13410" width="14.85546875" style="218" customWidth="1"/>
    <col min="13411" max="13413" width="0" style="218" hidden="1" customWidth="1"/>
    <col min="13414" max="13414" width="12.7109375" style="218" customWidth="1"/>
    <col min="13415" max="13415" width="14.85546875" style="218" customWidth="1"/>
    <col min="13416" max="13416" width="12.7109375" style="218" customWidth="1"/>
    <col min="13417" max="13417" width="12.42578125" style="218" customWidth="1"/>
    <col min="13418" max="13418" width="13.140625" style="218" customWidth="1"/>
    <col min="13419" max="13420" width="12.42578125" style="218" customWidth="1"/>
    <col min="13421" max="13424" width="12.7109375" style="218" customWidth="1"/>
    <col min="13425" max="13425" width="14.85546875" style="218" customWidth="1"/>
    <col min="13426" max="13426" width="12.7109375" style="218" customWidth="1"/>
    <col min="13427" max="13427" width="14.85546875" style="218" customWidth="1"/>
    <col min="13428" max="13431" width="12.7109375" style="218" customWidth="1"/>
    <col min="13432" max="13432" width="14.85546875" style="218" customWidth="1"/>
    <col min="13433" max="13434" width="12.7109375" style="218" customWidth="1"/>
    <col min="13435" max="13435" width="14.85546875" style="218" customWidth="1"/>
    <col min="13436" max="13436" width="12.7109375" style="218" customWidth="1"/>
    <col min="13437" max="13451" width="0" style="218" hidden="1" customWidth="1"/>
    <col min="13452" max="13452" width="9.140625" style="218" customWidth="1"/>
    <col min="13453" max="13453" width="12" style="218" customWidth="1"/>
    <col min="13454" max="13454" width="66.28515625" style="218" customWidth="1"/>
    <col min="13455" max="13461" width="0" style="218" hidden="1" customWidth="1"/>
    <col min="13462" max="13462" width="15.140625" style="218" customWidth="1"/>
    <col min="13463" max="13463" width="0" style="218" hidden="1" customWidth="1"/>
    <col min="13464" max="13464" width="16.5703125" style="218" customWidth="1"/>
    <col min="13465" max="13468" width="0" style="218" hidden="1" customWidth="1"/>
    <col min="13469" max="13568" width="9.140625" style="218"/>
    <col min="13569" max="13569" width="0" style="218" hidden="1" customWidth="1"/>
    <col min="13570" max="13570" width="56" style="218" customWidth="1"/>
    <col min="13571" max="13571" width="19" style="218" customWidth="1"/>
    <col min="13572" max="13572" width="6.5703125" style="218" customWidth="1"/>
    <col min="13573" max="13573" width="7.42578125" style="218" customWidth="1"/>
    <col min="13574" max="13597" width="6.5703125" style="218" customWidth="1"/>
    <col min="13598" max="13598" width="6.7109375" style="218" customWidth="1"/>
    <col min="13599" max="13601" width="6.85546875" style="218" customWidth="1"/>
    <col min="13602" max="13602" width="7.28515625" style="218" customWidth="1"/>
    <col min="13603" max="13603" width="7.140625" style="218" customWidth="1"/>
    <col min="13604" max="13604" width="7.42578125" style="218" customWidth="1"/>
    <col min="13605" max="13614" width="6.5703125" style="218" customWidth="1"/>
    <col min="13615" max="13653" width="9.140625" style="218" customWidth="1"/>
    <col min="13654" max="13654" width="68.28515625" style="218" customWidth="1"/>
    <col min="13655" max="13663" width="0" style="218" hidden="1" customWidth="1"/>
    <col min="13664" max="13666" width="14.85546875" style="218" customWidth="1"/>
    <col min="13667" max="13669" width="0" style="218" hidden="1" customWidth="1"/>
    <col min="13670" max="13670" width="12.7109375" style="218" customWidth="1"/>
    <col min="13671" max="13671" width="14.85546875" style="218" customWidth="1"/>
    <col min="13672" max="13672" width="12.7109375" style="218" customWidth="1"/>
    <col min="13673" max="13673" width="12.42578125" style="218" customWidth="1"/>
    <col min="13674" max="13674" width="13.140625" style="218" customWidth="1"/>
    <col min="13675" max="13676" width="12.42578125" style="218" customWidth="1"/>
    <col min="13677" max="13680" width="12.7109375" style="218" customWidth="1"/>
    <col min="13681" max="13681" width="14.85546875" style="218" customWidth="1"/>
    <col min="13682" max="13682" width="12.7109375" style="218" customWidth="1"/>
    <col min="13683" max="13683" width="14.85546875" style="218" customWidth="1"/>
    <col min="13684" max="13687" width="12.7109375" style="218" customWidth="1"/>
    <col min="13688" max="13688" width="14.85546875" style="218" customWidth="1"/>
    <col min="13689" max="13690" width="12.7109375" style="218" customWidth="1"/>
    <col min="13691" max="13691" width="14.85546875" style="218" customWidth="1"/>
    <col min="13692" max="13692" width="12.7109375" style="218" customWidth="1"/>
    <col min="13693" max="13707" width="0" style="218" hidden="1" customWidth="1"/>
    <col min="13708" max="13708" width="9.140625" style="218" customWidth="1"/>
    <col min="13709" max="13709" width="12" style="218" customWidth="1"/>
    <col min="13710" max="13710" width="66.28515625" style="218" customWidth="1"/>
    <col min="13711" max="13717" width="0" style="218" hidden="1" customWidth="1"/>
    <col min="13718" max="13718" width="15.140625" style="218" customWidth="1"/>
    <col min="13719" max="13719" width="0" style="218" hidden="1" customWidth="1"/>
    <col min="13720" max="13720" width="16.5703125" style="218" customWidth="1"/>
    <col min="13721" max="13724" width="0" style="218" hidden="1" customWidth="1"/>
    <col min="13725" max="13824" width="9.140625" style="218"/>
    <col min="13825" max="13825" width="0" style="218" hidden="1" customWidth="1"/>
    <col min="13826" max="13826" width="56" style="218" customWidth="1"/>
    <col min="13827" max="13827" width="19" style="218" customWidth="1"/>
    <col min="13828" max="13828" width="6.5703125" style="218" customWidth="1"/>
    <col min="13829" max="13829" width="7.42578125" style="218" customWidth="1"/>
    <col min="13830" max="13853" width="6.5703125" style="218" customWidth="1"/>
    <col min="13854" max="13854" width="6.7109375" style="218" customWidth="1"/>
    <col min="13855" max="13857" width="6.85546875" style="218" customWidth="1"/>
    <col min="13858" max="13858" width="7.28515625" style="218" customWidth="1"/>
    <col min="13859" max="13859" width="7.140625" style="218" customWidth="1"/>
    <col min="13860" max="13860" width="7.42578125" style="218" customWidth="1"/>
    <col min="13861" max="13870" width="6.5703125" style="218" customWidth="1"/>
    <col min="13871" max="13909" width="9.140625" style="218" customWidth="1"/>
    <col min="13910" max="13910" width="68.28515625" style="218" customWidth="1"/>
    <col min="13911" max="13919" width="0" style="218" hidden="1" customWidth="1"/>
    <col min="13920" max="13922" width="14.85546875" style="218" customWidth="1"/>
    <col min="13923" max="13925" width="0" style="218" hidden="1" customWidth="1"/>
    <col min="13926" max="13926" width="12.7109375" style="218" customWidth="1"/>
    <col min="13927" max="13927" width="14.85546875" style="218" customWidth="1"/>
    <col min="13928" max="13928" width="12.7109375" style="218" customWidth="1"/>
    <col min="13929" max="13929" width="12.42578125" style="218" customWidth="1"/>
    <col min="13930" max="13930" width="13.140625" style="218" customWidth="1"/>
    <col min="13931" max="13932" width="12.42578125" style="218" customWidth="1"/>
    <col min="13933" max="13936" width="12.7109375" style="218" customWidth="1"/>
    <col min="13937" max="13937" width="14.85546875" style="218" customWidth="1"/>
    <col min="13938" max="13938" width="12.7109375" style="218" customWidth="1"/>
    <col min="13939" max="13939" width="14.85546875" style="218" customWidth="1"/>
    <col min="13940" max="13943" width="12.7109375" style="218" customWidth="1"/>
    <col min="13944" max="13944" width="14.85546875" style="218" customWidth="1"/>
    <col min="13945" max="13946" width="12.7109375" style="218" customWidth="1"/>
    <col min="13947" max="13947" width="14.85546875" style="218" customWidth="1"/>
    <col min="13948" max="13948" width="12.7109375" style="218" customWidth="1"/>
    <col min="13949" max="13963" width="0" style="218" hidden="1" customWidth="1"/>
    <col min="13964" max="13964" width="9.140625" style="218" customWidth="1"/>
    <col min="13965" max="13965" width="12" style="218" customWidth="1"/>
    <col min="13966" max="13966" width="66.28515625" style="218" customWidth="1"/>
    <col min="13967" max="13973" width="0" style="218" hidden="1" customWidth="1"/>
    <col min="13974" max="13974" width="15.140625" style="218" customWidth="1"/>
    <col min="13975" max="13975" width="0" style="218" hidden="1" customWidth="1"/>
    <col min="13976" max="13976" width="16.5703125" style="218" customWidth="1"/>
    <col min="13977" max="13980" width="0" style="218" hidden="1" customWidth="1"/>
    <col min="13981" max="14080" width="9.140625" style="218"/>
    <col min="14081" max="14081" width="0" style="218" hidden="1" customWidth="1"/>
    <col min="14082" max="14082" width="56" style="218" customWidth="1"/>
    <col min="14083" max="14083" width="19" style="218" customWidth="1"/>
    <col min="14084" max="14084" width="6.5703125" style="218" customWidth="1"/>
    <col min="14085" max="14085" width="7.42578125" style="218" customWidth="1"/>
    <col min="14086" max="14109" width="6.5703125" style="218" customWidth="1"/>
    <col min="14110" max="14110" width="6.7109375" style="218" customWidth="1"/>
    <col min="14111" max="14113" width="6.85546875" style="218" customWidth="1"/>
    <col min="14114" max="14114" width="7.28515625" style="218" customWidth="1"/>
    <col min="14115" max="14115" width="7.140625" style="218" customWidth="1"/>
    <col min="14116" max="14116" width="7.42578125" style="218" customWidth="1"/>
    <col min="14117" max="14126" width="6.5703125" style="218" customWidth="1"/>
    <col min="14127" max="14165" width="9.140625" style="218" customWidth="1"/>
    <col min="14166" max="14166" width="68.28515625" style="218" customWidth="1"/>
    <col min="14167" max="14175" width="0" style="218" hidden="1" customWidth="1"/>
    <col min="14176" max="14178" width="14.85546875" style="218" customWidth="1"/>
    <col min="14179" max="14181" width="0" style="218" hidden="1" customWidth="1"/>
    <col min="14182" max="14182" width="12.7109375" style="218" customWidth="1"/>
    <col min="14183" max="14183" width="14.85546875" style="218" customWidth="1"/>
    <col min="14184" max="14184" width="12.7109375" style="218" customWidth="1"/>
    <col min="14185" max="14185" width="12.42578125" style="218" customWidth="1"/>
    <col min="14186" max="14186" width="13.140625" style="218" customWidth="1"/>
    <col min="14187" max="14188" width="12.42578125" style="218" customWidth="1"/>
    <col min="14189" max="14192" width="12.7109375" style="218" customWidth="1"/>
    <col min="14193" max="14193" width="14.85546875" style="218" customWidth="1"/>
    <col min="14194" max="14194" width="12.7109375" style="218" customWidth="1"/>
    <col min="14195" max="14195" width="14.85546875" style="218" customWidth="1"/>
    <col min="14196" max="14199" width="12.7109375" style="218" customWidth="1"/>
    <col min="14200" max="14200" width="14.85546875" style="218" customWidth="1"/>
    <col min="14201" max="14202" width="12.7109375" style="218" customWidth="1"/>
    <col min="14203" max="14203" width="14.85546875" style="218" customWidth="1"/>
    <col min="14204" max="14204" width="12.7109375" style="218" customWidth="1"/>
    <col min="14205" max="14219" width="0" style="218" hidden="1" customWidth="1"/>
    <col min="14220" max="14220" width="9.140625" style="218" customWidth="1"/>
    <col min="14221" max="14221" width="12" style="218" customWidth="1"/>
    <col min="14222" max="14222" width="66.28515625" style="218" customWidth="1"/>
    <col min="14223" max="14229" width="0" style="218" hidden="1" customWidth="1"/>
    <col min="14230" max="14230" width="15.140625" style="218" customWidth="1"/>
    <col min="14231" max="14231" width="0" style="218" hidden="1" customWidth="1"/>
    <col min="14232" max="14232" width="16.5703125" style="218" customWidth="1"/>
    <col min="14233" max="14236" width="0" style="218" hidden="1" customWidth="1"/>
    <col min="14237" max="14336" width="9.140625" style="218"/>
    <col min="14337" max="14337" width="0" style="218" hidden="1" customWidth="1"/>
    <col min="14338" max="14338" width="56" style="218" customWidth="1"/>
    <col min="14339" max="14339" width="19" style="218" customWidth="1"/>
    <col min="14340" max="14340" width="6.5703125" style="218" customWidth="1"/>
    <col min="14341" max="14341" width="7.42578125" style="218" customWidth="1"/>
    <col min="14342" max="14365" width="6.5703125" style="218" customWidth="1"/>
    <col min="14366" max="14366" width="6.7109375" style="218" customWidth="1"/>
    <col min="14367" max="14369" width="6.85546875" style="218" customWidth="1"/>
    <col min="14370" max="14370" width="7.28515625" style="218" customWidth="1"/>
    <col min="14371" max="14371" width="7.140625" style="218" customWidth="1"/>
    <col min="14372" max="14372" width="7.42578125" style="218" customWidth="1"/>
    <col min="14373" max="14382" width="6.5703125" style="218" customWidth="1"/>
    <col min="14383" max="14421" width="9.140625" style="218" customWidth="1"/>
    <col min="14422" max="14422" width="68.28515625" style="218" customWidth="1"/>
    <col min="14423" max="14431" width="0" style="218" hidden="1" customWidth="1"/>
    <col min="14432" max="14434" width="14.85546875" style="218" customWidth="1"/>
    <col min="14435" max="14437" width="0" style="218" hidden="1" customWidth="1"/>
    <col min="14438" max="14438" width="12.7109375" style="218" customWidth="1"/>
    <col min="14439" max="14439" width="14.85546875" style="218" customWidth="1"/>
    <col min="14440" max="14440" width="12.7109375" style="218" customWidth="1"/>
    <col min="14441" max="14441" width="12.42578125" style="218" customWidth="1"/>
    <col min="14442" max="14442" width="13.140625" style="218" customWidth="1"/>
    <col min="14443" max="14444" width="12.42578125" style="218" customWidth="1"/>
    <col min="14445" max="14448" width="12.7109375" style="218" customWidth="1"/>
    <col min="14449" max="14449" width="14.85546875" style="218" customWidth="1"/>
    <col min="14450" max="14450" width="12.7109375" style="218" customWidth="1"/>
    <col min="14451" max="14451" width="14.85546875" style="218" customWidth="1"/>
    <col min="14452" max="14455" width="12.7109375" style="218" customWidth="1"/>
    <col min="14456" max="14456" width="14.85546875" style="218" customWidth="1"/>
    <col min="14457" max="14458" width="12.7109375" style="218" customWidth="1"/>
    <col min="14459" max="14459" width="14.85546875" style="218" customWidth="1"/>
    <col min="14460" max="14460" width="12.7109375" style="218" customWidth="1"/>
    <col min="14461" max="14475" width="0" style="218" hidden="1" customWidth="1"/>
    <col min="14476" max="14476" width="9.140625" style="218" customWidth="1"/>
    <col min="14477" max="14477" width="12" style="218" customWidth="1"/>
    <col min="14478" max="14478" width="66.28515625" style="218" customWidth="1"/>
    <col min="14479" max="14485" width="0" style="218" hidden="1" customWidth="1"/>
    <col min="14486" max="14486" width="15.140625" style="218" customWidth="1"/>
    <col min="14487" max="14487" width="0" style="218" hidden="1" customWidth="1"/>
    <col min="14488" max="14488" width="16.5703125" style="218" customWidth="1"/>
    <col min="14489" max="14492" width="0" style="218" hidden="1" customWidth="1"/>
    <col min="14493" max="14592" width="9.140625" style="218"/>
    <col min="14593" max="14593" width="0" style="218" hidden="1" customWidth="1"/>
    <col min="14594" max="14594" width="56" style="218" customWidth="1"/>
    <col min="14595" max="14595" width="19" style="218" customWidth="1"/>
    <col min="14596" max="14596" width="6.5703125" style="218" customWidth="1"/>
    <col min="14597" max="14597" width="7.42578125" style="218" customWidth="1"/>
    <col min="14598" max="14621" width="6.5703125" style="218" customWidth="1"/>
    <col min="14622" max="14622" width="6.7109375" style="218" customWidth="1"/>
    <col min="14623" max="14625" width="6.85546875" style="218" customWidth="1"/>
    <col min="14626" max="14626" width="7.28515625" style="218" customWidth="1"/>
    <col min="14627" max="14627" width="7.140625" style="218" customWidth="1"/>
    <col min="14628" max="14628" width="7.42578125" style="218" customWidth="1"/>
    <col min="14629" max="14638" width="6.5703125" style="218" customWidth="1"/>
    <col min="14639" max="14677" width="9.140625" style="218" customWidth="1"/>
    <col min="14678" max="14678" width="68.28515625" style="218" customWidth="1"/>
    <col min="14679" max="14687" width="0" style="218" hidden="1" customWidth="1"/>
    <col min="14688" max="14690" width="14.85546875" style="218" customWidth="1"/>
    <col min="14691" max="14693" width="0" style="218" hidden="1" customWidth="1"/>
    <col min="14694" max="14694" width="12.7109375" style="218" customWidth="1"/>
    <col min="14695" max="14695" width="14.85546875" style="218" customWidth="1"/>
    <col min="14696" max="14696" width="12.7109375" style="218" customWidth="1"/>
    <col min="14697" max="14697" width="12.42578125" style="218" customWidth="1"/>
    <col min="14698" max="14698" width="13.140625" style="218" customWidth="1"/>
    <col min="14699" max="14700" width="12.42578125" style="218" customWidth="1"/>
    <col min="14701" max="14704" width="12.7109375" style="218" customWidth="1"/>
    <col min="14705" max="14705" width="14.85546875" style="218" customWidth="1"/>
    <col min="14706" max="14706" width="12.7109375" style="218" customWidth="1"/>
    <col min="14707" max="14707" width="14.85546875" style="218" customWidth="1"/>
    <col min="14708" max="14711" width="12.7109375" style="218" customWidth="1"/>
    <col min="14712" max="14712" width="14.85546875" style="218" customWidth="1"/>
    <col min="14713" max="14714" width="12.7109375" style="218" customWidth="1"/>
    <col min="14715" max="14715" width="14.85546875" style="218" customWidth="1"/>
    <col min="14716" max="14716" width="12.7109375" style="218" customWidth="1"/>
    <col min="14717" max="14731" width="0" style="218" hidden="1" customWidth="1"/>
    <col min="14732" max="14732" width="9.140625" style="218" customWidth="1"/>
    <col min="14733" max="14733" width="12" style="218" customWidth="1"/>
    <col min="14734" max="14734" width="66.28515625" style="218" customWidth="1"/>
    <col min="14735" max="14741" width="0" style="218" hidden="1" customWidth="1"/>
    <col min="14742" max="14742" width="15.140625" style="218" customWidth="1"/>
    <col min="14743" max="14743" width="0" style="218" hidden="1" customWidth="1"/>
    <col min="14744" max="14744" width="16.5703125" style="218" customWidth="1"/>
    <col min="14745" max="14748" width="0" style="218" hidden="1" customWidth="1"/>
    <col min="14749" max="14848" width="9.140625" style="218"/>
    <col min="14849" max="14849" width="0" style="218" hidden="1" customWidth="1"/>
    <col min="14850" max="14850" width="56" style="218" customWidth="1"/>
    <col min="14851" max="14851" width="19" style="218" customWidth="1"/>
    <col min="14852" max="14852" width="6.5703125" style="218" customWidth="1"/>
    <col min="14853" max="14853" width="7.42578125" style="218" customWidth="1"/>
    <col min="14854" max="14877" width="6.5703125" style="218" customWidth="1"/>
    <col min="14878" max="14878" width="6.7109375" style="218" customWidth="1"/>
    <col min="14879" max="14881" width="6.85546875" style="218" customWidth="1"/>
    <col min="14882" max="14882" width="7.28515625" style="218" customWidth="1"/>
    <col min="14883" max="14883" width="7.140625" style="218" customWidth="1"/>
    <col min="14884" max="14884" width="7.42578125" style="218" customWidth="1"/>
    <col min="14885" max="14894" width="6.5703125" style="218" customWidth="1"/>
    <col min="14895" max="14933" width="9.140625" style="218" customWidth="1"/>
    <col min="14934" max="14934" width="68.28515625" style="218" customWidth="1"/>
    <col min="14935" max="14943" width="0" style="218" hidden="1" customWidth="1"/>
    <col min="14944" max="14946" width="14.85546875" style="218" customWidth="1"/>
    <col min="14947" max="14949" width="0" style="218" hidden="1" customWidth="1"/>
    <col min="14950" max="14950" width="12.7109375" style="218" customWidth="1"/>
    <col min="14951" max="14951" width="14.85546875" style="218" customWidth="1"/>
    <col min="14952" max="14952" width="12.7109375" style="218" customWidth="1"/>
    <col min="14953" max="14953" width="12.42578125" style="218" customWidth="1"/>
    <col min="14954" max="14954" width="13.140625" style="218" customWidth="1"/>
    <col min="14955" max="14956" width="12.42578125" style="218" customWidth="1"/>
    <col min="14957" max="14960" width="12.7109375" style="218" customWidth="1"/>
    <col min="14961" max="14961" width="14.85546875" style="218" customWidth="1"/>
    <col min="14962" max="14962" width="12.7109375" style="218" customWidth="1"/>
    <col min="14963" max="14963" width="14.85546875" style="218" customWidth="1"/>
    <col min="14964" max="14967" width="12.7109375" style="218" customWidth="1"/>
    <col min="14968" max="14968" width="14.85546875" style="218" customWidth="1"/>
    <col min="14969" max="14970" width="12.7109375" style="218" customWidth="1"/>
    <col min="14971" max="14971" width="14.85546875" style="218" customWidth="1"/>
    <col min="14972" max="14972" width="12.7109375" style="218" customWidth="1"/>
    <col min="14973" max="14987" width="0" style="218" hidden="1" customWidth="1"/>
    <col min="14988" max="14988" width="9.140625" style="218" customWidth="1"/>
    <col min="14989" max="14989" width="12" style="218" customWidth="1"/>
    <col min="14990" max="14990" width="66.28515625" style="218" customWidth="1"/>
    <col min="14991" max="14997" width="0" style="218" hidden="1" customWidth="1"/>
    <col min="14998" max="14998" width="15.140625" style="218" customWidth="1"/>
    <col min="14999" max="14999" width="0" style="218" hidden="1" customWidth="1"/>
    <col min="15000" max="15000" width="16.5703125" style="218" customWidth="1"/>
    <col min="15001" max="15004" width="0" style="218" hidden="1" customWidth="1"/>
    <col min="15005" max="15104" width="9.140625" style="218"/>
    <col min="15105" max="15105" width="0" style="218" hidden="1" customWidth="1"/>
    <col min="15106" max="15106" width="56" style="218" customWidth="1"/>
    <col min="15107" max="15107" width="19" style="218" customWidth="1"/>
    <col min="15108" max="15108" width="6.5703125" style="218" customWidth="1"/>
    <col min="15109" max="15109" width="7.42578125" style="218" customWidth="1"/>
    <col min="15110" max="15133" width="6.5703125" style="218" customWidth="1"/>
    <col min="15134" max="15134" width="6.7109375" style="218" customWidth="1"/>
    <col min="15135" max="15137" width="6.85546875" style="218" customWidth="1"/>
    <col min="15138" max="15138" width="7.28515625" style="218" customWidth="1"/>
    <col min="15139" max="15139" width="7.140625" style="218" customWidth="1"/>
    <col min="15140" max="15140" width="7.42578125" style="218" customWidth="1"/>
    <col min="15141" max="15150" width="6.5703125" style="218" customWidth="1"/>
    <col min="15151" max="15189" width="9.140625" style="218" customWidth="1"/>
    <col min="15190" max="15190" width="68.28515625" style="218" customWidth="1"/>
    <col min="15191" max="15199" width="0" style="218" hidden="1" customWidth="1"/>
    <col min="15200" max="15202" width="14.85546875" style="218" customWidth="1"/>
    <col min="15203" max="15205" width="0" style="218" hidden="1" customWidth="1"/>
    <col min="15206" max="15206" width="12.7109375" style="218" customWidth="1"/>
    <col min="15207" max="15207" width="14.85546875" style="218" customWidth="1"/>
    <col min="15208" max="15208" width="12.7109375" style="218" customWidth="1"/>
    <col min="15209" max="15209" width="12.42578125" style="218" customWidth="1"/>
    <col min="15210" max="15210" width="13.140625" style="218" customWidth="1"/>
    <col min="15211" max="15212" width="12.42578125" style="218" customWidth="1"/>
    <col min="15213" max="15216" width="12.7109375" style="218" customWidth="1"/>
    <col min="15217" max="15217" width="14.85546875" style="218" customWidth="1"/>
    <col min="15218" max="15218" width="12.7109375" style="218" customWidth="1"/>
    <col min="15219" max="15219" width="14.85546875" style="218" customWidth="1"/>
    <col min="15220" max="15223" width="12.7109375" style="218" customWidth="1"/>
    <col min="15224" max="15224" width="14.85546875" style="218" customWidth="1"/>
    <col min="15225" max="15226" width="12.7109375" style="218" customWidth="1"/>
    <col min="15227" max="15227" width="14.85546875" style="218" customWidth="1"/>
    <col min="15228" max="15228" width="12.7109375" style="218" customWidth="1"/>
    <col min="15229" max="15243" width="0" style="218" hidden="1" customWidth="1"/>
    <col min="15244" max="15244" width="9.140625" style="218" customWidth="1"/>
    <col min="15245" max="15245" width="12" style="218" customWidth="1"/>
    <col min="15246" max="15246" width="66.28515625" style="218" customWidth="1"/>
    <col min="15247" max="15253" width="0" style="218" hidden="1" customWidth="1"/>
    <col min="15254" max="15254" width="15.140625" style="218" customWidth="1"/>
    <col min="15255" max="15255" width="0" style="218" hidden="1" customWidth="1"/>
    <col min="15256" max="15256" width="16.5703125" style="218" customWidth="1"/>
    <col min="15257" max="15260" width="0" style="218" hidden="1" customWidth="1"/>
    <col min="15261" max="15360" width="9.140625" style="218"/>
    <col min="15361" max="15361" width="0" style="218" hidden="1" customWidth="1"/>
    <col min="15362" max="15362" width="56" style="218" customWidth="1"/>
    <col min="15363" max="15363" width="19" style="218" customWidth="1"/>
    <col min="15364" max="15364" width="6.5703125" style="218" customWidth="1"/>
    <col min="15365" max="15365" width="7.42578125" style="218" customWidth="1"/>
    <col min="15366" max="15389" width="6.5703125" style="218" customWidth="1"/>
    <col min="15390" max="15390" width="6.7109375" style="218" customWidth="1"/>
    <col min="15391" max="15393" width="6.85546875" style="218" customWidth="1"/>
    <col min="15394" max="15394" width="7.28515625" style="218" customWidth="1"/>
    <col min="15395" max="15395" width="7.140625" style="218" customWidth="1"/>
    <col min="15396" max="15396" width="7.42578125" style="218" customWidth="1"/>
    <col min="15397" max="15406" width="6.5703125" style="218" customWidth="1"/>
    <col min="15407" max="15445" width="9.140625" style="218" customWidth="1"/>
    <col min="15446" max="15446" width="68.28515625" style="218" customWidth="1"/>
    <col min="15447" max="15455" width="0" style="218" hidden="1" customWidth="1"/>
    <col min="15456" max="15458" width="14.85546875" style="218" customWidth="1"/>
    <col min="15459" max="15461" width="0" style="218" hidden="1" customWidth="1"/>
    <col min="15462" max="15462" width="12.7109375" style="218" customWidth="1"/>
    <col min="15463" max="15463" width="14.85546875" style="218" customWidth="1"/>
    <col min="15464" max="15464" width="12.7109375" style="218" customWidth="1"/>
    <col min="15465" max="15465" width="12.42578125" style="218" customWidth="1"/>
    <col min="15466" max="15466" width="13.140625" style="218" customWidth="1"/>
    <col min="15467" max="15468" width="12.42578125" style="218" customWidth="1"/>
    <col min="15469" max="15472" width="12.7109375" style="218" customWidth="1"/>
    <col min="15473" max="15473" width="14.85546875" style="218" customWidth="1"/>
    <col min="15474" max="15474" width="12.7109375" style="218" customWidth="1"/>
    <col min="15475" max="15475" width="14.85546875" style="218" customWidth="1"/>
    <col min="15476" max="15479" width="12.7109375" style="218" customWidth="1"/>
    <col min="15480" max="15480" width="14.85546875" style="218" customWidth="1"/>
    <col min="15481" max="15482" width="12.7109375" style="218" customWidth="1"/>
    <col min="15483" max="15483" width="14.85546875" style="218" customWidth="1"/>
    <col min="15484" max="15484" width="12.7109375" style="218" customWidth="1"/>
    <col min="15485" max="15499" width="0" style="218" hidden="1" customWidth="1"/>
    <col min="15500" max="15500" width="9.140625" style="218" customWidth="1"/>
    <col min="15501" max="15501" width="12" style="218" customWidth="1"/>
    <col min="15502" max="15502" width="66.28515625" style="218" customWidth="1"/>
    <col min="15503" max="15509" width="0" style="218" hidden="1" customWidth="1"/>
    <col min="15510" max="15510" width="15.140625" style="218" customWidth="1"/>
    <col min="15511" max="15511" width="0" style="218" hidden="1" customWidth="1"/>
    <col min="15512" max="15512" width="16.5703125" style="218" customWidth="1"/>
    <col min="15513" max="15516" width="0" style="218" hidden="1" customWidth="1"/>
    <col min="15517" max="15616" width="9.140625" style="218"/>
    <col min="15617" max="15617" width="0" style="218" hidden="1" customWidth="1"/>
    <col min="15618" max="15618" width="56" style="218" customWidth="1"/>
    <col min="15619" max="15619" width="19" style="218" customWidth="1"/>
    <col min="15620" max="15620" width="6.5703125" style="218" customWidth="1"/>
    <col min="15621" max="15621" width="7.42578125" style="218" customWidth="1"/>
    <col min="15622" max="15645" width="6.5703125" style="218" customWidth="1"/>
    <col min="15646" max="15646" width="6.7109375" style="218" customWidth="1"/>
    <col min="15647" max="15649" width="6.85546875" style="218" customWidth="1"/>
    <col min="15650" max="15650" width="7.28515625" style="218" customWidth="1"/>
    <col min="15651" max="15651" width="7.140625" style="218" customWidth="1"/>
    <col min="15652" max="15652" width="7.42578125" style="218" customWidth="1"/>
    <col min="15653" max="15662" width="6.5703125" style="218" customWidth="1"/>
    <col min="15663" max="15701" width="9.140625" style="218" customWidth="1"/>
    <col min="15702" max="15702" width="68.28515625" style="218" customWidth="1"/>
    <col min="15703" max="15711" width="0" style="218" hidden="1" customWidth="1"/>
    <col min="15712" max="15714" width="14.85546875" style="218" customWidth="1"/>
    <col min="15715" max="15717" width="0" style="218" hidden="1" customWidth="1"/>
    <col min="15718" max="15718" width="12.7109375" style="218" customWidth="1"/>
    <col min="15719" max="15719" width="14.85546875" style="218" customWidth="1"/>
    <col min="15720" max="15720" width="12.7109375" style="218" customWidth="1"/>
    <col min="15721" max="15721" width="12.42578125" style="218" customWidth="1"/>
    <col min="15722" max="15722" width="13.140625" style="218" customWidth="1"/>
    <col min="15723" max="15724" width="12.42578125" style="218" customWidth="1"/>
    <col min="15725" max="15728" width="12.7109375" style="218" customWidth="1"/>
    <col min="15729" max="15729" width="14.85546875" style="218" customWidth="1"/>
    <col min="15730" max="15730" width="12.7109375" style="218" customWidth="1"/>
    <col min="15731" max="15731" width="14.85546875" style="218" customWidth="1"/>
    <col min="15732" max="15735" width="12.7109375" style="218" customWidth="1"/>
    <col min="15736" max="15736" width="14.85546875" style="218" customWidth="1"/>
    <col min="15737" max="15738" width="12.7109375" style="218" customWidth="1"/>
    <col min="15739" max="15739" width="14.85546875" style="218" customWidth="1"/>
    <col min="15740" max="15740" width="12.7109375" style="218" customWidth="1"/>
    <col min="15741" max="15755" width="0" style="218" hidden="1" customWidth="1"/>
    <col min="15756" max="15756" width="9.140625" style="218" customWidth="1"/>
    <col min="15757" max="15757" width="12" style="218" customWidth="1"/>
    <col min="15758" max="15758" width="66.28515625" style="218" customWidth="1"/>
    <col min="15759" max="15765" width="0" style="218" hidden="1" customWidth="1"/>
    <col min="15766" max="15766" width="15.140625" style="218" customWidth="1"/>
    <col min="15767" max="15767" width="0" style="218" hidden="1" customWidth="1"/>
    <col min="15768" max="15768" width="16.5703125" style="218" customWidth="1"/>
    <col min="15769" max="15772" width="0" style="218" hidden="1" customWidth="1"/>
    <col min="15773" max="15872" width="9.140625" style="218"/>
    <col min="15873" max="15873" width="0" style="218" hidden="1" customWidth="1"/>
    <col min="15874" max="15874" width="56" style="218" customWidth="1"/>
    <col min="15875" max="15875" width="19" style="218" customWidth="1"/>
    <col min="15876" max="15876" width="6.5703125" style="218" customWidth="1"/>
    <col min="15877" max="15877" width="7.42578125" style="218" customWidth="1"/>
    <col min="15878" max="15901" width="6.5703125" style="218" customWidth="1"/>
    <col min="15902" max="15902" width="6.7109375" style="218" customWidth="1"/>
    <col min="15903" max="15905" width="6.85546875" style="218" customWidth="1"/>
    <col min="15906" max="15906" width="7.28515625" style="218" customWidth="1"/>
    <col min="15907" max="15907" width="7.140625" style="218" customWidth="1"/>
    <col min="15908" max="15908" width="7.42578125" style="218" customWidth="1"/>
    <col min="15909" max="15918" width="6.5703125" style="218" customWidth="1"/>
    <col min="15919" max="15957" width="9.140625" style="218" customWidth="1"/>
    <col min="15958" max="15958" width="68.28515625" style="218" customWidth="1"/>
    <col min="15959" max="15967" width="0" style="218" hidden="1" customWidth="1"/>
    <col min="15968" max="15970" width="14.85546875" style="218" customWidth="1"/>
    <col min="15971" max="15973" width="0" style="218" hidden="1" customWidth="1"/>
    <col min="15974" max="15974" width="12.7109375" style="218" customWidth="1"/>
    <col min="15975" max="15975" width="14.85546875" style="218" customWidth="1"/>
    <col min="15976" max="15976" width="12.7109375" style="218" customWidth="1"/>
    <col min="15977" max="15977" width="12.42578125" style="218" customWidth="1"/>
    <col min="15978" max="15978" width="13.140625" style="218" customWidth="1"/>
    <col min="15979" max="15980" width="12.42578125" style="218" customWidth="1"/>
    <col min="15981" max="15984" width="12.7109375" style="218" customWidth="1"/>
    <col min="15985" max="15985" width="14.85546875" style="218" customWidth="1"/>
    <col min="15986" max="15986" width="12.7109375" style="218" customWidth="1"/>
    <col min="15987" max="15987" width="14.85546875" style="218" customWidth="1"/>
    <col min="15988" max="15991" width="12.7109375" style="218" customWidth="1"/>
    <col min="15992" max="15992" width="14.85546875" style="218" customWidth="1"/>
    <col min="15993" max="15994" width="12.7109375" style="218" customWidth="1"/>
    <col min="15995" max="15995" width="14.85546875" style="218" customWidth="1"/>
    <col min="15996" max="15996" width="12.7109375" style="218" customWidth="1"/>
    <col min="15997" max="16011" width="0" style="218" hidden="1" customWidth="1"/>
    <col min="16012" max="16012" width="9.140625" style="218" customWidth="1"/>
    <col min="16013" max="16013" width="12" style="218" customWidth="1"/>
    <col min="16014" max="16014" width="66.28515625" style="218" customWidth="1"/>
    <col min="16015" max="16021" width="0" style="218" hidden="1" customWidth="1"/>
    <col min="16022" max="16022" width="15.140625" style="218" customWidth="1"/>
    <col min="16023" max="16023" width="0" style="218" hidden="1" customWidth="1"/>
    <col min="16024" max="16024" width="16.5703125" style="218" customWidth="1"/>
    <col min="16025" max="16028" width="0" style="218" hidden="1" customWidth="1"/>
    <col min="16029" max="16128" width="9.140625" style="218"/>
    <col min="16129" max="16129" width="0" style="218" hidden="1" customWidth="1"/>
    <col min="16130" max="16130" width="56" style="218" customWidth="1"/>
    <col min="16131" max="16131" width="19" style="218" customWidth="1"/>
    <col min="16132" max="16132" width="6.5703125" style="218" customWidth="1"/>
    <col min="16133" max="16133" width="7.42578125" style="218" customWidth="1"/>
    <col min="16134" max="16157" width="6.5703125" style="218" customWidth="1"/>
    <col min="16158" max="16158" width="6.7109375" style="218" customWidth="1"/>
    <col min="16159" max="16161" width="6.85546875" style="218" customWidth="1"/>
    <col min="16162" max="16162" width="7.28515625" style="218" customWidth="1"/>
    <col min="16163" max="16163" width="7.140625" style="218" customWidth="1"/>
    <col min="16164" max="16164" width="7.42578125" style="218" customWidth="1"/>
    <col min="16165" max="16174" width="6.5703125" style="218" customWidth="1"/>
    <col min="16175" max="16213" width="9.140625" style="218" customWidth="1"/>
    <col min="16214" max="16214" width="68.28515625" style="218" customWidth="1"/>
    <col min="16215" max="16223" width="0" style="218" hidden="1" customWidth="1"/>
    <col min="16224" max="16226" width="14.85546875" style="218" customWidth="1"/>
    <col min="16227" max="16229" width="0" style="218" hidden="1" customWidth="1"/>
    <col min="16230" max="16230" width="12.7109375" style="218" customWidth="1"/>
    <col min="16231" max="16231" width="14.85546875" style="218" customWidth="1"/>
    <col min="16232" max="16232" width="12.7109375" style="218" customWidth="1"/>
    <col min="16233" max="16233" width="12.42578125" style="218" customWidth="1"/>
    <col min="16234" max="16234" width="13.140625" style="218" customWidth="1"/>
    <col min="16235" max="16236" width="12.42578125" style="218" customWidth="1"/>
    <col min="16237" max="16240" width="12.7109375" style="218" customWidth="1"/>
    <col min="16241" max="16241" width="14.85546875" style="218" customWidth="1"/>
    <col min="16242" max="16242" width="12.7109375" style="218" customWidth="1"/>
    <col min="16243" max="16243" width="14.85546875" style="218" customWidth="1"/>
    <col min="16244" max="16247" width="12.7109375" style="218" customWidth="1"/>
    <col min="16248" max="16248" width="14.85546875" style="218" customWidth="1"/>
    <col min="16249" max="16250" width="12.7109375" style="218" customWidth="1"/>
    <col min="16251" max="16251" width="14.85546875" style="218" customWidth="1"/>
    <col min="16252" max="16252" width="12.7109375" style="218" customWidth="1"/>
    <col min="16253" max="16267" width="0" style="218" hidden="1" customWidth="1"/>
    <col min="16268" max="16268" width="9.140625" style="218" customWidth="1"/>
    <col min="16269" max="16269" width="12" style="218" customWidth="1"/>
    <col min="16270" max="16270" width="66.28515625" style="218" customWidth="1"/>
    <col min="16271" max="16277" width="0" style="218" hidden="1" customWidth="1"/>
    <col min="16278" max="16278" width="15.140625" style="218" customWidth="1"/>
    <col min="16279" max="16279" width="0" style="218" hidden="1" customWidth="1"/>
    <col min="16280" max="16280" width="16.5703125" style="218" customWidth="1"/>
    <col min="16281" max="16284" width="0" style="218" hidden="1" customWidth="1"/>
    <col min="16285" max="16384" width="9.140625" style="218"/>
  </cols>
  <sheetData>
    <row r="1" spans="1:46" ht="30" customHeight="1">
      <c r="G1" s="210"/>
      <c r="N1" s="176"/>
    </row>
    <row r="2" spans="1:46" ht="64.5" customHeight="1">
      <c r="B2" s="380" t="s">
        <v>125</v>
      </c>
      <c r="C2" s="372"/>
      <c r="D2" s="372"/>
      <c r="E2" s="372"/>
      <c r="F2" s="372"/>
      <c r="G2" s="372"/>
    </row>
    <row r="3" spans="1:46" ht="40.5" customHeight="1">
      <c r="B3" s="212" t="s">
        <v>126</v>
      </c>
      <c r="C3" s="213"/>
      <c r="D3" s="213"/>
      <c r="E3" s="213"/>
      <c r="F3" s="213"/>
      <c r="G3" s="213"/>
      <c r="Q3" s="280"/>
    </row>
    <row r="4" spans="1:46" ht="168" customHeight="1">
      <c r="B4" s="179" t="s">
        <v>123</v>
      </c>
      <c r="C4" s="180" t="s">
        <v>127</v>
      </c>
      <c r="D4" s="181" t="s">
        <v>51</v>
      </c>
      <c r="E4" s="181" t="s">
        <v>128</v>
      </c>
      <c r="F4" s="181" t="s">
        <v>55</v>
      </c>
      <c r="G4" s="181" t="s">
        <v>56</v>
      </c>
      <c r="H4" s="181" t="s">
        <v>57</v>
      </c>
      <c r="I4" s="181" t="s">
        <v>7</v>
      </c>
      <c r="J4" s="181" t="s">
        <v>58</v>
      </c>
      <c r="K4" s="181" t="s">
        <v>59</v>
      </c>
      <c r="L4" s="181" t="s">
        <v>60</v>
      </c>
      <c r="M4" s="181" t="s">
        <v>61</v>
      </c>
      <c r="N4" s="181" t="s">
        <v>62</v>
      </c>
      <c r="O4" s="181" t="s">
        <v>63</v>
      </c>
      <c r="P4" s="181" t="s">
        <v>64</v>
      </c>
      <c r="Q4" s="181" t="s">
        <v>65</v>
      </c>
      <c r="R4" s="181" t="s">
        <v>66</v>
      </c>
      <c r="S4" s="181" t="s">
        <v>67</v>
      </c>
      <c r="T4" s="181" t="s">
        <v>68</v>
      </c>
      <c r="U4" s="181" t="s">
        <v>69</v>
      </c>
      <c r="V4" s="181" t="s">
        <v>12</v>
      </c>
      <c r="W4" s="181" t="s">
        <v>70</v>
      </c>
      <c r="X4" s="181" t="s">
        <v>13</v>
      </c>
      <c r="Y4" s="181" t="s">
        <v>71</v>
      </c>
      <c r="Z4" s="181" t="s">
        <v>14</v>
      </c>
      <c r="AA4" s="181" t="s">
        <v>72</v>
      </c>
      <c r="AB4" s="181" t="s">
        <v>73</v>
      </c>
      <c r="AC4" s="181" t="s">
        <v>74</v>
      </c>
      <c r="AD4" s="181" t="s">
        <v>129</v>
      </c>
      <c r="AE4" s="181" t="s">
        <v>130</v>
      </c>
      <c r="AF4" s="181" t="s">
        <v>131</v>
      </c>
      <c r="AG4" s="181" t="s">
        <v>132</v>
      </c>
      <c r="AH4" s="181" t="s">
        <v>133</v>
      </c>
      <c r="AI4" s="181" t="s">
        <v>134</v>
      </c>
      <c r="AJ4" s="181" t="s">
        <v>135</v>
      </c>
      <c r="AK4" s="181" t="s">
        <v>136</v>
      </c>
      <c r="AL4" s="181" t="s">
        <v>113</v>
      </c>
      <c r="AM4" s="181" t="s">
        <v>137</v>
      </c>
      <c r="AN4" s="214" t="s">
        <v>115</v>
      </c>
      <c r="AO4" s="214" t="s">
        <v>116</v>
      </c>
      <c r="AP4" s="214" t="s">
        <v>107</v>
      </c>
      <c r="AQ4" s="214" t="s">
        <v>90</v>
      </c>
      <c r="AR4" s="214" t="s">
        <v>91</v>
      </c>
      <c r="AS4" s="214" t="s">
        <v>93</v>
      </c>
      <c r="AT4" s="214" t="s">
        <v>22</v>
      </c>
    </row>
    <row r="5" spans="1:46" s="215" customFormat="1" ht="49.5" customHeight="1">
      <c r="B5" s="216" t="s">
        <v>138</v>
      </c>
      <c r="C5" s="183" t="s">
        <v>6</v>
      </c>
      <c r="D5" s="183" t="s">
        <v>6</v>
      </c>
      <c r="E5" s="183" t="s">
        <v>6</v>
      </c>
      <c r="F5" s="183" t="s">
        <v>6</v>
      </c>
      <c r="G5" s="183" t="s">
        <v>6</v>
      </c>
      <c r="H5" s="183" t="s">
        <v>6</v>
      </c>
      <c r="I5" s="183" t="s">
        <v>6</v>
      </c>
      <c r="J5" s="183" t="s">
        <v>6</v>
      </c>
      <c r="K5" s="183" t="s">
        <v>6</v>
      </c>
      <c r="L5" s="183" t="s">
        <v>6</v>
      </c>
      <c r="M5" s="183" t="s">
        <v>6</v>
      </c>
      <c r="N5" s="183" t="s">
        <v>6</v>
      </c>
      <c r="O5" s="183" t="s">
        <v>6</v>
      </c>
      <c r="P5" s="183" t="s">
        <v>6</v>
      </c>
      <c r="Q5" s="183" t="s">
        <v>6</v>
      </c>
      <c r="R5" s="183" t="s">
        <v>6</v>
      </c>
      <c r="S5" s="183" t="s">
        <v>6</v>
      </c>
      <c r="T5" s="183" t="s">
        <v>6</v>
      </c>
      <c r="U5" s="183" t="s">
        <v>6</v>
      </c>
      <c r="V5" s="183" t="s">
        <v>6</v>
      </c>
      <c r="W5" s="183" t="s">
        <v>6</v>
      </c>
      <c r="X5" s="183" t="s">
        <v>6</v>
      </c>
      <c r="Y5" s="183" t="s">
        <v>6</v>
      </c>
      <c r="Z5" s="183" t="s">
        <v>6</v>
      </c>
      <c r="AA5" s="183" t="s">
        <v>6</v>
      </c>
      <c r="AB5" s="183" t="s">
        <v>6</v>
      </c>
      <c r="AC5" s="183" t="s">
        <v>6</v>
      </c>
      <c r="AD5" s="183" t="s">
        <v>6</v>
      </c>
      <c r="AE5" s="183" t="s">
        <v>6</v>
      </c>
      <c r="AF5" s="183" t="s">
        <v>6</v>
      </c>
      <c r="AG5" s="183" t="s">
        <v>6</v>
      </c>
      <c r="AH5" s="183" t="s">
        <v>6</v>
      </c>
      <c r="AI5" s="183" t="s">
        <v>6</v>
      </c>
      <c r="AJ5" s="183" t="s">
        <v>6</v>
      </c>
      <c r="AK5" s="183" t="s">
        <v>6</v>
      </c>
      <c r="AL5" s="183" t="s">
        <v>6</v>
      </c>
      <c r="AM5" s="183" t="s">
        <v>6</v>
      </c>
      <c r="AN5" s="183" t="s">
        <v>6</v>
      </c>
      <c r="AO5" s="183" t="s">
        <v>6</v>
      </c>
      <c r="AP5" s="183" t="s">
        <v>6</v>
      </c>
      <c r="AQ5" s="183" t="s">
        <v>6</v>
      </c>
      <c r="AR5" s="183" t="s">
        <v>6</v>
      </c>
      <c r="AS5" s="183" t="s">
        <v>6</v>
      </c>
      <c r="AT5" s="183" t="s">
        <v>6</v>
      </c>
    </row>
    <row r="6" spans="1:46" ht="18.75" customHeight="1">
      <c r="B6" s="186" t="s">
        <v>51</v>
      </c>
      <c r="C6" s="187">
        <f t="shared" ref="C6:C31" si="0">SUM(D6:AT6)</f>
        <v>1399</v>
      </c>
      <c r="D6" s="184">
        <v>1399</v>
      </c>
      <c r="E6" s="184"/>
      <c r="F6" s="184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</row>
    <row r="7" spans="1:46" s="220" customFormat="1" ht="18.75" customHeight="1">
      <c r="A7" s="219"/>
      <c r="B7" s="186" t="s">
        <v>54</v>
      </c>
      <c r="C7" s="187">
        <f t="shared" si="0"/>
        <v>208</v>
      </c>
      <c r="D7" s="184"/>
      <c r="E7" s="184">
        <v>208</v>
      </c>
      <c r="F7" s="184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</row>
    <row r="8" spans="1:46" s="220" customFormat="1" ht="18.75" customHeight="1">
      <c r="A8" s="219"/>
      <c r="B8" s="186" t="s">
        <v>55</v>
      </c>
      <c r="C8" s="187">
        <f t="shared" si="0"/>
        <v>661</v>
      </c>
      <c r="D8" s="184"/>
      <c r="E8" s="184"/>
      <c r="F8" s="184">
        <v>661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</row>
    <row r="9" spans="1:46" s="222" customFormat="1" ht="18.75" customHeight="1">
      <c r="A9" s="221"/>
      <c r="B9" s="186" t="s">
        <v>56</v>
      </c>
      <c r="C9" s="187">
        <f t="shared" si="0"/>
        <v>878</v>
      </c>
      <c r="D9" s="184"/>
      <c r="E9" s="184"/>
      <c r="F9" s="184"/>
      <c r="G9" s="191">
        <v>878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</row>
    <row r="10" spans="1:46" ht="18.75" customHeight="1">
      <c r="B10" s="186" t="s">
        <v>57</v>
      </c>
      <c r="C10" s="187">
        <f t="shared" si="0"/>
        <v>429</v>
      </c>
      <c r="D10" s="184"/>
      <c r="E10" s="184"/>
      <c r="F10" s="184"/>
      <c r="G10" s="191"/>
      <c r="H10" s="191">
        <v>429</v>
      </c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</row>
    <row r="11" spans="1:46" ht="18.75" customHeight="1">
      <c r="B11" s="186" t="s">
        <v>7</v>
      </c>
      <c r="C11" s="187">
        <f t="shared" si="0"/>
        <v>4853</v>
      </c>
      <c r="D11" s="184"/>
      <c r="E11" s="184"/>
      <c r="F11" s="184"/>
      <c r="G11" s="191"/>
      <c r="H11" s="191"/>
      <c r="I11" s="191">
        <v>4353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>
        <v>500</v>
      </c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</row>
    <row r="12" spans="1:46" ht="18.75" customHeight="1">
      <c r="B12" s="186" t="s">
        <v>58</v>
      </c>
      <c r="C12" s="187">
        <f t="shared" si="0"/>
        <v>757</v>
      </c>
      <c r="D12" s="184"/>
      <c r="E12" s="184"/>
      <c r="F12" s="184"/>
      <c r="G12" s="191"/>
      <c r="H12" s="191"/>
      <c r="I12" s="191"/>
      <c r="J12" s="191">
        <v>757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</row>
    <row r="13" spans="1:46" ht="18.75" customHeight="1">
      <c r="B13" s="186" t="s">
        <v>59</v>
      </c>
      <c r="C13" s="187">
        <f t="shared" si="0"/>
        <v>677</v>
      </c>
      <c r="D13" s="184"/>
      <c r="E13" s="184"/>
      <c r="F13" s="184"/>
      <c r="G13" s="191"/>
      <c r="H13" s="191"/>
      <c r="I13" s="191"/>
      <c r="J13" s="191"/>
      <c r="K13" s="191">
        <v>677</v>
      </c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</row>
    <row r="14" spans="1:46" ht="18.75" customHeight="1">
      <c r="B14" s="186" t="s">
        <v>60</v>
      </c>
      <c r="C14" s="187">
        <f t="shared" si="0"/>
        <v>3357</v>
      </c>
      <c r="D14" s="184"/>
      <c r="E14" s="184"/>
      <c r="F14" s="184"/>
      <c r="G14" s="191"/>
      <c r="H14" s="191"/>
      <c r="I14" s="191"/>
      <c r="J14" s="191"/>
      <c r="K14" s="191"/>
      <c r="L14" s="191">
        <f>3507-150</f>
        <v>3357</v>
      </c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</row>
    <row r="15" spans="1:46" ht="18.75" customHeight="1">
      <c r="B15" s="186" t="s">
        <v>61</v>
      </c>
      <c r="C15" s="187">
        <f t="shared" si="0"/>
        <v>1309</v>
      </c>
      <c r="D15" s="184"/>
      <c r="E15" s="184"/>
      <c r="F15" s="184"/>
      <c r="G15" s="191"/>
      <c r="H15" s="191"/>
      <c r="I15" s="191"/>
      <c r="J15" s="191"/>
      <c r="K15" s="191"/>
      <c r="L15" s="191"/>
      <c r="M15" s="191">
        <f>1859-550</f>
        <v>1309</v>
      </c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</row>
    <row r="16" spans="1:46" s="224" customFormat="1" ht="18.75" customHeight="1">
      <c r="A16" s="223"/>
      <c r="B16" s="186" t="s">
        <v>62</v>
      </c>
      <c r="C16" s="187">
        <f t="shared" si="0"/>
        <v>2185</v>
      </c>
      <c r="D16" s="184"/>
      <c r="E16" s="184"/>
      <c r="F16" s="184"/>
      <c r="G16" s="191"/>
      <c r="H16" s="191"/>
      <c r="I16" s="191"/>
      <c r="J16" s="191"/>
      <c r="K16" s="191"/>
      <c r="L16" s="191"/>
      <c r="M16" s="191"/>
      <c r="N16" s="191">
        <f>2485-300</f>
        <v>2185</v>
      </c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</row>
    <row r="17" spans="1:46" ht="18.75" customHeight="1">
      <c r="B17" s="186" t="s">
        <v>63</v>
      </c>
      <c r="C17" s="187">
        <f t="shared" si="0"/>
        <v>845</v>
      </c>
      <c r="D17" s="184"/>
      <c r="E17" s="184"/>
      <c r="F17" s="184"/>
      <c r="G17" s="191"/>
      <c r="H17" s="191"/>
      <c r="I17" s="191"/>
      <c r="J17" s="191"/>
      <c r="K17" s="191"/>
      <c r="L17" s="191"/>
      <c r="M17" s="191"/>
      <c r="N17" s="191"/>
      <c r="O17" s="191">
        <f>1199-354</f>
        <v>845</v>
      </c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</row>
    <row r="18" spans="1:46" ht="18.75" customHeight="1">
      <c r="B18" s="186" t="s">
        <v>64</v>
      </c>
      <c r="C18" s="187">
        <f t="shared" si="0"/>
        <v>535</v>
      </c>
      <c r="D18" s="184"/>
      <c r="E18" s="184"/>
      <c r="F18" s="184"/>
      <c r="G18" s="191"/>
      <c r="H18" s="191"/>
      <c r="I18" s="191"/>
      <c r="J18" s="191"/>
      <c r="K18" s="191"/>
      <c r="L18" s="191"/>
      <c r="M18" s="191"/>
      <c r="N18" s="191"/>
      <c r="O18" s="191"/>
      <c r="P18" s="191">
        <f>1065-530</f>
        <v>535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</row>
    <row r="19" spans="1:46" ht="18.75" customHeight="1">
      <c r="B19" s="186" t="s">
        <v>65</v>
      </c>
      <c r="C19" s="187">
        <f t="shared" si="0"/>
        <v>1105</v>
      </c>
      <c r="D19" s="184"/>
      <c r="E19" s="184"/>
      <c r="F19" s="184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>
        <f>1255-150</f>
        <v>1105</v>
      </c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</row>
    <row r="20" spans="1:46" ht="18.75" customHeight="1">
      <c r="B20" s="186" t="s">
        <v>66</v>
      </c>
      <c r="C20" s="187">
        <f t="shared" si="0"/>
        <v>301</v>
      </c>
      <c r="D20" s="184"/>
      <c r="E20" s="184"/>
      <c r="F20" s="184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>
        <f>401-100</f>
        <v>301</v>
      </c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</row>
    <row r="21" spans="1:46" ht="18.75" customHeight="1">
      <c r="B21" s="186" t="s">
        <v>67</v>
      </c>
      <c r="C21" s="187">
        <f t="shared" si="0"/>
        <v>766</v>
      </c>
      <c r="D21" s="184"/>
      <c r="E21" s="184"/>
      <c r="F21" s="184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>1466-200-500</f>
        <v>766</v>
      </c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</row>
    <row r="22" spans="1:46" ht="18.75" customHeight="1">
      <c r="B22" s="186" t="s">
        <v>68</v>
      </c>
      <c r="C22" s="187">
        <f t="shared" si="0"/>
        <v>568</v>
      </c>
      <c r="D22" s="184"/>
      <c r="E22" s="184"/>
      <c r="F22" s="184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>
        <f>718-150</f>
        <v>568</v>
      </c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</row>
    <row r="23" spans="1:46" ht="18.75" customHeight="1">
      <c r="B23" s="186" t="s">
        <v>69</v>
      </c>
      <c r="C23" s="187">
        <f t="shared" si="0"/>
        <v>224</v>
      </c>
      <c r="D23" s="184"/>
      <c r="E23" s="184"/>
      <c r="F23" s="184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>
        <f>624-400</f>
        <v>224</v>
      </c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</row>
    <row r="24" spans="1:46" ht="18.75" customHeight="1">
      <c r="B24" s="186" t="s">
        <v>12</v>
      </c>
      <c r="C24" s="187">
        <f t="shared" si="0"/>
        <v>3481</v>
      </c>
      <c r="D24" s="184"/>
      <c r="E24" s="184"/>
      <c r="F24" s="184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>
        <f>3831-350</f>
        <v>3481</v>
      </c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</row>
    <row r="25" spans="1:46" ht="18.75" customHeight="1">
      <c r="B25" s="186" t="s">
        <v>70</v>
      </c>
      <c r="C25" s="187">
        <f t="shared" si="0"/>
        <v>639</v>
      </c>
      <c r="D25" s="184"/>
      <c r="E25" s="184"/>
      <c r="F25" s="184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>
        <f>939-300</f>
        <v>639</v>
      </c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</row>
    <row r="26" spans="1:46" ht="18.75" customHeight="1">
      <c r="B26" s="186" t="s">
        <v>13</v>
      </c>
      <c r="C26" s="187">
        <f t="shared" si="0"/>
        <v>948</v>
      </c>
      <c r="D26" s="184"/>
      <c r="E26" s="184"/>
      <c r="F26" s="184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>
        <f>1698-500-250</f>
        <v>948</v>
      </c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</row>
    <row r="27" spans="1:46" ht="18.75" customHeight="1">
      <c r="B27" s="186" t="s">
        <v>71</v>
      </c>
      <c r="C27" s="187">
        <f t="shared" si="0"/>
        <v>491</v>
      </c>
      <c r="D27" s="184"/>
      <c r="E27" s="184"/>
      <c r="F27" s="184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>
        <f>541-50</f>
        <v>491</v>
      </c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</row>
    <row r="28" spans="1:46" ht="18.75" customHeight="1">
      <c r="B28" s="186" t="s">
        <v>14</v>
      </c>
      <c r="C28" s="187">
        <f t="shared" si="0"/>
        <v>1060</v>
      </c>
      <c r="D28" s="184"/>
      <c r="E28" s="184"/>
      <c r="F28" s="184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>
        <f>1170-110</f>
        <v>1060</v>
      </c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</row>
    <row r="29" spans="1:46" ht="18.75" customHeight="1">
      <c r="B29" s="186" t="s">
        <v>72</v>
      </c>
      <c r="C29" s="187">
        <f t="shared" si="0"/>
        <v>1060</v>
      </c>
      <c r="D29" s="184"/>
      <c r="E29" s="184"/>
      <c r="F29" s="184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>
        <f>1060</f>
        <v>1060</v>
      </c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</row>
    <row r="30" spans="1:46" ht="18.75" customHeight="1">
      <c r="B30" s="186" t="s">
        <v>73</v>
      </c>
      <c r="C30" s="187">
        <f t="shared" si="0"/>
        <v>819</v>
      </c>
      <c r="D30" s="184"/>
      <c r="E30" s="184"/>
      <c r="F30" s="184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>
        <f>969-150</f>
        <v>819</v>
      </c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</row>
    <row r="31" spans="1:46" ht="16.5" customHeight="1">
      <c r="B31" s="186" t="s">
        <v>74</v>
      </c>
      <c r="C31" s="187">
        <f t="shared" si="0"/>
        <v>2167</v>
      </c>
      <c r="D31" s="184"/>
      <c r="E31" s="184"/>
      <c r="F31" s="184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>
        <f>2327-160</f>
        <v>2167</v>
      </c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</row>
    <row r="32" spans="1:46" s="217" customFormat="1" ht="22.5" customHeight="1">
      <c r="A32" s="217">
        <v>1</v>
      </c>
      <c r="B32" s="186" t="s">
        <v>75</v>
      </c>
      <c r="C32" s="183">
        <f>SUM(C6:C31)</f>
        <v>31722</v>
      </c>
      <c r="D32" s="183">
        <f>SUM(D6:D31)</f>
        <v>1399</v>
      </c>
      <c r="E32" s="183">
        <f t="shared" ref="E32:AT32" si="1">SUM(E6:E31)</f>
        <v>208</v>
      </c>
      <c r="F32" s="183">
        <f t="shared" si="1"/>
        <v>661</v>
      </c>
      <c r="G32" s="183">
        <f t="shared" si="1"/>
        <v>878</v>
      </c>
      <c r="H32" s="183">
        <f t="shared" si="1"/>
        <v>429</v>
      </c>
      <c r="I32" s="183">
        <f t="shared" si="1"/>
        <v>4353</v>
      </c>
      <c r="J32" s="183">
        <f t="shared" si="1"/>
        <v>757</v>
      </c>
      <c r="K32" s="183">
        <f t="shared" si="1"/>
        <v>677</v>
      </c>
      <c r="L32" s="183">
        <f t="shared" si="1"/>
        <v>3357</v>
      </c>
      <c r="M32" s="183">
        <f t="shared" si="1"/>
        <v>1309</v>
      </c>
      <c r="N32" s="183">
        <f t="shared" si="1"/>
        <v>2185</v>
      </c>
      <c r="O32" s="183">
        <f t="shared" si="1"/>
        <v>845</v>
      </c>
      <c r="P32" s="183">
        <f t="shared" si="1"/>
        <v>535</v>
      </c>
      <c r="Q32" s="183">
        <f t="shared" si="1"/>
        <v>1105</v>
      </c>
      <c r="R32" s="183">
        <f t="shared" si="1"/>
        <v>301</v>
      </c>
      <c r="S32" s="183">
        <f t="shared" si="1"/>
        <v>1266</v>
      </c>
      <c r="T32" s="183">
        <f t="shared" si="1"/>
        <v>568</v>
      </c>
      <c r="U32" s="183">
        <f t="shared" si="1"/>
        <v>224</v>
      </c>
      <c r="V32" s="183">
        <f t="shared" si="1"/>
        <v>3481</v>
      </c>
      <c r="W32" s="183">
        <f t="shared" si="1"/>
        <v>639</v>
      </c>
      <c r="X32" s="183">
        <f t="shared" si="1"/>
        <v>948</v>
      </c>
      <c r="Y32" s="183">
        <f t="shared" si="1"/>
        <v>491</v>
      </c>
      <c r="Z32" s="183">
        <f t="shared" si="1"/>
        <v>1060</v>
      </c>
      <c r="AA32" s="183">
        <f t="shared" si="1"/>
        <v>1060</v>
      </c>
      <c r="AB32" s="183">
        <f t="shared" si="1"/>
        <v>819</v>
      </c>
      <c r="AC32" s="183">
        <f t="shared" si="1"/>
        <v>2167</v>
      </c>
      <c r="AD32" s="183">
        <f t="shared" si="1"/>
        <v>0</v>
      </c>
      <c r="AE32" s="183">
        <f t="shared" si="1"/>
        <v>0</v>
      </c>
      <c r="AF32" s="183">
        <f t="shared" si="1"/>
        <v>0</v>
      </c>
      <c r="AG32" s="183">
        <f t="shared" si="1"/>
        <v>0</v>
      </c>
      <c r="AH32" s="183">
        <f t="shared" si="1"/>
        <v>0</v>
      </c>
      <c r="AI32" s="183">
        <f t="shared" si="1"/>
        <v>0</v>
      </c>
      <c r="AJ32" s="183">
        <f t="shared" si="1"/>
        <v>0</v>
      </c>
      <c r="AK32" s="183">
        <f t="shared" si="1"/>
        <v>0</v>
      </c>
      <c r="AL32" s="183">
        <f t="shared" si="1"/>
        <v>0</v>
      </c>
      <c r="AM32" s="183">
        <f t="shared" si="1"/>
        <v>0</v>
      </c>
      <c r="AN32" s="183">
        <f t="shared" si="1"/>
        <v>0</v>
      </c>
      <c r="AO32" s="183">
        <f t="shared" si="1"/>
        <v>0</v>
      </c>
      <c r="AP32" s="183">
        <f t="shared" si="1"/>
        <v>0</v>
      </c>
      <c r="AQ32" s="183">
        <f t="shared" si="1"/>
        <v>0</v>
      </c>
      <c r="AR32" s="183">
        <f t="shared" si="1"/>
        <v>0</v>
      </c>
      <c r="AS32" s="183">
        <f t="shared" si="1"/>
        <v>0</v>
      </c>
      <c r="AT32" s="183">
        <f t="shared" si="1"/>
        <v>0</v>
      </c>
    </row>
    <row r="33" spans="1:46" ht="17.25" customHeight="1">
      <c r="B33" s="186" t="s">
        <v>77</v>
      </c>
      <c r="C33" s="187">
        <f t="shared" ref="C33:C42" si="2">SUM(D33:AT33)</f>
        <v>4854</v>
      </c>
      <c r="D33" s="184"/>
      <c r="E33" s="184"/>
      <c r="F33" s="184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>
        <f>4854</f>
        <v>4854</v>
      </c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</row>
    <row r="34" spans="1:46" ht="17.25" customHeight="1">
      <c r="B34" s="186" t="s">
        <v>78</v>
      </c>
      <c r="C34" s="187">
        <f t="shared" si="2"/>
        <v>3222</v>
      </c>
      <c r="D34" s="184"/>
      <c r="E34" s="184"/>
      <c r="F34" s="184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>
        <v>3222</v>
      </c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</row>
    <row r="35" spans="1:46" ht="17.25" customHeight="1">
      <c r="B35" s="186" t="s">
        <v>79</v>
      </c>
      <c r="C35" s="187">
        <f t="shared" si="2"/>
        <v>6721</v>
      </c>
      <c r="D35" s="184"/>
      <c r="E35" s="184"/>
      <c r="F35" s="184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>
        <v>6721</v>
      </c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</row>
    <row r="36" spans="1:46" ht="17.25" customHeight="1">
      <c r="B36" s="186" t="s">
        <v>109</v>
      </c>
      <c r="C36" s="187">
        <f t="shared" si="2"/>
        <v>5571</v>
      </c>
      <c r="D36" s="184"/>
      <c r="E36" s="184"/>
      <c r="F36" s="184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>
        <v>5571</v>
      </c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</row>
    <row r="37" spans="1:46" ht="17.25" customHeight="1">
      <c r="B37" s="186" t="s">
        <v>139</v>
      </c>
      <c r="C37" s="187">
        <f t="shared" si="2"/>
        <v>788</v>
      </c>
      <c r="D37" s="184"/>
      <c r="E37" s="184"/>
      <c r="F37" s="184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>
        <v>788</v>
      </c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</row>
    <row r="38" spans="1:46" ht="17.25" customHeight="1">
      <c r="B38" s="186" t="s">
        <v>82</v>
      </c>
      <c r="C38" s="187">
        <f t="shared" si="2"/>
        <v>3982</v>
      </c>
      <c r="D38" s="184"/>
      <c r="E38" s="184"/>
      <c r="F38" s="184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>
        <f>4032-50</f>
        <v>3982</v>
      </c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</row>
    <row r="39" spans="1:46" ht="17.25" customHeight="1">
      <c r="B39" s="186" t="s">
        <v>111</v>
      </c>
      <c r="C39" s="187">
        <f t="shared" si="2"/>
        <v>1191</v>
      </c>
      <c r="D39" s="184"/>
      <c r="E39" s="184"/>
      <c r="F39" s="184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>
        <v>250</v>
      </c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>
        <v>941</v>
      </c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</row>
    <row r="40" spans="1:46" ht="17.25" customHeight="1">
      <c r="B40" s="186" t="s">
        <v>84</v>
      </c>
      <c r="C40" s="187">
        <f t="shared" si="2"/>
        <v>2474</v>
      </c>
      <c r="D40" s="184"/>
      <c r="E40" s="184"/>
      <c r="F40" s="184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>
        <v>2474</v>
      </c>
      <c r="AL40" s="191"/>
      <c r="AM40" s="191"/>
      <c r="AN40" s="191"/>
      <c r="AO40" s="191"/>
      <c r="AP40" s="191"/>
      <c r="AQ40" s="191"/>
      <c r="AR40" s="191"/>
      <c r="AS40" s="191"/>
      <c r="AT40" s="191"/>
    </row>
    <row r="41" spans="1:46" ht="17.25" customHeight="1">
      <c r="B41" s="186" t="s">
        <v>113</v>
      </c>
      <c r="C41" s="187">
        <f t="shared" si="2"/>
        <v>497</v>
      </c>
      <c r="D41" s="184"/>
      <c r="E41" s="184"/>
      <c r="F41" s="184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>
        <v>497</v>
      </c>
      <c r="AM41" s="191"/>
      <c r="AN41" s="191"/>
      <c r="AO41" s="191"/>
      <c r="AP41" s="191"/>
      <c r="AQ41" s="191"/>
      <c r="AR41" s="191"/>
      <c r="AS41" s="191"/>
      <c r="AT41" s="191"/>
    </row>
    <row r="42" spans="1:46" ht="17.25" customHeight="1">
      <c r="B42" s="186" t="s">
        <v>137</v>
      </c>
      <c r="C42" s="187">
        <f t="shared" si="2"/>
        <v>1203</v>
      </c>
      <c r="D42" s="184"/>
      <c r="E42" s="184"/>
      <c r="F42" s="184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>
        <v>1203</v>
      </c>
      <c r="AN42" s="191"/>
      <c r="AO42" s="191"/>
      <c r="AP42" s="191"/>
      <c r="AQ42" s="191"/>
      <c r="AR42" s="191"/>
      <c r="AS42" s="191"/>
      <c r="AT42" s="191"/>
    </row>
    <row r="43" spans="1:46" s="281" customFormat="1" ht="29.25" customHeight="1">
      <c r="A43" s="217">
        <v>1</v>
      </c>
      <c r="B43" s="226" t="s">
        <v>86</v>
      </c>
      <c r="C43" s="195">
        <f>SUM(C33:C42)</f>
        <v>30503</v>
      </c>
      <c r="D43" s="195">
        <f t="shared" ref="D43:AT43" si="3">SUM(D33:D42)</f>
        <v>0</v>
      </c>
      <c r="E43" s="195">
        <f t="shared" si="3"/>
        <v>0</v>
      </c>
      <c r="F43" s="195">
        <f t="shared" si="3"/>
        <v>0</v>
      </c>
      <c r="G43" s="195">
        <f t="shared" si="3"/>
        <v>0</v>
      </c>
      <c r="H43" s="195">
        <f t="shared" si="3"/>
        <v>0</v>
      </c>
      <c r="I43" s="195">
        <f t="shared" si="3"/>
        <v>0</v>
      </c>
      <c r="J43" s="195">
        <f t="shared" si="3"/>
        <v>0</v>
      </c>
      <c r="K43" s="195">
        <f t="shared" si="3"/>
        <v>0</v>
      </c>
      <c r="L43" s="195">
        <f t="shared" si="3"/>
        <v>0</v>
      </c>
      <c r="M43" s="195">
        <f t="shared" si="3"/>
        <v>0</v>
      </c>
      <c r="N43" s="195">
        <f t="shared" si="3"/>
        <v>0</v>
      </c>
      <c r="O43" s="195">
        <f t="shared" si="3"/>
        <v>0</v>
      </c>
      <c r="P43" s="195">
        <f t="shared" si="3"/>
        <v>0</v>
      </c>
      <c r="Q43" s="195">
        <f t="shared" si="3"/>
        <v>0</v>
      </c>
      <c r="R43" s="195">
        <f t="shared" si="3"/>
        <v>0</v>
      </c>
      <c r="S43" s="195">
        <f t="shared" si="3"/>
        <v>0</v>
      </c>
      <c r="T43" s="195">
        <f t="shared" si="3"/>
        <v>0</v>
      </c>
      <c r="U43" s="195">
        <f t="shared" si="3"/>
        <v>0</v>
      </c>
      <c r="V43" s="195">
        <f t="shared" si="3"/>
        <v>0</v>
      </c>
      <c r="W43" s="195">
        <f t="shared" si="3"/>
        <v>0</v>
      </c>
      <c r="X43" s="195">
        <f t="shared" si="3"/>
        <v>250</v>
      </c>
      <c r="Y43" s="195">
        <f t="shared" si="3"/>
        <v>0</v>
      </c>
      <c r="Z43" s="195">
        <f t="shared" si="3"/>
        <v>0</v>
      </c>
      <c r="AA43" s="195">
        <f t="shared" si="3"/>
        <v>0</v>
      </c>
      <c r="AB43" s="195">
        <f t="shared" si="3"/>
        <v>0</v>
      </c>
      <c r="AC43" s="195">
        <f t="shared" si="3"/>
        <v>0</v>
      </c>
      <c r="AD43" s="195">
        <f t="shared" si="3"/>
        <v>4854</v>
      </c>
      <c r="AE43" s="195">
        <f t="shared" si="3"/>
        <v>3222</v>
      </c>
      <c r="AF43" s="195">
        <f t="shared" si="3"/>
        <v>6721</v>
      </c>
      <c r="AG43" s="195">
        <f t="shared" si="3"/>
        <v>5571</v>
      </c>
      <c r="AH43" s="195">
        <f t="shared" si="3"/>
        <v>788</v>
      </c>
      <c r="AI43" s="195">
        <f t="shared" si="3"/>
        <v>3982</v>
      </c>
      <c r="AJ43" s="195">
        <f t="shared" si="3"/>
        <v>941</v>
      </c>
      <c r="AK43" s="195">
        <f t="shared" si="3"/>
        <v>2474</v>
      </c>
      <c r="AL43" s="195">
        <f t="shared" si="3"/>
        <v>497</v>
      </c>
      <c r="AM43" s="195">
        <f t="shared" si="3"/>
        <v>1203</v>
      </c>
      <c r="AN43" s="195">
        <f t="shared" si="3"/>
        <v>0</v>
      </c>
      <c r="AO43" s="195">
        <f t="shared" si="3"/>
        <v>0</v>
      </c>
      <c r="AP43" s="195">
        <f t="shared" si="3"/>
        <v>0</v>
      </c>
      <c r="AQ43" s="195">
        <f t="shared" si="3"/>
        <v>0</v>
      </c>
      <c r="AR43" s="195">
        <f t="shared" si="3"/>
        <v>0</v>
      </c>
      <c r="AS43" s="195">
        <f t="shared" si="3"/>
        <v>0</v>
      </c>
      <c r="AT43" s="195">
        <f t="shared" si="3"/>
        <v>0</v>
      </c>
    </row>
    <row r="44" spans="1:46" ht="16.5" customHeight="1">
      <c r="B44" s="226" t="s">
        <v>115</v>
      </c>
      <c r="C44" s="187">
        <f t="shared" ref="C44:C50" si="4">SUM(D44:AT44)</f>
        <v>1564</v>
      </c>
      <c r="D44" s="184"/>
      <c r="E44" s="184"/>
      <c r="F44" s="184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>
        <f>1564</f>
        <v>1564</v>
      </c>
      <c r="AO44" s="191"/>
      <c r="AP44" s="191"/>
      <c r="AQ44" s="191"/>
      <c r="AR44" s="191"/>
      <c r="AS44" s="191"/>
      <c r="AT44" s="191"/>
    </row>
    <row r="45" spans="1:46" ht="16.5" customHeight="1">
      <c r="B45" s="226" t="s">
        <v>116</v>
      </c>
      <c r="C45" s="187">
        <f t="shared" si="4"/>
        <v>2196</v>
      </c>
      <c r="D45" s="184"/>
      <c r="E45" s="184"/>
      <c r="F45" s="184"/>
      <c r="G45" s="191">
        <v>10</v>
      </c>
      <c r="H45" s="191"/>
      <c r="I45" s="191"/>
      <c r="J45" s="191"/>
      <c r="K45" s="191"/>
      <c r="L45" s="191"/>
      <c r="M45" s="191"/>
      <c r="N45" s="191"/>
      <c r="O45" s="191">
        <v>10</v>
      </c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>
        <v>10</v>
      </c>
      <c r="AA45" s="191"/>
      <c r="AB45" s="191">
        <v>0</v>
      </c>
      <c r="AC45" s="191">
        <v>10</v>
      </c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>
        <v>2156</v>
      </c>
      <c r="AP45" s="191"/>
      <c r="AQ45" s="191"/>
      <c r="AR45" s="191"/>
      <c r="AS45" s="191"/>
      <c r="AT45" s="191"/>
    </row>
    <row r="46" spans="1:46" ht="32.25" customHeight="1">
      <c r="B46" s="226" t="s">
        <v>107</v>
      </c>
      <c r="C46" s="187">
        <f t="shared" si="4"/>
        <v>5734</v>
      </c>
      <c r="D46" s="184">
        <v>50</v>
      </c>
      <c r="E46" s="184"/>
      <c r="F46" s="184"/>
      <c r="G46" s="191">
        <v>10</v>
      </c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>
        <v>50</v>
      </c>
      <c r="AC46" s="191">
        <v>50</v>
      </c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>
        <v>5574</v>
      </c>
      <c r="AQ46" s="191"/>
      <c r="AR46" s="191"/>
      <c r="AS46" s="191"/>
      <c r="AT46" s="191"/>
    </row>
    <row r="47" spans="1:46" ht="16.5" customHeight="1">
      <c r="B47" s="226" t="s">
        <v>90</v>
      </c>
      <c r="C47" s="187">
        <f t="shared" si="4"/>
        <v>5348</v>
      </c>
      <c r="D47" s="184"/>
      <c r="E47" s="184"/>
      <c r="F47" s="184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>
        <v>5348</v>
      </c>
      <c r="AR47" s="191"/>
      <c r="AS47" s="191"/>
      <c r="AT47" s="191"/>
    </row>
    <row r="48" spans="1:46" ht="18.75" customHeight="1">
      <c r="B48" s="226" t="s">
        <v>91</v>
      </c>
      <c r="C48" s="187">
        <f t="shared" si="4"/>
        <v>6422</v>
      </c>
      <c r="D48" s="184"/>
      <c r="E48" s="184"/>
      <c r="F48" s="184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>
        <v>6422</v>
      </c>
      <c r="AS48" s="191"/>
      <c r="AT48" s="191"/>
    </row>
    <row r="49" spans="1:46" ht="18.75" customHeight="1">
      <c r="B49" s="226" t="s">
        <v>93</v>
      </c>
      <c r="C49" s="187">
        <f t="shared" si="4"/>
        <v>5499</v>
      </c>
      <c r="D49" s="184"/>
      <c r="E49" s="184"/>
      <c r="F49" s="184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>
        <v>5499</v>
      </c>
      <c r="AT49" s="191"/>
    </row>
    <row r="50" spans="1:46" ht="18.75" customHeight="1">
      <c r="B50" s="226" t="s">
        <v>22</v>
      </c>
      <c r="C50" s="187">
        <f t="shared" si="4"/>
        <v>3982</v>
      </c>
      <c r="D50" s="184"/>
      <c r="E50" s="184"/>
      <c r="F50" s="184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>
        <v>3982</v>
      </c>
    </row>
    <row r="51" spans="1:46" s="228" customFormat="1" ht="25.5" customHeight="1">
      <c r="A51" s="217">
        <v>1</v>
      </c>
      <c r="B51" s="226" t="s">
        <v>95</v>
      </c>
      <c r="C51" s="183">
        <f t="shared" ref="C51:AT51" si="5">SUM(C44:C50)</f>
        <v>30745</v>
      </c>
      <c r="D51" s="183">
        <f t="shared" si="5"/>
        <v>50</v>
      </c>
      <c r="E51" s="183">
        <f t="shared" si="5"/>
        <v>0</v>
      </c>
      <c r="F51" s="183">
        <f t="shared" si="5"/>
        <v>0</v>
      </c>
      <c r="G51" s="183">
        <f t="shared" si="5"/>
        <v>20</v>
      </c>
      <c r="H51" s="183">
        <f t="shared" si="5"/>
        <v>0</v>
      </c>
      <c r="I51" s="183">
        <f t="shared" si="5"/>
        <v>0</v>
      </c>
      <c r="J51" s="183">
        <f t="shared" si="5"/>
        <v>0</v>
      </c>
      <c r="K51" s="183">
        <f t="shared" si="5"/>
        <v>0</v>
      </c>
      <c r="L51" s="183">
        <f t="shared" si="5"/>
        <v>0</v>
      </c>
      <c r="M51" s="183">
        <f t="shared" si="5"/>
        <v>0</v>
      </c>
      <c r="N51" s="183">
        <f t="shared" si="5"/>
        <v>0</v>
      </c>
      <c r="O51" s="183">
        <f t="shared" si="5"/>
        <v>10</v>
      </c>
      <c r="P51" s="183">
        <f t="shared" si="5"/>
        <v>0</v>
      </c>
      <c r="Q51" s="183">
        <f t="shared" si="5"/>
        <v>0</v>
      </c>
      <c r="R51" s="183">
        <f t="shared" si="5"/>
        <v>0</v>
      </c>
      <c r="S51" s="183">
        <f t="shared" si="5"/>
        <v>0</v>
      </c>
      <c r="T51" s="183">
        <f t="shared" si="5"/>
        <v>0</v>
      </c>
      <c r="U51" s="183">
        <f t="shared" si="5"/>
        <v>0</v>
      </c>
      <c r="V51" s="183">
        <f t="shared" si="5"/>
        <v>0</v>
      </c>
      <c r="W51" s="183">
        <f t="shared" si="5"/>
        <v>0</v>
      </c>
      <c r="X51" s="183">
        <f t="shared" si="5"/>
        <v>0</v>
      </c>
      <c r="Y51" s="183">
        <f t="shared" si="5"/>
        <v>0</v>
      </c>
      <c r="Z51" s="183">
        <f t="shared" si="5"/>
        <v>10</v>
      </c>
      <c r="AA51" s="183">
        <f t="shared" si="5"/>
        <v>0</v>
      </c>
      <c r="AB51" s="183">
        <f t="shared" si="5"/>
        <v>50</v>
      </c>
      <c r="AC51" s="183">
        <f t="shared" si="5"/>
        <v>60</v>
      </c>
      <c r="AD51" s="183">
        <f t="shared" si="5"/>
        <v>0</v>
      </c>
      <c r="AE51" s="183">
        <f t="shared" si="5"/>
        <v>0</v>
      </c>
      <c r="AF51" s="183">
        <f t="shared" si="5"/>
        <v>0</v>
      </c>
      <c r="AG51" s="183">
        <f t="shared" si="5"/>
        <v>0</v>
      </c>
      <c r="AH51" s="183">
        <f t="shared" si="5"/>
        <v>0</v>
      </c>
      <c r="AI51" s="183">
        <f t="shared" si="5"/>
        <v>0</v>
      </c>
      <c r="AJ51" s="183">
        <f t="shared" si="5"/>
        <v>0</v>
      </c>
      <c r="AK51" s="183">
        <f t="shared" si="5"/>
        <v>0</v>
      </c>
      <c r="AL51" s="183">
        <f t="shared" si="5"/>
        <v>0</v>
      </c>
      <c r="AM51" s="183">
        <f t="shared" si="5"/>
        <v>0</v>
      </c>
      <c r="AN51" s="183">
        <f t="shared" si="5"/>
        <v>1564</v>
      </c>
      <c r="AO51" s="183">
        <f t="shared" si="5"/>
        <v>2156</v>
      </c>
      <c r="AP51" s="183">
        <f t="shared" si="5"/>
        <v>5574</v>
      </c>
      <c r="AQ51" s="183">
        <f t="shared" si="5"/>
        <v>5348</v>
      </c>
      <c r="AR51" s="183">
        <f t="shared" si="5"/>
        <v>6422</v>
      </c>
      <c r="AS51" s="183">
        <f t="shared" si="5"/>
        <v>5499</v>
      </c>
      <c r="AT51" s="183">
        <f t="shared" si="5"/>
        <v>3982</v>
      </c>
    </row>
    <row r="52" spans="1:46" s="228" customFormat="1" ht="25.5" customHeight="1">
      <c r="A52" s="217"/>
      <c r="B52" s="226" t="s">
        <v>27</v>
      </c>
      <c r="C52" s="204">
        <v>2830</v>
      </c>
      <c r="D52" s="184"/>
      <c r="E52" s="184"/>
      <c r="F52" s="204">
        <v>150</v>
      </c>
      <c r="G52" s="183"/>
      <c r="H52" s="204">
        <v>50</v>
      </c>
      <c r="I52" s="183"/>
      <c r="J52" s="204">
        <v>150</v>
      </c>
      <c r="K52" s="204">
        <v>150</v>
      </c>
      <c r="L52" s="204">
        <v>100</v>
      </c>
      <c r="M52" s="204">
        <v>400</v>
      </c>
      <c r="N52" s="204">
        <v>200</v>
      </c>
      <c r="O52" s="183"/>
      <c r="P52" s="204">
        <v>380</v>
      </c>
      <c r="Q52" s="204">
        <v>100</v>
      </c>
      <c r="R52" s="204">
        <v>50</v>
      </c>
      <c r="S52" s="204">
        <v>150</v>
      </c>
      <c r="T52" s="204">
        <v>100</v>
      </c>
      <c r="U52" s="204">
        <v>200</v>
      </c>
      <c r="V52" s="204">
        <v>250</v>
      </c>
      <c r="W52" s="204">
        <v>150</v>
      </c>
      <c r="X52" s="204">
        <v>250</v>
      </c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</row>
    <row r="53" spans="1:46" s="228" customFormat="1" ht="31.5" customHeight="1">
      <c r="A53" s="217"/>
      <c r="B53" s="226" t="s">
        <v>100</v>
      </c>
      <c r="C53" s="204">
        <v>1800</v>
      </c>
      <c r="D53" s="184"/>
      <c r="E53" s="184"/>
      <c r="F53" s="204">
        <v>100</v>
      </c>
      <c r="G53" s="183"/>
      <c r="H53" s="204">
        <v>50</v>
      </c>
      <c r="I53" s="183"/>
      <c r="J53" s="204">
        <v>100</v>
      </c>
      <c r="K53" s="204">
        <v>100</v>
      </c>
      <c r="L53" s="204">
        <v>50</v>
      </c>
      <c r="M53" s="204">
        <v>150</v>
      </c>
      <c r="N53" s="204">
        <v>100</v>
      </c>
      <c r="O53" s="183"/>
      <c r="P53" s="204">
        <v>150</v>
      </c>
      <c r="Q53" s="204">
        <v>50</v>
      </c>
      <c r="R53" s="204">
        <v>50</v>
      </c>
      <c r="S53" s="204">
        <v>50</v>
      </c>
      <c r="T53" s="204">
        <v>50</v>
      </c>
      <c r="U53" s="204">
        <v>200</v>
      </c>
      <c r="V53" s="204">
        <v>100</v>
      </c>
      <c r="W53" s="204">
        <v>150</v>
      </c>
      <c r="X53" s="204">
        <v>250</v>
      </c>
      <c r="Y53" s="204">
        <v>50</v>
      </c>
      <c r="Z53" s="183"/>
      <c r="AA53" s="183"/>
      <c r="AB53" s="183"/>
      <c r="AC53" s="183"/>
      <c r="AD53" s="183"/>
      <c r="AE53" s="183"/>
      <c r="AF53" s="183"/>
      <c r="AG53" s="183"/>
      <c r="AH53" s="183"/>
      <c r="AI53" s="204">
        <v>50</v>
      </c>
      <c r="AJ53" s="204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</row>
    <row r="54" spans="1:46" s="228" customFormat="1" ht="25.5" customHeight="1">
      <c r="A54" s="217"/>
      <c r="B54" s="226" t="s">
        <v>29</v>
      </c>
      <c r="C54" s="204">
        <v>944</v>
      </c>
      <c r="D54" s="184"/>
      <c r="E54" s="184"/>
      <c r="F54" s="184"/>
      <c r="G54" s="204">
        <v>300</v>
      </c>
      <c r="H54" s="204"/>
      <c r="I54" s="183"/>
      <c r="J54" s="183"/>
      <c r="K54" s="183"/>
      <c r="L54" s="183"/>
      <c r="M54" s="183"/>
      <c r="N54" s="183"/>
      <c r="O54" s="204">
        <v>344</v>
      </c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204">
        <v>100</v>
      </c>
      <c r="AA54" s="183"/>
      <c r="AB54" s="204">
        <v>100</v>
      </c>
      <c r="AC54" s="204">
        <v>100</v>
      </c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</row>
    <row r="55" spans="1:46" s="228" customFormat="1" ht="25.5" customHeight="1">
      <c r="A55" s="217">
        <v>1</v>
      </c>
      <c r="B55" s="226" t="s">
        <v>140</v>
      </c>
      <c r="C55" s="183">
        <f t="shared" ref="C55:AT55" si="6">SUM(C52:C54)</f>
        <v>5574</v>
      </c>
      <c r="D55" s="183">
        <f t="shared" si="6"/>
        <v>0</v>
      </c>
      <c r="E55" s="183">
        <f t="shared" si="6"/>
        <v>0</v>
      </c>
      <c r="F55" s="183">
        <f t="shared" si="6"/>
        <v>250</v>
      </c>
      <c r="G55" s="183">
        <f t="shared" si="6"/>
        <v>300</v>
      </c>
      <c r="H55" s="183">
        <f t="shared" si="6"/>
        <v>100</v>
      </c>
      <c r="I55" s="183">
        <f t="shared" si="6"/>
        <v>0</v>
      </c>
      <c r="J55" s="183">
        <f t="shared" si="6"/>
        <v>250</v>
      </c>
      <c r="K55" s="183">
        <f t="shared" si="6"/>
        <v>250</v>
      </c>
      <c r="L55" s="183">
        <f t="shared" si="6"/>
        <v>150</v>
      </c>
      <c r="M55" s="183">
        <f t="shared" si="6"/>
        <v>550</v>
      </c>
      <c r="N55" s="183">
        <f t="shared" si="6"/>
        <v>300</v>
      </c>
      <c r="O55" s="183">
        <f t="shared" si="6"/>
        <v>344</v>
      </c>
      <c r="P55" s="183">
        <f t="shared" si="6"/>
        <v>530</v>
      </c>
      <c r="Q55" s="183">
        <f t="shared" si="6"/>
        <v>150</v>
      </c>
      <c r="R55" s="183">
        <f t="shared" si="6"/>
        <v>100</v>
      </c>
      <c r="S55" s="183">
        <f t="shared" si="6"/>
        <v>200</v>
      </c>
      <c r="T55" s="183">
        <f t="shared" si="6"/>
        <v>150</v>
      </c>
      <c r="U55" s="183">
        <f t="shared" si="6"/>
        <v>400</v>
      </c>
      <c r="V55" s="183">
        <f t="shared" si="6"/>
        <v>350</v>
      </c>
      <c r="W55" s="183">
        <f t="shared" si="6"/>
        <v>300</v>
      </c>
      <c r="X55" s="183">
        <f t="shared" si="6"/>
        <v>500</v>
      </c>
      <c r="Y55" s="183">
        <f t="shared" si="6"/>
        <v>50</v>
      </c>
      <c r="Z55" s="183">
        <f t="shared" si="6"/>
        <v>100</v>
      </c>
      <c r="AA55" s="183">
        <f t="shared" si="6"/>
        <v>0</v>
      </c>
      <c r="AB55" s="183">
        <f t="shared" si="6"/>
        <v>100</v>
      </c>
      <c r="AC55" s="183">
        <f t="shared" si="6"/>
        <v>100</v>
      </c>
      <c r="AD55" s="183">
        <f t="shared" si="6"/>
        <v>0</v>
      </c>
      <c r="AE55" s="183">
        <f t="shared" si="6"/>
        <v>0</v>
      </c>
      <c r="AF55" s="183">
        <f t="shared" si="6"/>
        <v>0</v>
      </c>
      <c r="AG55" s="183">
        <f t="shared" si="6"/>
        <v>0</v>
      </c>
      <c r="AH55" s="183">
        <f t="shared" si="6"/>
        <v>0</v>
      </c>
      <c r="AI55" s="183">
        <f t="shared" si="6"/>
        <v>50</v>
      </c>
      <c r="AJ55" s="183">
        <f t="shared" si="6"/>
        <v>0</v>
      </c>
      <c r="AK55" s="183">
        <f t="shared" si="6"/>
        <v>0</v>
      </c>
      <c r="AL55" s="183">
        <f t="shared" si="6"/>
        <v>0</v>
      </c>
      <c r="AM55" s="183">
        <f t="shared" si="6"/>
        <v>0</v>
      </c>
      <c r="AN55" s="183">
        <f t="shared" si="6"/>
        <v>0</v>
      </c>
      <c r="AO55" s="183">
        <f t="shared" si="6"/>
        <v>0</v>
      </c>
      <c r="AP55" s="183">
        <f t="shared" si="6"/>
        <v>0</v>
      </c>
      <c r="AQ55" s="183">
        <f t="shared" si="6"/>
        <v>0</v>
      </c>
      <c r="AR55" s="183">
        <f t="shared" si="6"/>
        <v>0</v>
      </c>
      <c r="AS55" s="183">
        <f t="shared" si="6"/>
        <v>0</v>
      </c>
      <c r="AT55" s="183">
        <f t="shared" si="6"/>
        <v>0</v>
      </c>
    </row>
    <row r="56" spans="1:46" ht="25.5" customHeight="1">
      <c r="A56" s="217">
        <v>2</v>
      </c>
      <c r="B56" s="226" t="s">
        <v>120</v>
      </c>
      <c r="C56" s="195">
        <f>C55+C51+C43+C32</f>
        <v>98544</v>
      </c>
      <c r="D56" s="195">
        <f t="shared" ref="D56:AT56" si="7">D55+D51+D43+D32</f>
        <v>1449</v>
      </c>
      <c r="E56" s="195">
        <f t="shared" si="7"/>
        <v>208</v>
      </c>
      <c r="F56" s="195">
        <f t="shared" si="7"/>
        <v>911</v>
      </c>
      <c r="G56" s="195">
        <f t="shared" si="7"/>
        <v>1198</v>
      </c>
      <c r="H56" s="195">
        <f t="shared" si="7"/>
        <v>529</v>
      </c>
      <c r="I56" s="195">
        <f t="shared" si="7"/>
        <v>4353</v>
      </c>
      <c r="J56" s="195">
        <f t="shared" si="7"/>
        <v>1007</v>
      </c>
      <c r="K56" s="195">
        <f t="shared" si="7"/>
        <v>927</v>
      </c>
      <c r="L56" s="195">
        <f t="shared" si="7"/>
        <v>3507</v>
      </c>
      <c r="M56" s="195">
        <f t="shared" si="7"/>
        <v>1859</v>
      </c>
      <c r="N56" s="195">
        <f t="shared" si="7"/>
        <v>2485</v>
      </c>
      <c r="O56" s="195">
        <f t="shared" si="7"/>
        <v>1199</v>
      </c>
      <c r="P56" s="195">
        <f t="shared" si="7"/>
        <v>1065</v>
      </c>
      <c r="Q56" s="195">
        <f t="shared" si="7"/>
        <v>1255</v>
      </c>
      <c r="R56" s="195">
        <f t="shared" si="7"/>
        <v>401</v>
      </c>
      <c r="S56" s="195">
        <f t="shared" si="7"/>
        <v>1466</v>
      </c>
      <c r="T56" s="195">
        <f t="shared" si="7"/>
        <v>718</v>
      </c>
      <c r="U56" s="195">
        <f t="shared" si="7"/>
        <v>624</v>
      </c>
      <c r="V56" s="195">
        <f t="shared" si="7"/>
        <v>3831</v>
      </c>
      <c r="W56" s="195">
        <f t="shared" si="7"/>
        <v>939</v>
      </c>
      <c r="X56" s="195">
        <f t="shared" si="7"/>
        <v>1698</v>
      </c>
      <c r="Y56" s="195">
        <f t="shared" si="7"/>
        <v>541</v>
      </c>
      <c r="Z56" s="195">
        <f t="shared" si="7"/>
        <v>1170</v>
      </c>
      <c r="AA56" s="195">
        <f t="shared" si="7"/>
        <v>1060</v>
      </c>
      <c r="AB56" s="195">
        <f t="shared" si="7"/>
        <v>969</v>
      </c>
      <c r="AC56" s="195">
        <f t="shared" si="7"/>
        <v>2327</v>
      </c>
      <c r="AD56" s="195">
        <f t="shared" si="7"/>
        <v>4854</v>
      </c>
      <c r="AE56" s="195">
        <f t="shared" si="7"/>
        <v>3222</v>
      </c>
      <c r="AF56" s="195">
        <f t="shared" si="7"/>
        <v>6721</v>
      </c>
      <c r="AG56" s="195">
        <f t="shared" si="7"/>
        <v>5571</v>
      </c>
      <c r="AH56" s="195">
        <f t="shared" si="7"/>
        <v>788</v>
      </c>
      <c r="AI56" s="195">
        <f t="shared" si="7"/>
        <v>4032</v>
      </c>
      <c r="AJ56" s="195">
        <f t="shared" si="7"/>
        <v>941</v>
      </c>
      <c r="AK56" s="195">
        <f t="shared" si="7"/>
        <v>2474</v>
      </c>
      <c r="AL56" s="195">
        <f t="shared" si="7"/>
        <v>497</v>
      </c>
      <c r="AM56" s="195">
        <f t="shared" si="7"/>
        <v>1203</v>
      </c>
      <c r="AN56" s="195">
        <f t="shared" si="7"/>
        <v>1564</v>
      </c>
      <c r="AO56" s="195">
        <f t="shared" si="7"/>
        <v>2156</v>
      </c>
      <c r="AP56" s="195">
        <f t="shared" si="7"/>
        <v>5574</v>
      </c>
      <c r="AQ56" s="195">
        <f t="shared" si="7"/>
        <v>5348</v>
      </c>
      <c r="AR56" s="195">
        <f t="shared" si="7"/>
        <v>6422</v>
      </c>
      <c r="AS56" s="195">
        <f t="shared" si="7"/>
        <v>5499</v>
      </c>
      <c r="AT56" s="195">
        <f t="shared" si="7"/>
        <v>3982</v>
      </c>
    </row>
    <row r="57" spans="1:46" s="232" customFormat="1" ht="45.75" customHeight="1">
      <c r="A57" s="230"/>
      <c r="B57" s="208"/>
      <c r="C57" s="231"/>
      <c r="D57" s="231"/>
      <c r="E57" s="231"/>
      <c r="F57" s="231"/>
      <c r="G57" s="231"/>
    </row>
    <row r="58" spans="1:46" s="234" customFormat="1">
      <c r="A58" s="233"/>
      <c r="B58" s="208"/>
      <c r="C58" s="231"/>
      <c r="D58" s="231"/>
      <c r="E58" s="231"/>
      <c r="F58" s="231"/>
      <c r="G58" s="231"/>
    </row>
    <row r="59" spans="1:46" s="234" customFormat="1">
      <c r="A59" s="233"/>
      <c r="B59" s="208"/>
      <c r="C59" s="235"/>
      <c r="D59" s="235"/>
      <c r="E59" s="235"/>
      <c r="F59" s="235"/>
      <c r="G59" s="235"/>
    </row>
    <row r="60" spans="1:46" s="234" customFormat="1">
      <c r="A60" s="233"/>
      <c r="B60" s="208"/>
      <c r="C60" s="209"/>
      <c r="D60" s="209"/>
      <c r="E60" s="209"/>
      <c r="F60" s="209"/>
      <c r="G60" s="209"/>
    </row>
    <row r="61" spans="1:46" s="234" customFormat="1">
      <c r="A61" s="233"/>
      <c r="B61" s="208"/>
      <c r="C61" s="209"/>
      <c r="D61" s="209"/>
      <c r="E61" s="209"/>
      <c r="F61" s="209"/>
      <c r="G61" s="209"/>
    </row>
    <row r="62" spans="1:46" s="234" customFormat="1">
      <c r="A62" s="233"/>
      <c r="B62" s="208"/>
      <c r="C62" s="209"/>
      <c r="D62" s="209"/>
      <c r="E62" s="209"/>
      <c r="F62" s="209"/>
      <c r="G62" s="209"/>
    </row>
    <row r="63" spans="1:46" s="234" customFormat="1">
      <c r="A63" s="233"/>
      <c r="B63" s="208"/>
      <c r="C63" s="209"/>
      <c r="D63" s="209"/>
      <c r="E63" s="209"/>
      <c r="F63" s="209"/>
      <c r="G63" s="209"/>
    </row>
    <row r="64" spans="1:46" s="234" customFormat="1">
      <c r="A64" s="233"/>
      <c r="B64" s="208"/>
      <c r="C64" s="209"/>
      <c r="D64" s="209"/>
      <c r="E64" s="209"/>
      <c r="F64" s="209"/>
      <c r="G64" s="209"/>
    </row>
    <row r="65" spans="1:7" s="234" customFormat="1">
      <c r="A65" s="233"/>
      <c r="B65" s="208"/>
      <c r="C65" s="209"/>
      <c r="D65" s="209"/>
      <c r="E65" s="209"/>
      <c r="F65" s="209"/>
      <c r="G65" s="209"/>
    </row>
    <row r="66" spans="1:7" s="234" customFormat="1">
      <c r="A66" s="233"/>
      <c r="B66" s="208"/>
      <c r="C66" s="209"/>
      <c r="D66" s="209"/>
      <c r="E66" s="209"/>
      <c r="F66" s="209"/>
      <c r="G66" s="209"/>
    </row>
    <row r="67" spans="1:7" s="234" customFormat="1">
      <c r="A67" s="233"/>
      <c r="B67" s="208"/>
      <c r="D67" s="209"/>
      <c r="E67" s="209"/>
      <c r="F67" s="209"/>
      <c r="G67" s="209"/>
    </row>
    <row r="68" spans="1:7" s="234" customFormat="1">
      <c r="A68" s="233"/>
      <c r="B68" s="208"/>
      <c r="C68" s="209"/>
      <c r="D68" s="209"/>
      <c r="E68" s="209"/>
      <c r="F68" s="209"/>
      <c r="G68" s="209"/>
    </row>
    <row r="69" spans="1:7" s="234" customFormat="1">
      <c r="A69" s="233"/>
      <c r="B69" s="208"/>
      <c r="C69" s="209"/>
      <c r="D69" s="209"/>
      <c r="E69" s="209"/>
      <c r="F69" s="209"/>
      <c r="G69" s="209"/>
    </row>
    <row r="70" spans="1:7" s="234" customFormat="1">
      <c r="A70" s="233"/>
      <c r="B70" s="208"/>
      <c r="C70" s="209"/>
      <c r="D70" s="209"/>
      <c r="E70" s="209"/>
      <c r="F70" s="209"/>
      <c r="G70" s="209"/>
    </row>
    <row r="71" spans="1:7" s="234" customFormat="1">
      <c r="A71" s="233"/>
      <c r="B71" s="208"/>
      <c r="C71" s="209"/>
      <c r="D71" s="209"/>
      <c r="E71" s="209"/>
      <c r="F71" s="209"/>
      <c r="G71" s="209"/>
    </row>
    <row r="72" spans="1:7" s="234" customFormat="1">
      <c r="A72" s="233"/>
      <c r="B72" s="208"/>
      <c r="C72" s="209"/>
      <c r="D72" s="209"/>
      <c r="E72" s="209"/>
      <c r="F72" s="209"/>
      <c r="G72" s="209"/>
    </row>
    <row r="73" spans="1:7" s="234" customFormat="1">
      <c r="A73" s="233"/>
      <c r="B73" s="208"/>
      <c r="C73" s="209"/>
      <c r="D73" s="209"/>
      <c r="E73" s="209"/>
      <c r="F73" s="209"/>
      <c r="G73" s="209"/>
    </row>
    <row r="74" spans="1:7" s="234" customFormat="1">
      <c r="A74" s="233"/>
      <c r="B74" s="208"/>
      <c r="C74" s="209"/>
      <c r="D74" s="209"/>
      <c r="E74" s="209"/>
      <c r="F74" s="209"/>
      <c r="G74" s="209"/>
    </row>
    <row r="75" spans="1:7" s="234" customFormat="1">
      <c r="A75" s="233"/>
      <c r="B75" s="208"/>
      <c r="C75" s="209"/>
      <c r="D75" s="209"/>
      <c r="E75" s="209"/>
      <c r="F75" s="209"/>
      <c r="G75" s="209"/>
    </row>
    <row r="76" spans="1:7" s="234" customFormat="1">
      <c r="A76" s="233"/>
      <c r="B76" s="208"/>
      <c r="C76" s="209"/>
      <c r="D76" s="209"/>
      <c r="E76" s="209"/>
      <c r="F76" s="209"/>
      <c r="G76" s="209"/>
    </row>
    <row r="77" spans="1:7" s="234" customFormat="1">
      <c r="A77" s="233"/>
      <c r="B77" s="208"/>
      <c r="C77" s="209"/>
      <c r="D77" s="209"/>
      <c r="E77" s="209"/>
      <c r="F77" s="209"/>
      <c r="G77" s="209"/>
    </row>
    <row r="78" spans="1:7" s="234" customFormat="1">
      <c r="A78" s="233"/>
      <c r="B78" s="208"/>
      <c r="C78" s="209"/>
      <c r="D78" s="209"/>
      <c r="E78" s="209"/>
      <c r="F78" s="209"/>
      <c r="G78" s="209"/>
    </row>
    <row r="79" spans="1:7" s="234" customFormat="1">
      <c r="A79" s="233"/>
      <c r="B79" s="208"/>
      <c r="C79" s="209"/>
      <c r="D79" s="209"/>
      <c r="E79" s="209"/>
      <c r="F79" s="209"/>
      <c r="G79" s="209"/>
    </row>
    <row r="80" spans="1:7" s="234" customFormat="1">
      <c r="A80" s="233"/>
      <c r="B80" s="208"/>
      <c r="C80" s="209"/>
      <c r="D80" s="209"/>
      <c r="E80" s="209"/>
      <c r="F80" s="209"/>
      <c r="G80" s="209"/>
    </row>
    <row r="81" spans="1:7" s="234" customFormat="1">
      <c r="A81" s="233"/>
      <c r="B81" s="208"/>
      <c r="C81" s="209"/>
      <c r="D81" s="209"/>
      <c r="E81" s="209"/>
      <c r="F81" s="209"/>
      <c r="G81" s="209"/>
    </row>
    <row r="82" spans="1:7" s="234" customFormat="1">
      <c r="A82" s="233"/>
      <c r="B82" s="208"/>
      <c r="C82" s="209"/>
      <c r="D82" s="209"/>
      <c r="E82" s="209"/>
      <c r="F82" s="209"/>
      <c r="G82" s="209"/>
    </row>
    <row r="83" spans="1:7" s="234" customFormat="1">
      <c r="A83" s="233"/>
      <c r="B83" s="208"/>
      <c r="C83" s="209"/>
      <c r="D83" s="209"/>
      <c r="E83" s="209"/>
      <c r="F83" s="209"/>
      <c r="G83" s="209"/>
    </row>
    <row r="84" spans="1:7" s="234" customFormat="1">
      <c r="A84" s="233"/>
      <c r="B84" s="208"/>
      <c r="C84" s="209"/>
      <c r="D84" s="209"/>
      <c r="E84" s="209"/>
      <c r="F84" s="209"/>
      <c r="G84" s="209"/>
    </row>
    <row r="85" spans="1:7" s="234" customFormat="1">
      <c r="A85" s="233"/>
      <c r="B85" s="208"/>
      <c r="C85" s="209"/>
      <c r="D85" s="209"/>
      <c r="E85" s="209"/>
      <c r="F85" s="209"/>
      <c r="G85" s="209"/>
    </row>
    <row r="86" spans="1:7" s="234" customFormat="1">
      <c r="A86" s="233"/>
      <c r="B86" s="208"/>
      <c r="C86" s="209"/>
      <c r="D86" s="209"/>
      <c r="E86" s="209"/>
      <c r="F86" s="209"/>
      <c r="G86" s="209"/>
    </row>
    <row r="87" spans="1:7" s="234" customFormat="1">
      <c r="A87" s="233"/>
      <c r="B87" s="208"/>
      <c r="C87" s="209"/>
      <c r="D87" s="209"/>
      <c r="E87" s="209"/>
      <c r="F87" s="209"/>
      <c r="G87" s="209"/>
    </row>
    <row r="88" spans="1:7" s="234" customFormat="1">
      <c r="A88" s="233"/>
      <c r="B88" s="208"/>
      <c r="C88" s="209"/>
      <c r="D88" s="209"/>
      <c r="E88" s="209"/>
      <c r="F88" s="209"/>
      <c r="G88" s="209"/>
    </row>
    <row r="89" spans="1:7" s="234" customFormat="1">
      <c r="A89" s="233"/>
      <c r="B89" s="208"/>
      <c r="C89" s="209"/>
      <c r="D89" s="209"/>
      <c r="E89" s="209"/>
      <c r="F89" s="209"/>
      <c r="G89" s="209"/>
    </row>
    <row r="90" spans="1:7" s="234" customFormat="1">
      <c r="A90" s="233"/>
      <c r="B90" s="208"/>
      <c r="C90" s="209"/>
      <c r="D90" s="209"/>
      <c r="E90" s="209"/>
      <c r="F90" s="209"/>
      <c r="G90" s="209"/>
    </row>
    <row r="91" spans="1:7" s="234" customFormat="1">
      <c r="A91" s="233"/>
      <c r="B91" s="208"/>
      <c r="C91" s="209"/>
      <c r="D91" s="209"/>
      <c r="E91" s="209"/>
      <c r="F91" s="209"/>
      <c r="G91" s="209"/>
    </row>
    <row r="92" spans="1:7" s="234" customFormat="1">
      <c r="A92" s="233"/>
      <c r="B92" s="208"/>
      <c r="C92" s="209"/>
      <c r="D92" s="209"/>
      <c r="E92" s="209"/>
      <c r="F92" s="209"/>
      <c r="G92" s="209"/>
    </row>
    <row r="93" spans="1:7" s="234" customFormat="1">
      <c r="A93" s="233"/>
      <c r="B93" s="208"/>
      <c r="C93" s="209"/>
      <c r="D93" s="209"/>
      <c r="E93" s="209"/>
      <c r="F93" s="209"/>
      <c r="G93" s="209"/>
    </row>
    <row r="94" spans="1:7" s="234" customFormat="1">
      <c r="A94" s="233"/>
      <c r="B94" s="208"/>
      <c r="C94" s="209"/>
      <c r="D94" s="209"/>
      <c r="E94" s="209"/>
      <c r="F94" s="209"/>
      <c r="G94" s="209"/>
    </row>
    <row r="95" spans="1:7" s="234" customFormat="1">
      <c r="A95" s="233"/>
      <c r="B95" s="208"/>
      <c r="C95" s="209"/>
      <c r="D95" s="209"/>
      <c r="E95" s="209"/>
      <c r="F95" s="209"/>
      <c r="G95" s="209"/>
    </row>
    <row r="96" spans="1:7" s="234" customFormat="1">
      <c r="A96" s="233"/>
      <c r="B96" s="208"/>
      <c r="C96" s="209"/>
      <c r="D96" s="209"/>
      <c r="E96" s="209"/>
      <c r="F96" s="209"/>
      <c r="G96" s="209"/>
    </row>
    <row r="97" spans="1:7" s="234" customFormat="1">
      <c r="A97" s="233"/>
      <c r="B97" s="208"/>
      <c r="C97" s="209"/>
      <c r="D97" s="209"/>
      <c r="E97" s="209"/>
      <c r="F97" s="209"/>
      <c r="G97" s="209"/>
    </row>
    <row r="98" spans="1:7" s="234" customFormat="1">
      <c r="A98" s="233"/>
      <c r="B98" s="208"/>
      <c r="C98" s="209"/>
      <c r="D98" s="209"/>
      <c r="E98" s="209"/>
      <c r="F98" s="209"/>
      <c r="G98" s="209"/>
    </row>
    <row r="99" spans="1:7" s="234" customFormat="1">
      <c r="A99" s="233"/>
      <c r="B99" s="208"/>
      <c r="C99" s="209"/>
      <c r="D99" s="209"/>
      <c r="E99" s="209"/>
      <c r="F99" s="209"/>
      <c r="G99" s="209"/>
    </row>
    <row r="100" spans="1:7" s="234" customFormat="1">
      <c r="A100" s="233"/>
      <c r="B100" s="208"/>
      <c r="C100" s="209"/>
      <c r="D100" s="209"/>
      <c r="E100" s="209"/>
      <c r="F100" s="209"/>
      <c r="G100" s="209"/>
    </row>
    <row r="101" spans="1:7" s="234" customFormat="1">
      <c r="A101" s="233"/>
      <c r="B101" s="208"/>
      <c r="C101" s="209"/>
      <c r="D101" s="209"/>
      <c r="E101" s="209"/>
      <c r="F101" s="209"/>
      <c r="G101" s="209"/>
    </row>
    <row r="102" spans="1:7" s="234" customFormat="1">
      <c r="A102" s="233"/>
      <c r="B102" s="208"/>
      <c r="C102" s="209"/>
      <c r="D102" s="209"/>
      <c r="E102" s="209"/>
      <c r="F102" s="209"/>
      <c r="G102" s="209"/>
    </row>
    <row r="103" spans="1:7" s="234" customFormat="1">
      <c r="A103" s="233"/>
      <c r="B103" s="208"/>
      <c r="C103" s="209"/>
      <c r="D103" s="209"/>
      <c r="E103" s="209"/>
      <c r="F103" s="209"/>
      <c r="G103" s="209"/>
    </row>
    <row r="104" spans="1:7" s="234" customFormat="1">
      <c r="A104" s="233"/>
      <c r="B104" s="208"/>
      <c r="C104" s="209"/>
      <c r="D104" s="209"/>
      <c r="E104" s="209"/>
      <c r="F104" s="209"/>
      <c r="G104" s="209"/>
    </row>
    <row r="105" spans="1:7" s="234" customFormat="1">
      <c r="A105" s="233"/>
      <c r="B105" s="208"/>
      <c r="C105" s="209"/>
      <c r="D105" s="209"/>
      <c r="E105" s="209"/>
      <c r="F105" s="209"/>
      <c r="G105" s="209"/>
    </row>
    <row r="106" spans="1:7" s="234" customFormat="1">
      <c r="A106" s="233"/>
      <c r="B106" s="208"/>
      <c r="C106" s="209"/>
      <c r="D106" s="209"/>
      <c r="E106" s="209"/>
      <c r="F106" s="209"/>
      <c r="G106" s="209"/>
    </row>
    <row r="107" spans="1:7" s="234" customFormat="1">
      <c r="A107" s="233"/>
      <c r="B107" s="208"/>
      <c r="C107" s="209"/>
      <c r="D107" s="209"/>
      <c r="E107" s="209"/>
      <c r="F107" s="209"/>
      <c r="G107" s="209"/>
    </row>
    <row r="108" spans="1:7" s="234" customFormat="1">
      <c r="A108" s="233"/>
      <c r="B108" s="208"/>
      <c r="C108" s="209"/>
      <c r="D108" s="209"/>
      <c r="E108" s="209"/>
      <c r="F108" s="209"/>
      <c r="G108" s="209"/>
    </row>
    <row r="109" spans="1:7" s="234" customFormat="1">
      <c r="A109" s="233"/>
      <c r="B109" s="208"/>
      <c r="C109" s="209"/>
      <c r="D109" s="209"/>
      <c r="E109" s="209"/>
      <c r="F109" s="209"/>
      <c r="G109" s="209"/>
    </row>
    <row r="110" spans="1:7" s="234" customFormat="1">
      <c r="A110" s="233"/>
      <c r="B110" s="208"/>
      <c r="C110" s="209"/>
      <c r="D110" s="209"/>
      <c r="E110" s="209"/>
      <c r="F110" s="209"/>
      <c r="G110" s="209"/>
    </row>
    <row r="111" spans="1:7" s="234" customFormat="1">
      <c r="A111" s="233"/>
      <c r="B111" s="208"/>
      <c r="C111" s="209"/>
      <c r="D111" s="209"/>
      <c r="E111" s="209"/>
      <c r="F111" s="209"/>
      <c r="G111" s="209"/>
    </row>
    <row r="112" spans="1:7" s="234" customFormat="1">
      <c r="A112" s="233"/>
      <c r="B112" s="208"/>
      <c r="C112" s="209"/>
      <c r="D112" s="209"/>
      <c r="E112" s="209"/>
      <c r="F112" s="209"/>
      <c r="G112" s="209"/>
    </row>
    <row r="113" spans="1:7" s="234" customFormat="1">
      <c r="A113" s="233"/>
      <c r="B113" s="208"/>
      <c r="C113" s="209"/>
      <c r="D113" s="209"/>
      <c r="E113" s="209"/>
      <c r="F113" s="209"/>
      <c r="G113" s="209"/>
    </row>
    <row r="114" spans="1:7" s="234" customFormat="1">
      <c r="A114" s="233"/>
      <c r="B114" s="208"/>
      <c r="C114" s="209"/>
      <c r="D114" s="209"/>
      <c r="E114" s="209"/>
      <c r="F114" s="209"/>
      <c r="G114" s="209"/>
    </row>
    <row r="115" spans="1:7" s="234" customFormat="1">
      <c r="A115" s="233"/>
      <c r="B115" s="208"/>
      <c r="C115" s="209"/>
      <c r="D115" s="209"/>
      <c r="E115" s="209"/>
      <c r="F115" s="209"/>
      <c r="G115" s="209"/>
    </row>
    <row r="116" spans="1:7" s="234" customFormat="1">
      <c r="A116" s="233"/>
      <c r="B116" s="208"/>
      <c r="C116" s="209"/>
      <c r="D116" s="209"/>
      <c r="E116" s="209"/>
      <c r="F116" s="209"/>
      <c r="G116" s="209"/>
    </row>
    <row r="117" spans="1:7" s="234" customFormat="1">
      <c r="A117" s="233"/>
      <c r="B117" s="208"/>
      <c r="C117" s="209"/>
      <c r="D117" s="209"/>
      <c r="E117" s="209"/>
      <c r="F117" s="209"/>
      <c r="G117" s="209"/>
    </row>
    <row r="118" spans="1:7" s="234" customFormat="1">
      <c r="A118" s="233"/>
      <c r="B118" s="208"/>
      <c r="C118" s="209"/>
      <c r="D118" s="209"/>
      <c r="E118" s="209"/>
      <c r="F118" s="209"/>
      <c r="G118" s="209"/>
    </row>
    <row r="119" spans="1:7" s="234" customFormat="1">
      <c r="A119" s="233"/>
      <c r="B119" s="208"/>
      <c r="C119" s="209"/>
      <c r="D119" s="209"/>
      <c r="E119" s="209"/>
      <c r="F119" s="209"/>
      <c r="G119" s="209"/>
    </row>
    <row r="120" spans="1:7" s="234" customFormat="1">
      <c r="A120" s="233"/>
      <c r="B120" s="208"/>
      <c r="C120" s="209"/>
      <c r="D120" s="209"/>
      <c r="E120" s="209"/>
      <c r="F120" s="209"/>
      <c r="G120" s="209"/>
    </row>
    <row r="121" spans="1:7" s="234" customFormat="1">
      <c r="A121" s="233"/>
      <c r="B121" s="208"/>
      <c r="C121" s="209"/>
      <c r="D121" s="209"/>
      <c r="E121" s="209"/>
      <c r="F121" s="209"/>
      <c r="G121" s="209"/>
    </row>
    <row r="122" spans="1:7" s="234" customFormat="1">
      <c r="A122" s="233"/>
      <c r="B122" s="208"/>
      <c r="C122" s="209"/>
      <c r="D122" s="209"/>
      <c r="E122" s="209"/>
      <c r="F122" s="209"/>
      <c r="G122" s="209"/>
    </row>
    <row r="123" spans="1:7" s="234" customFormat="1">
      <c r="A123" s="233"/>
      <c r="B123" s="208"/>
      <c r="C123" s="209"/>
      <c r="D123" s="209"/>
      <c r="E123" s="209"/>
      <c r="F123" s="209"/>
      <c r="G123" s="209"/>
    </row>
    <row r="124" spans="1:7" s="234" customFormat="1">
      <c r="A124" s="233"/>
      <c r="B124" s="208"/>
      <c r="C124" s="209"/>
      <c r="D124" s="209"/>
      <c r="E124" s="209"/>
      <c r="F124" s="209"/>
      <c r="G124" s="209"/>
    </row>
    <row r="125" spans="1:7" s="234" customFormat="1">
      <c r="A125" s="233"/>
      <c r="B125" s="208"/>
      <c r="C125" s="209"/>
      <c r="D125" s="209"/>
      <c r="E125" s="209"/>
      <c r="F125" s="209"/>
      <c r="G125" s="209"/>
    </row>
    <row r="126" spans="1:7" s="234" customFormat="1">
      <c r="A126" s="233"/>
      <c r="B126" s="208"/>
      <c r="C126" s="209"/>
      <c r="D126" s="209"/>
      <c r="E126" s="209"/>
      <c r="F126" s="209"/>
      <c r="G126" s="209"/>
    </row>
    <row r="127" spans="1:7" s="234" customFormat="1">
      <c r="A127" s="233"/>
      <c r="B127" s="208"/>
      <c r="C127" s="209"/>
      <c r="D127" s="209"/>
      <c r="E127" s="209"/>
      <c r="F127" s="209"/>
      <c r="G127" s="209"/>
    </row>
    <row r="128" spans="1:7" s="234" customFormat="1">
      <c r="A128" s="233"/>
      <c r="B128" s="208"/>
      <c r="C128" s="209"/>
      <c r="D128" s="209"/>
      <c r="E128" s="209"/>
      <c r="F128" s="209"/>
      <c r="G128" s="209"/>
    </row>
    <row r="129" spans="1:7" s="234" customFormat="1">
      <c r="A129" s="233"/>
      <c r="B129" s="208"/>
      <c r="C129" s="209"/>
      <c r="D129" s="209"/>
      <c r="E129" s="209"/>
      <c r="F129" s="209"/>
      <c r="G129" s="209"/>
    </row>
    <row r="130" spans="1:7" s="234" customFormat="1">
      <c r="A130" s="233"/>
      <c r="B130" s="208"/>
      <c r="C130" s="209"/>
      <c r="D130" s="209"/>
      <c r="E130" s="209"/>
      <c r="F130" s="209"/>
      <c r="G130" s="209"/>
    </row>
    <row r="131" spans="1:7" s="234" customFormat="1">
      <c r="A131" s="233"/>
      <c r="B131" s="208"/>
      <c r="C131" s="209"/>
      <c r="D131" s="209"/>
      <c r="E131" s="209"/>
      <c r="F131" s="209"/>
      <c r="G131" s="209"/>
    </row>
    <row r="132" spans="1:7" s="234" customFormat="1">
      <c r="A132" s="233"/>
      <c r="B132" s="208"/>
      <c r="C132" s="209"/>
      <c r="D132" s="209"/>
      <c r="E132" s="209"/>
      <c r="F132" s="209"/>
      <c r="G132" s="209"/>
    </row>
    <row r="133" spans="1:7" s="234" customFormat="1">
      <c r="A133" s="233"/>
      <c r="B133" s="208"/>
      <c r="C133" s="209"/>
      <c r="D133" s="209"/>
      <c r="E133" s="209"/>
      <c r="F133" s="209"/>
      <c r="G133" s="209"/>
    </row>
    <row r="134" spans="1:7" s="234" customFormat="1">
      <c r="A134" s="233"/>
      <c r="B134" s="208"/>
      <c r="C134" s="209"/>
      <c r="D134" s="209"/>
      <c r="E134" s="209"/>
      <c r="F134" s="209"/>
      <c r="G134" s="209"/>
    </row>
    <row r="135" spans="1:7" s="234" customFormat="1">
      <c r="A135" s="233"/>
      <c r="B135" s="208"/>
      <c r="C135" s="209"/>
      <c r="D135" s="209"/>
      <c r="E135" s="209"/>
      <c r="F135" s="209"/>
      <c r="G135" s="209"/>
    </row>
    <row r="136" spans="1:7" s="234" customFormat="1">
      <c r="A136" s="233"/>
      <c r="B136" s="208"/>
      <c r="C136" s="209"/>
      <c r="D136" s="209"/>
      <c r="E136" s="209"/>
      <c r="F136" s="209"/>
      <c r="G136" s="209"/>
    </row>
    <row r="137" spans="1:7" s="234" customFormat="1">
      <c r="A137" s="233"/>
      <c r="B137" s="208"/>
      <c r="C137" s="209"/>
      <c r="D137" s="209"/>
      <c r="E137" s="209"/>
      <c r="F137" s="209"/>
      <c r="G137" s="209"/>
    </row>
    <row r="138" spans="1:7" s="234" customFormat="1">
      <c r="A138" s="233"/>
      <c r="B138" s="208"/>
      <c r="C138" s="209"/>
      <c r="D138" s="209"/>
      <c r="E138" s="209"/>
      <c r="F138" s="209"/>
      <c r="G138" s="209"/>
    </row>
    <row r="139" spans="1:7" s="234" customFormat="1">
      <c r="A139" s="233"/>
      <c r="B139" s="208"/>
      <c r="C139" s="209"/>
      <c r="D139" s="209"/>
      <c r="E139" s="209"/>
      <c r="F139" s="209"/>
      <c r="G139" s="209"/>
    </row>
    <row r="140" spans="1:7" s="234" customFormat="1">
      <c r="A140" s="233"/>
      <c r="B140" s="208"/>
      <c r="C140" s="209"/>
      <c r="D140" s="209"/>
      <c r="E140" s="209"/>
      <c r="F140" s="209"/>
      <c r="G140" s="209"/>
    </row>
    <row r="141" spans="1:7" s="234" customFormat="1">
      <c r="A141" s="233"/>
      <c r="B141" s="208"/>
      <c r="C141" s="209"/>
      <c r="D141" s="209"/>
      <c r="E141" s="209"/>
      <c r="F141" s="209"/>
      <c r="G141" s="209"/>
    </row>
    <row r="142" spans="1:7" s="234" customFormat="1">
      <c r="A142" s="233"/>
      <c r="B142" s="208"/>
      <c r="C142" s="209"/>
      <c r="D142" s="209"/>
      <c r="E142" s="209"/>
      <c r="F142" s="209"/>
      <c r="G142" s="209"/>
    </row>
    <row r="143" spans="1:7" s="234" customFormat="1">
      <c r="A143" s="233"/>
      <c r="B143" s="208"/>
      <c r="C143" s="209"/>
      <c r="D143" s="209"/>
      <c r="E143" s="209"/>
      <c r="F143" s="209"/>
      <c r="G143" s="209"/>
    </row>
    <row r="144" spans="1:7" s="234" customFormat="1">
      <c r="A144" s="233"/>
      <c r="B144" s="208"/>
      <c r="C144" s="209"/>
      <c r="D144" s="209"/>
      <c r="E144" s="209"/>
      <c r="F144" s="209"/>
      <c r="G144" s="209"/>
    </row>
    <row r="145" spans="1:7" s="234" customFormat="1">
      <c r="A145" s="233"/>
      <c r="B145" s="208"/>
      <c r="C145" s="209"/>
      <c r="D145" s="209"/>
      <c r="E145" s="209"/>
      <c r="F145" s="209"/>
      <c r="G145" s="209"/>
    </row>
    <row r="146" spans="1:7" s="234" customFormat="1">
      <c r="A146" s="233"/>
      <c r="B146" s="208"/>
      <c r="C146" s="209"/>
      <c r="D146" s="209"/>
      <c r="E146" s="209"/>
      <c r="F146" s="209"/>
      <c r="G146" s="209"/>
    </row>
    <row r="147" spans="1:7" s="234" customFormat="1">
      <c r="A147" s="233"/>
      <c r="B147" s="208"/>
      <c r="C147" s="209"/>
      <c r="D147" s="209"/>
      <c r="E147" s="209"/>
      <c r="F147" s="209"/>
      <c r="G147" s="209"/>
    </row>
    <row r="148" spans="1:7" s="234" customFormat="1">
      <c r="A148" s="233"/>
      <c r="B148" s="208"/>
      <c r="C148" s="209"/>
      <c r="D148" s="209"/>
      <c r="E148" s="209"/>
      <c r="F148" s="209"/>
      <c r="G148" s="209"/>
    </row>
    <row r="149" spans="1:7" s="234" customFormat="1">
      <c r="A149" s="233"/>
      <c r="B149" s="208"/>
      <c r="C149" s="209"/>
      <c r="D149" s="209"/>
      <c r="E149" s="209"/>
      <c r="F149" s="209"/>
      <c r="G149" s="209"/>
    </row>
    <row r="150" spans="1:7" s="234" customFormat="1">
      <c r="A150" s="233"/>
      <c r="B150" s="208"/>
      <c r="C150" s="209"/>
      <c r="D150" s="209"/>
      <c r="E150" s="209"/>
      <c r="F150" s="209"/>
      <c r="G150" s="209"/>
    </row>
    <row r="151" spans="1:7" s="234" customFormat="1">
      <c r="A151" s="233"/>
      <c r="B151" s="208"/>
      <c r="C151" s="209"/>
      <c r="D151" s="209"/>
      <c r="E151" s="209"/>
      <c r="F151" s="209"/>
      <c r="G151" s="209"/>
    </row>
    <row r="152" spans="1:7" s="234" customFormat="1">
      <c r="A152" s="233"/>
      <c r="B152" s="208"/>
      <c r="C152" s="209"/>
      <c r="D152" s="209"/>
      <c r="E152" s="209"/>
      <c r="F152" s="209"/>
      <c r="G152" s="209"/>
    </row>
    <row r="153" spans="1:7" s="234" customFormat="1">
      <c r="A153" s="233"/>
      <c r="B153" s="208"/>
      <c r="C153" s="209"/>
      <c r="D153" s="209"/>
      <c r="E153" s="209"/>
      <c r="F153" s="209"/>
      <c r="G153" s="209"/>
    </row>
    <row r="154" spans="1:7" s="234" customFormat="1">
      <c r="A154" s="233"/>
      <c r="B154" s="208"/>
      <c r="C154" s="209"/>
      <c r="D154" s="209"/>
      <c r="E154" s="209"/>
      <c r="F154" s="209"/>
      <c r="G154" s="209"/>
    </row>
    <row r="155" spans="1:7" s="234" customFormat="1">
      <c r="A155" s="233"/>
      <c r="B155" s="208"/>
      <c r="C155" s="209"/>
      <c r="D155" s="209"/>
      <c r="E155" s="209"/>
      <c r="F155" s="209"/>
      <c r="G155" s="209"/>
    </row>
    <row r="156" spans="1:7" s="234" customFormat="1">
      <c r="A156" s="233"/>
      <c r="B156" s="208"/>
      <c r="C156" s="209"/>
      <c r="D156" s="209"/>
      <c r="E156" s="209"/>
      <c r="F156" s="209"/>
      <c r="G156" s="209"/>
    </row>
    <row r="157" spans="1:7" s="234" customFormat="1">
      <c r="A157" s="233"/>
      <c r="B157" s="208"/>
      <c r="C157" s="209"/>
      <c r="D157" s="209"/>
      <c r="E157" s="209"/>
      <c r="F157" s="209"/>
      <c r="G157" s="209"/>
    </row>
    <row r="158" spans="1:7" s="234" customFormat="1">
      <c r="A158" s="233"/>
      <c r="B158" s="208"/>
      <c r="C158" s="209"/>
      <c r="D158" s="209"/>
      <c r="E158" s="209"/>
      <c r="F158" s="209"/>
      <c r="G158" s="209"/>
    </row>
    <row r="159" spans="1:7" s="234" customFormat="1">
      <c r="A159" s="233"/>
      <c r="B159" s="208"/>
      <c r="C159" s="209"/>
      <c r="D159" s="209"/>
      <c r="E159" s="209"/>
      <c r="F159" s="209"/>
      <c r="G159" s="209"/>
    </row>
    <row r="160" spans="1:7" s="234" customFormat="1">
      <c r="A160" s="233"/>
      <c r="B160" s="208"/>
      <c r="C160" s="209"/>
      <c r="D160" s="209"/>
      <c r="E160" s="209"/>
      <c r="F160" s="209"/>
      <c r="G160" s="209"/>
    </row>
    <row r="161" spans="1:7" s="234" customFormat="1">
      <c r="A161" s="233"/>
      <c r="B161" s="208"/>
      <c r="C161" s="209"/>
      <c r="D161" s="209"/>
      <c r="E161" s="209"/>
      <c r="F161" s="209"/>
      <c r="G161" s="209"/>
    </row>
    <row r="162" spans="1:7" s="234" customFormat="1">
      <c r="A162" s="233"/>
      <c r="B162" s="208"/>
      <c r="C162" s="209"/>
      <c r="D162" s="209"/>
      <c r="E162" s="209"/>
      <c r="F162" s="209"/>
      <c r="G162" s="209"/>
    </row>
    <row r="163" spans="1:7" s="234" customFormat="1">
      <c r="A163" s="233"/>
      <c r="B163" s="208"/>
      <c r="C163" s="209"/>
      <c r="D163" s="209"/>
      <c r="E163" s="209"/>
      <c r="F163" s="209"/>
      <c r="G163" s="209"/>
    </row>
    <row r="164" spans="1:7" s="234" customFormat="1">
      <c r="A164" s="233"/>
      <c r="B164" s="208"/>
      <c r="C164" s="209"/>
      <c r="D164" s="209"/>
      <c r="E164" s="209"/>
      <c r="F164" s="209"/>
      <c r="G164" s="209"/>
    </row>
    <row r="165" spans="1:7" s="234" customFormat="1">
      <c r="A165" s="233"/>
      <c r="B165" s="208"/>
      <c r="C165" s="209"/>
      <c r="D165" s="209"/>
      <c r="E165" s="209"/>
      <c r="F165" s="209"/>
      <c r="G165" s="209"/>
    </row>
    <row r="166" spans="1:7" s="234" customFormat="1">
      <c r="A166" s="233"/>
      <c r="B166" s="208"/>
      <c r="C166" s="209"/>
      <c r="D166" s="209"/>
      <c r="E166" s="209"/>
      <c r="F166" s="209"/>
      <c r="G166" s="209"/>
    </row>
    <row r="167" spans="1:7" s="234" customFormat="1">
      <c r="A167" s="233"/>
      <c r="B167" s="208"/>
      <c r="C167" s="209"/>
      <c r="D167" s="209"/>
      <c r="E167" s="209"/>
      <c r="F167" s="209"/>
      <c r="G167" s="209"/>
    </row>
    <row r="168" spans="1:7" s="234" customFormat="1">
      <c r="A168" s="233"/>
      <c r="B168" s="208"/>
      <c r="C168" s="209"/>
      <c r="D168" s="209"/>
      <c r="E168" s="209"/>
      <c r="F168" s="209"/>
      <c r="G168" s="209"/>
    </row>
    <row r="169" spans="1:7" s="234" customFormat="1">
      <c r="A169" s="233"/>
      <c r="B169" s="208"/>
      <c r="C169" s="209"/>
      <c r="D169" s="209"/>
      <c r="E169" s="209"/>
      <c r="F169" s="209"/>
      <c r="G169" s="209"/>
    </row>
    <row r="170" spans="1:7" s="234" customFormat="1">
      <c r="A170" s="233"/>
      <c r="B170" s="208"/>
      <c r="C170" s="209"/>
      <c r="D170" s="209"/>
      <c r="E170" s="209"/>
      <c r="F170" s="209"/>
      <c r="G170" s="209"/>
    </row>
    <row r="171" spans="1:7" s="234" customFormat="1">
      <c r="A171" s="233"/>
      <c r="B171" s="208"/>
      <c r="C171" s="209"/>
      <c r="D171" s="209"/>
      <c r="E171" s="209"/>
      <c r="F171" s="209"/>
      <c r="G171" s="209"/>
    </row>
    <row r="172" spans="1:7" s="234" customFormat="1">
      <c r="A172" s="233"/>
      <c r="B172" s="208"/>
      <c r="C172" s="209"/>
      <c r="D172" s="209"/>
      <c r="E172" s="209"/>
      <c r="F172" s="209"/>
      <c r="G172" s="209"/>
    </row>
    <row r="173" spans="1:7" s="234" customFormat="1">
      <c r="A173" s="233"/>
      <c r="B173" s="208"/>
      <c r="C173" s="209"/>
      <c r="D173" s="209"/>
      <c r="E173" s="209"/>
      <c r="F173" s="209"/>
      <c r="G173" s="209"/>
    </row>
    <row r="174" spans="1:7" s="234" customFormat="1">
      <c r="A174" s="233"/>
      <c r="B174" s="208"/>
      <c r="C174" s="209"/>
      <c r="D174" s="209"/>
      <c r="E174" s="209"/>
      <c r="F174" s="209"/>
      <c r="G174" s="209"/>
    </row>
    <row r="175" spans="1:7" s="234" customFormat="1">
      <c r="A175" s="233"/>
      <c r="B175" s="208"/>
      <c r="C175" s="209"/>
      <c r="D175" s="209"/>
      <c r="E175" s="209"/>
      <c r="F175" s="209"/>
      <c r="G175" s="209"/>
    </row>
    <row r="176" spans="1:7" s="234" customFormat="1">
      <c r="A176" s="233"/>
      <c r="B176" s="208"/>
      <c r="C176" s="209"/>
      <c r="D176" s="209"/>
      <c r="E176" s="209"/>
      <c r="F176" s="209"/>
      <c r="G176" s="209"/>
    </row>
    <row r="177" spans="1:7" s="234" customFormat="1">
      <c r="A177" s="233"/>
      <c r="B177" s="208"/>
      <c r="C177" s="209"/>
      <c r="D177" s="209"/>
      <c r="E177" s="209"/>
      <c r="F177" s="209"/>
      <c r="G177" s="209"/>
    </row>
    <row r="178" spans="1:7" s="234" customFormat="1">
      <c r="A178" s="233"/>
      <c r="B178" s="208"/>
      <c r="C178" s="209"/>
      <c r="D178" s="209"/>
      <c r="E178" s="209"/>
      <c r="F178" s="209"/>
      <c r="G178" s="209"/>
    </row>
    <row r="179" spans="1:7" s="234" customFormat="1">
      <c r="A179" s="233"/>
      <c r="B179" s="208"/>
      <c r="C179" s="209"/>
      <c r="D179" s="209"/>
      <c r="E179" s="209"/>
      <c r="F179" s="209"/>
      <c r="G179" s="209"/>
    </row>
    <row r="180" spans="1:7" s="234" customFormat="1">
      <c r="A180" s="233"/>
      <c r="B180" s="208"/>
      <c r="C180" s="209"/>
      <c r="D180" s="209"/>
      <c r="E180" s="209"/>
      <c r="F180" s="209"/>
      <c r="G180" s="209"/>
    </row>
    <row r="181" spans="1:7" s="234" customFormat="1">
      <c r="A181" s="233"/>
      <c r="B181" s="208"/>
      <c r="C181" s="209"/>
      <c r="D181" s="209"/>
      <c r="E181" s="209"/>
      <c r="F181" s="209"/>
      <c r="G181" s="209"/>
    </row>
    <row r="182" spans="1:7" s="234" customFormat="1">
      <c r="A182" s="233"/>
      <c r="B182" s="208"/>
      <c r="C182" s="209"/>
      <c r="D182" s="209"/>
      <c r="E182" s="209"/>
      <c r="F182" s="209"/>
      <c r="G182" s="209"/>
    </row>
    <row r="183" spans="1:7" s="234" customFormat="1">
      <c r="A183" s="233"/>
      <c r="B183" s="208"/>
      <c r="C183" s="209"/>
      <c r="D183" s="209"/>
      <c r="E183" s="209"/>
      <c r="F183" s="209"/>
      <c r="G183" s="209"/>
    </row>
    <row r="184" spans="1:7" s="234" customFormat="1">
      <c r="A184" s="233"/>
      <c r="B184" s="208"/>
      <c r="C184" s="209"/>
      <c r="D184" s="209"/>
      <c r="E184" s="209"/>
      <c r="F184" s="209"/>
      <c r="G184" s="209"/>
    </row>
    <row r="185" spans="1:7" s="234" customFormat="1">
      <c r="A185" s="233"/>
      <c r="B185" s="208"/>
      <c r="C185" s="209"/>
      <c r="D185" s="209"/>
      <c r="E185" s="209"/>
      <c r="F185" s="209"/>
      <c r="G185" s="209"/>
    </row>
    <row r="186" spans="1:7" s="234" customFormat="1">
      <c r="A186" s="233"/>
      <c r="B186" s="208"/>
      <c r="C186" s="209"/>
      <c r="D186" s="209"/>
      <c r="E186" s="209"/>
      <c r="F186" s="209"/>
      <c r="G186" s="209"/>
    </row>
    <row r="187" spans="1:7" s="234" customFormat="1">
      <c r="A187" s="233"/>
      <c r="B187" s="208"/>
      <c r="C187" s="209"/>
      <c r="D187" s="209"/>
      <c r="E187" s="209"/>
      <c r="F187" s="209"/>
      <c r="G187" s="209"/>
    </row>
    <row r="188" spans="1:7" s="234" customFormat="1">
      <c r="A188" s="233"/>
      <c r="B188" s="208"/>
      <c r="C188" s="209"/>
      <c r="D188" s="209"/>
      <c r="E188" s="209"/>
      <c r="F188" s="209"/>
      <c r="G188" s="209"/>
    </row>
    <row r="189" spans="1:7" s="234" customFormat="1">
      <c r="A189" s="233"/>
      <c r="B189" s="208"/>
      <c r="C189" s="209"/>
      <c r="D189" s="209"/>
      <c r="E189" s="209"/>
      <c r="F189" s="209"/>
      <c r="G189" s="209"/>
    </row>
    <row r="190" spans="1:7" s="234" customFormat="1">
      <c r="A190" s="233"/>
      <c r="B190" s="208"/>
      <c r="C190" s="209"/>
      <c r="D190" s="209"/>
      <c r="E190" s="209"/>
      <c r="F190" s="209"/>
      <c r="G190" s="209"/>
    </row>
    <row r="191" spans="1:7" s="234" customFormat="1">
      <c r="A191" s="233"/>
      <c r="B191" s="208"/>
      <c r="C191" s="209"/>
      <c r="D191" s="209"/>
      <c r="E191" s="209"/>
      <c r="F191" s="209"/>
      <c r="G191" s="209"/>
    </row>
    <row r="192" spans="1:7" s="234" customFormat="1">
      <c r="A192" s="233"/>
      <c r="B192" s="208"/>
      <c r="C192" s="209"/>
      <c r="D192" s="209"/>
      <c r="E192" s="209"/>
      <c r="F192" s="209"/>
      <c r="G192" s="209"/>
    </row>
    <row r="193" spans="1:7" s="234" customFormat="1">
      <c r="A193" s="233"/>
      <c r="B193" s="208"/>
      <c r="C193" s="209"/>
      <c r="D193" s="209"/>
      <c r="E193" s="209"/>
      <c r="F193" s="209"/>
      <c r="G193" s="209"/>
    </row>
    <row r="194" spans="1:7" s="234" customFormat="1">
      <c r="A194" s="233"/>
      <c r="B194" s="208"/>
      <c r="C194" s="209"/>
      <c r="D194" s="209"/>
      <c r="E194" s="209"/>
      <c r="F194" s="209"/>
      <c r="G194" s="209"/>
    </row>
    <row r="195" spans="1:7" s="234" customFormat="1">
      <c r="A195" s="233"/>
      <c r="B195" s="208"/>
      <c r="C195" s="209"/>
      <c r="D195" s="209"/>
      <c r="E195" s="209"/>
      <c r="F195" s="209"/>
      <c r="G195" s="209"/>
    </row>
    <row r="196" spans="1:7" s="234" customFormat="1">
      <c r="A196" s="233"/>
      <c r="B196" s="208"/>
      <c r="C196" s="209"/>
      <c r="D196" s="209"/>
      <c r="E196" s="209"/>
      <c r="F196" s="209"/>
      <c r="G196" s="209"/>
    </row>
    <row r="197" spans="1:7" s="234" customFormat="1">
      <c r="A197" s="233"/>
      <c r="B197" s="208"/>
      <c r="C197" s="209"/>
      <c r="D197" s="209"/>
      <c r="E197" s="209"/>
      <c r="F197" s="209"/>
      <c r="G197" s="209"/>
    </row>
    <row r="198" spans="1:7" s="234" customFormat="1">
      <c r="A198" s="233"/>
      <c r="B198" s="208"/>
      <c r="C198" s="209"/>
      <c r="D198" s="209"/>
      <c r="E198" s="209"/>
      <c r="F198" s="209"/>
      <c r="G198" s="209"/>
    </row>
    <row r="199" spans="1:7" s="234" customFormat="1">
      <c r="A199" s="233"/>
      <c r="B199" s="208"/>
      <c r="C199" s="209"/>
      <c r="D199" s="209"/>
      <c r="E199" s="209"/>
      <c r="F199" s="209"/>
      <c r="G199" s="209"/>
    </row>
    <row r="200" spans="1:7" s="234" customFormat="1">
      <c r="A200" s="233"/>
      <c r="B200" s="208"/>
      <c r="C200" s="209"/>
      <c r="D200" s="209"/>
      <c r="E200" s="209"/>
      <c r="F200" s="209"/>
      <c r="G200" s="209"/>
    </row>
    <row r="201" spans="1:7" s="234" customFormat="1">
      <c r="A201" s="233"/>
      <c r="B201" s="208"/>
      <c r="C201" s="209"/>
      <c r="D201" s="209"/>
      <c r="E201" s="209"/>
      <c r="F201" s="209"/>
      <c r="G201" s="209"/>
    </row>
    <row r="202" spans="1:7" s="234" customFormat="1">
      <c r="A202" s="233"/>
      <c r="B202" s="208"/>
      <c r="C202" s="209"/>
      <c r="D202" s="209"/>
      <c r="E202" s="209"/>
      <c r="F202" s="209"/>
      <c r="G202" s="209"/>
    </row>
    <row r="203" spans="1:7" s="234" customFormat="1">
      <c r="A203" s="233"/>
      <c r="B203" s="208"/>
      <c r="C203" s="209"/>
      <c r="D203" s="209"/>
      <c r="E203" s="209"/>
      <c r="F203" s="209"/>
      <c r="G203" s="209"/>
    </row>
    <row r="204" spans="1:7" s="234" customFormat="1">
      <c r="A204" s="233"/>
      <c r="B204" s="208"/>
      <c r="C204" s="209"/>
      <c r="D204" s="209"/>
      <c r="E204" s="209"/>
      <c r="F204" s="209"/>
      <c r="G204" s="209"/>
    </row>
    <row r="205" spans="1:7" s="234" customFormat="1">
      <c r="A205" s="233"/>
      <c r="B205" s="208"/>
      <c r="C205" s="209"/>
      <c r="D205" s="209"/>
      <c r="E205" s="209"/>
      <c r="F205" s="209"/>
      <c r="G205" s="209"/>
    </row>
    <row r="206" spans="1:7" s="234" customFormat="1">
      <c r="A206" s="233"/>
      <c r="B206" s="208"/>
      <c r="C206" s="209"/>
      <c r="D206" s="209"/>
      <c r="E206" s="209"/>
      <c r="F206" s="209"/>
      <c r="G206" s="209"/>
    </row>
    <row r="207" spans="1:7" s="234" customFormat="1">
      <c r="A207" s="233"/>
      <c r="B207" s="208"/>
      <c r="C207" s="209"/>
      <c r="D207" s="209"/>
      <c r="E207" s="209"/>
      <c r="F207" s="209"/>
      <c r="G207" s="209"/>
    </row>
    <row r="208" spans="1:7" s="234" customFormat="1">
      <c r="A208" s="233"/>
      <c r="B208" s="208"/>
      <c r="C208" s="209"/>
      <c r="D208" s="209"/>
      <c r="E208" s="209"/>
      <c r="F208" s="209"/>
      <c r="G208" s="209"/>
    </row>
    <row r="209" spans="1:7" s="234" customFormat="1">
      <c r="A209" s="233"/>
      <c r="B209" s="208"/>
      <c r="C209" s="209"/>
      <c r="D209" s="209"/>
      <c r="E209" s="209"/>
      <c r="F209" s="209"/>
      <c r="G209" s="209"/>
    </row>
    <row r="210" spans="1:7" s="234" customFormat="1">
      <c r="A210" s="233"/>
      <c r="B210" s="208"/>
      <c r="C210" s="209"/>
      <c r="D210" s="209"/>
      <c r="E210" s="209"/>
      <c r="F210" s="209"/>
      <c r="G210" s="209"/>
    </row>
    <row r="211" spans="1:7" s="234" customFormat="1">
      <c r="A211" s="233"/>
      <c r="B211" s="208"/>
      <c r="C211" s="209"/>
      <c r="D211" s="209"/>
      <c r="E211" s="209"/>
      <c r="F211" s="209"/>
      <c r="G211" s="209"/>
    </row>
    <row r="212" spans="1:7" s="234" customFormat="1">
      <c r="A212" s="233"/>
      <c r="B212" s="208"/>
      <c r="C212" s="209"/>
      <c r="D212" s="209"/>
      <c r="E212" s="209"/>
      <c r="F212" s="209"/>
      <c r="G212" s="209"/>
    </row>
    <row r="213" spans="1:7" s="234" customFormat="1">
      <c r="A213" s="233"/>
      <c r="B213" s="208"/>
      <c r="C213" s="209"/>
      <c r="D213" s="209"/>
      <c r="E213" s="209"/>
      <c r="F213" s="209"/>
      <c r="G213" s="209"/>
    </row>
    <row r="214" spans="1:7" s="234" customFormat="1">
      <c r="A214" s="233"/>
      <c r="B214" s="208"/>
      <c r="C214" s="209"/>
      <c r="D214" s="209"/>
      <c r="E214" s="209"/>
      <c r="F214" s="209"/>
      <c r="G214" s="209"/>
    </row>
    <row r="215" spans="1:7" s="234" customFormat="1">
      <c r="A215" s="233"/>
      <c r="B215" s="208"/>
      <c r="C215" s="209"/>
      <c r="D215" s="209"/>
      <c r="E215" s="209"/>
      <c r="F215" s="209"/>
      <c r="G215" s="209"/>
    </row>
    <row r="216" spans="1:7" s="234" customFormat="1">
      <c r="A216" s="233"/>
      <c r="B216" s="208"/>
      <c r="C216" s="209"/>
      <c r="D216" s="209"/>
      <c r="E216" s="209"/>
      <c r="F216" s="209"/>
      <c r="G216" s="209"/>
    </row>
    <row r="217" spans="1:7" s="234" customFormat="1">
      <c r="A217" s="233"/>
      <c r="B217" s="208"/>
      <c r="C217" s="209"/>
      <c r="D217" s="209"/>
      <c r="E217" s="209"/>
      <c r="F217" s="209"/>
      <c r="G217" s="209"/>
    </row>
    <row r="218" spans="1:7" s="234" customFormat="1">
      <c r="A218" s="233"/>
      <c r="B218" s="208"/>
      <c r="C218" s="209"/>
      <c r="D218" s="209"/>
      <c r="E218" s="209"/>
      <c r="F218" s="209"/>
      <c r="G218" s="209"/>
    </row>
    <row r="219" spans="1:7" s="234" customFormat="1">
      <c r="A219" s="233"/>
      <c r="B219" s="208"/>
      <c r="C219" s="209"/>
      <c r="D219" s="209"/>
      <c r="E219" s="209"/>
      <c r="F219" s="209"/>
      <c r="G219" s="209"/>
    </row>
    <row r="220" spans="1:7" s="234" customFormat="1">
      <c r="A220" s="233"/>
      <c r="B220" s="208"/>
      <c r="C220" s="209"/>
      <c r="D220" s="209"/>
      <c r="E220" s="209"/>
      <c r="F220" s="209"/>
      <c r="G220" s="209"/>
    </row>
    <row r="221" spans="1:7" s="234" customFormat="1">
      <c r="A221" s="233"/>
      <c r="B221" s="208"/>
      <c r="C221" s="209"/>
      <c r="D221" s="209"/>
      <c r="E221" s="209"/>
      <c r="F221" s="209"/>
      <c r="G221" s="209"/>
    </row>
    <row r="222" spans="1:7" s="234" customFormat="1">
      <c r="A222" s="233"/>
      <c r="B222" s="208"/>
      <c r="C222" s="209"/>
      <c r="D222" s="209"/>
      <c r="E222" s="209"/>
      <c r="F222" s="209"/>
      <c r="G222" s="209"/>
    </row>
    <row r="223" spans="1:7" s="234" customFormat="1">
      <c r="A223" s="233"/>
      <c r="B223" s="208"/>
      <c r="C223" s="209"/>
      <c r="D223" s="209"/>
      <c r="E223" s="209"/>
      <c r="F223" s="209"/>
      <c r="G223" s="209"/>
    </row>
    <row r="224" spans="1:7" s="234" customFormat="1">
      <c r="A224" s="233"/>
      <c r="B224" s="208"/>
      <c r="C224" s="209"/>
      <c r="D224" s="209"/>
      <c r="E224" s="209"/>
      <c r="F224" s="209"/>
      <c r="G224" s="209"/>
    </row>
    <row r="225" spans="1:7" s="234" customFormat="1">
      <c r="A225" s="233"/>
      <c r="B225" s="208"/>
      <c r="C225" s="209"/>
      <c r="D225" s="209"/>
      <c r="E225" s="209"/>
      <c r="F225" s="209"/>
      <c r="G225" s="209"/>
    </row>
    <row r="226" spans="1:7" s="234" customFormat="1">
      <c r="A226" s="233"/>
      <c r="B226" s="208"/>
      <c r="C226" s="209"/>
      <c r="D226" s="209"/>
      <c r="E226" s="209"/>
      <c r="F226" s="209"/>
      <c r="G226" s="209"/>
    </row>
    <row r="227" spans="1:7" s="234" customFormat="1">
      <c r="A227" s="233"/>
      <c r="B227" s="208"/>
      <c r="C227" s="209"/>
      <c r="D227" s="209"/>
      <c r="E227" s="209"/>
      <c r="F227" s="209"/>
      <c r="G227" s="209"/>
    </row>
    <row r="228" spans="1:7" s="234" customFormat="1">
      <c r="A228" s="233"/>
      <c r="B228" s="208"/>
      <c r="C228" s="209"/>
      <c r="D228" s="209"/>
      <c r="E228" s="209"/>
      <c r="F228" s="209"/>
      <c r="G228" s="209"/>
    </row>
    <row r="229" spans="1:7" s="234" customFormat="1">
      <c r="A229" s="233"/>
      <c r="B229" s="208"/>
      <c r="C229" s="209"/>
      <c r="D229" s="209"/>
      <c r="E229" s="209"/>
      <c r="F229" s="209"/>
      <c r="G229" s="209"/>
    </row>
    <row r="230" spans="1:7" s="234" customFormat="1">
      <c r="A230" s="233"/>
      <c r="B230" s="208"/>
      <c r="C230" s="209"/>
      <c r="D230" s="209"/>
      <c r="E230" s="209"/>
      <c r="F230" s="209"/>
      <c r="G230" s="209"/>
    </row>
    <row r="231" spans="1:7" s="234" customFormat="1">
      <c r="A231" s="233"/>
      <c r="B231" s="208"/>
      <c r="C231" s="209"/>
      <c r="D231" s="209"/>
      <c r="E231" s="209"/>
      <c r="F231" s="209"/>
      <c r="G231" s="209"/>
    </row>
    <row r="232" spans="1:7" s="234" customFormat="1">
      <c r="A232" s="233"/>
      <c r="B232" s="208"/>
      <c r="C232" s="209"/>
      <c r="D232" s="209"/>
      <c r="E232" s="209"/>
      <c r="F232" s="209"/>
      <c r="G232" s="209"/>
    </row>
    <row r="233" spans="1:7" s="234" customFormat="1">
      <c r="A233" s="233"/>
      <c r="B233" s="208"/>
      <c r="C233" s="209"/>
      <c r="D233" s="209"/>
      <c r="E233" s="209"/>
      <c r="F233" s="209"/>
      <c r="G233" s="209"/>
    </row>
    <row r="234" spans="1:7" s="234" customFormat="1">
      <c r="A234" s="233"/>
      <c r="B234" s="208"/>
      <c r="C234" s="209"/>
      <c r="D234" s="209"/>
      <c r="E234" s="209"/>
      <c r="F234" s="209"/>
      <c r="G234" s="209"/>
    </row>
    <row r="235" spans="1:7" s="234" customFormat="1">
      <c r="A235" s="233"/>
      <c r="B235" s="208"/>
      <c r="C235" s="209"/>
      <c r="D235" s="209"/>
      <c r="E235" s="209"/>
      <c r="F235" s="209"/>
      <c r="G235" s="209"/>
    </row>
    <row r="236" spans="1:7" s="234" customFormat="1">
      <c r="A236" s="233"/>
      <c r="B236" s="208"/>
      <c r="C236" s="209"/>
      <c r="D236" s="209"/>
      <c r="E236" s="209"/>
      <c r="F236" s="209"/>
      <c r="G236" s="209"/>
    </row>
    <row r="237" spans="1:7" s="234" customFormat="1">
      <c r="A237" s="233"/>
      <c r="B237" s="208"/>
      <c r="C237" s="209"/>
      <c r="D237" s="209"/>
      <c r="E237" s="209"/>
      <c r="F237" s="209"/>
      <c r="G237" s="209"/>
    </row>
    <row r="238" spans="1:7" s="234" customFormat="1">
      <c r="A238" s="233"/>
      <c r="B238" s="208"/>
      <c r="C238" s="209"/>
      <c r="D238" s="209"/>
      <c r="E238" s="209"/>
      <c r="F238" s="209"/>
      <c r="G238" s="209"/>
    </row>
    <row r="239" spans="1:7" s="234" customFormat="1">
      <c r="A239" s="233"/>
      <c r="B239" s="208"/>
      <c r="C239" s="209"/>
      <c r="D239" s="209"/>
      <c r="E239" s="209"/>
      <c r="F239" s="209"/>
      <c r="G239" s="209"/>
    </row>
    <row r="240" spans="1:7" s="234" customFormat="1">
      <c r="A240" s="233"/>
      <c r="B240" s="208"/>
      <c r="C240" s="209"/>
      <c r="D240" s="209"/>
      <c r="E240" s="209"/>
      <c r="F240" s="209"/>
      <c r="G240" s="209"/>
    </row>
    <row r="241" spans="1:7" s="234" customFormat="1">
      <c r="A241" s="233"/>
      <c r="B241" s="208"/>
      <c r="C241" s="209"/>
      <c r="D241" s="209"/>
      <c r="E241" s="209"/>
      <c r="F241" s="209"/>
      <c r="G241" s="209"/>
    </row>
    <row r="242" spans="1:7" s="234" customFormat="1">
      <c r="A242" s="233"/>
      <c r="B242" s="208"/>
      <c r="C242" s="209"/>
      <c r="D242" s="209"/>
      <c r="E242" s="209"/>
      <c r="F242" s="209"/>
      <c r="G242" s="209"/>
    </row>
    <row r="243" spans="1:7" s="234" customFormat="1">
      <c r="A243" s="233"/>
      <c r="B243" s="208"/>
      <c r="C243" s="209"/>
      <c r="D243" s="209"/>
      <c r="E243" s="209"/>
      <c r="F243" s="209"/>
      <c r="G243" s="209"/>
    </row>
    <row r="244" spans="1:7" s="234" customFormat="1">
      <c r="A244" s="233"/>
      <c r="B244" s="208"/>
      <c r="C244" s="209"/>
      <c r="D244" s="209"/>
      <c r="E244" s="209"/>
      <c r="F244" s="209"/>
      <c r="G244" s="209"/>
    </row>
    <row r="245" spans="1:7" s="234" customFormat="1">
      <c r="A245" s="233"/>
      <c r="B245" s="208"/>
      <c r="C245" s="209"/>
      <c r="D245" s="209"/>
      <c r="E245" s="209"/>
      <c r="F245" s="209"/>
      <c r="G245" s="209"/>
    </row>
    <row r="246" spans="1:7" s="234" customFormat="1">
      <c r="A246" s="233"/>
      <c r="B246" s="208"/>
      <c r="C246" s="209"/>
      <c r="D246" s="209"/>
      <c r="E246" s="209"/>
      <c r="F246" s="209"/>
      <c r="G246" s="209"/>
    </row>
    <row r="247" spans="1:7" s="234" customFormat="1">
      <c r="A247" s="233"/>
      <c r="B247" s="208"/>
      <c r="C247" s="209"/>
      <c r="D247" s="209"/>
      <c r="E247" s="209"/>
      <c r="F247" s="209"/>
      <c r="G247" s="209"/>
    </row>
    <row r="248" spans="1:7" s="234" customFormat="1">
      <c r="A248" s="233"/>
      <c r="B248" s="208"/>
      <c r="C248" s="209"/>
      <c r="D248" s="209"/>
      <c r="E248" s="209"/>
      <c r="F248" s="209"/>
      <c r="G248" s="209"/>
    </row>
    <row r="249" spans="1:7" s="234" customFormat="1">
      <c r="A249" s="233"/>
      <c r="B249" s="208"/>
      <c r="C249" s="209"/>
      <c r="D249" s="209"/>
      <c r="E249" s="209"/>
      <c r="F249" s="209"/>
      <c r="G249" s="209"/>
    </row>
    <row r="250" spans="1:7" s="234" customFormat="1">
      <c r="A250" s="233"/>
      <c r="B250" s="208"/>
      <c r="C250" s="209"/>
      <c r="D250" s="209"/>
      <c r="E250" s="209"/>
      <c r="F250" s="209"/>
      <c r="G250" s="209"/>
    </row>
    <row r="251" spans="1:7" s="234" customFormat="1">
      <c r="A251" s="233"/>
      <c r="B251" s="208"/>
      <c r="C251" s="209"/>
      <c r="D251" s="209"/>
      <c r="E251" s="209"/>
      <c r="F251" s="209"/>
      <c r="G251" s="209"/>
    </row>
    <row r="252" spans="1:7" s="234" customFormat="1">
      <c r="A252" s="233"/>
      <c r="B252" s="208"/>
      <c r="C252" s="209"/>
      <c r="D252" s="209"/>
      <c r="E252" s="209"/>
      <c r="F252" s="209"/>
      <c r="G252" s="209"/>
    </row>
    <row r="253" spans="1:7" s="234" customFormat="1">
      <c r="A253" s="233"/>
      <c r="B253" s="208"/>
      <c r="C253" s="209"/>
      <c r="D253" s="209"/>
      <c r="E253" s="209"/>
      <c r="F253" s="209"/>
      <c r="G253" s="209"/>
    </row>
    <row r="254" spans="1:7" s="234" customFormat="1">
      <c r="A254" s="233"/>
      <c r="B254" s="208"/>
      <c r="C254" s="209"/>
      <c r="D254" s="209"/>
      <c r="E254" s="209"/>
      <c r="F254" s="209"/>
      <c r="G254" s="209"/>
    </row>
    <row r="255" spans="1:7" s="234" customFormat="1">
      <c r="A255" s="233"/>
      <c r="B255" s="208"/>
      <c r="C255" s="209"/>
      <c r="D255" s="209"/>
      <c r="E255" s="209"/>
      <c r="F255" s="209"/>
      <c r="G255" s="209"/>
    </row>
    <row r="256" spans="1:7" s="234" customFormat="1">
      <c r="A256" s="233"/>
      <c r="B256" s="208"/>
      <c r="C256" s="209"/>
      <c r="D256" s="209"/>
      <c r="E256" s="209"/>
      <c r="F256" s="209"/>
      <c r="G256" s="209"/>
    </row>
    <row r="257" spans="1:7" s="234" customFormat="1">
      <c r="A257" s="233"/>
      <c r="B257" s="208"/>
      <c r="C257" s="209"/>
      <c r="D257" s="209"/>
      <c r="E257" s="209"/>
      <c r="F257" s="209"/>
      <c r="G257" s="209"/>
    </row>
    <row r="258" spans="1:7" s="234" customFormat="1">
      <c r="A258" s="233"/>
      <c r="B258" s="208"/>
      <c r="C258" s="209"/>
      <c r="D258" s="209"/>
      <c r="E258" s="209"/>
      <c r="F258" s="209"/>
      <c r="G258" s="209"/>
    </row>
    <row r="259" spans="1:7" s="234" customFormat="1">
      <c r="A259" s="233"/>
      <c r="B259" s="208"/>
      <c r="C259" s="209"/>
      <c r="D259" s="209"/>
      <c r="E259" s="209"/>
      <c r="F259" s="209"/>
      <c r="G259" s="209"/>
    </row>
    <row r="260" spans="1:7" s="234" customFormat="1">
      <c r="A260" s="233"/>
      <c r="B260" s="208"/>
      <c r="C260" s="209"/>
      <c r="D260" s="209"/>
      <c r="E260" s="209"/>
      <c r="F260" s="209"/>
      <c r="G260" s="209"/>
    </row>
    <row r="261" spans="1:7" s="234" customFormat="1">
      <c r="A261" s="233"/>
      <c r="B261" s="208"/>
      <c r="C261" s="209"/>
      <c r="D261" s="209"/>
      <c r="E261" s="209"/>
      <c r="F261" s="209"/>
      <c r="G261" s="209"/>
    </row>
    <row r="262" spans="1:7" s="234" customFormat="1">
      <c r="A262" s="233"/>
      <c r="B262" s="208"/>
      <c r="C262" s="209"/>
      <c r="D262" s="209"/>
      <c r="E262" s="209"/>
      <c r="F262" s="209"/>
      <c r="G262" s="209"/>
    </row>
    <row r="263" spans="1:7" s="234" customFormat="1">
      <c r="A263" s="233"/>
      <c r="B263" s="208"/>
      <c r="C263" s="209"/>
      <c r="D263" s="209"/>
      <c r="E263" s="209"/>
      <c r="F263" s="209"/>
      <c r="G263" s="209"/>
    </row>
    <row r="264" spans="1:7" s="234" customFormat="1">
      <c r="A264" s="233"/>
      <c r="B264" s="208"/>
      <c r="C264" s="209"/>
      <c r="D264" s="209"/>
      <c r="E264" s="209"/>
      <c r="F264" s="209"/>
      <c r="G264" s="209"/>
    </row>
    <row r="265" spans="1:7" s="234" customFormat="1">
      <c r="A265" s="233"/>
      <c r="B265" s="208"/>
      <c r="C265" s="209"/>
      <c r="D265" s="209"/>
      <c r="E265" s="209"/>
      <c r="F265" s="209"/>
      <c r="G265" s="209"/>
    </row>
    <row r="266" spans="1:7" s="234" customFormat="1">
      <c r="A266" s="233"/>
      <c r="B266" s="208"/>
      <c r="C266" s="209"/>
      <c r="D266" s="209"/>
      <c r="E266" s="209"/>
      <c r="F266" s="209"/>
      <c r="G266" s="209"/>
    </row>
    <row r="267" spans="1:7" s="234" customFormat="1">
      <c r="A267" s="233"/>
      <c r="B267" s="208"/>
      <c r="C267" s="209"/>
      <c r="D267" s="209"/>
      <c r="E267" s="209"/>
      <c r="F267" s="209"/>
      <c r="G267" s="209"/>
    </row>
    <row r="268" spans="1:7" s="234" customFormat="1">
      <c r="A268" s="233"/>
      <c r="B268" s="208"/>
      <c r="C268" s="209"/>
      <c r="D268" s="209"/>
      <c r="E268" s="209"/>
      <c r="F268" s="209"/>
      <c r="G268" s="209"/>
    </row>
    <row r="269" spans="1:7" s="234" customFormat="1">
      <c r="A269" s="233"/>
      <c r="B269" s="208"/>
      <c r="C269" s="209"/>
      <c r="D269" s="209"/>
      <c r="E269" s="209"/>
      <c r="F269" s="209"/>
      <c r="G269" s="209"/>
    </row>
    <row r="270" spans="1:7" s="234" customFormat="1">
      <c r="A270" s="233"/>
      <c r="B270" s="208"/>
      <c r="C270" s="209"/>
      <c r="D270" s="209"/>
      <c r="E270" s="209"/>
      <c r="F270" s="209"/>
      <c r="G270" s="209"/>
    </row>
    <row r="271" spans="1:7" s="234" customFormat="1">
      <c r="A271" s="233"/>
      <c r="B271" s="208"/>
      <c r="C271" s="209"/>
      <c r="D271" s="209"/>
      <c r="E271" s="209"/>
      <c r="F271" s="209"/>
      <c r="G271" s="209"/>
    </row>
    <row r="272" spans="1:7" s="234" customFormat="1">
      <c r="A272" s="233"/>
      <c r="B272" s="208"/>
      <c r="C272" s="209"/>
      <c r="D272" s="209"/>
      <c r="E272" s="209"/>
      <c r="F272" s="209"/>
      <c r="G272" s="209"/>
    </row>
    <row r="273" spans="1:7" s="234" customFormat="1">
      <c r="A273" s="233"/>
      <c r="B273" s="208"/>
      <c r="C273" s="209"/>
      <c r="D273" s="209"/>
      <c r="E273" s="209"/>
      <c r="F273" s="209"/>
      <c r="G273" s="209"/>
    </row>
    <row r="274" spans="1:7" s="234" customFormat="1">
      <c r="A274" s="233"/>
      <c r="B274" s="208"/>
      <c r="C274" s="209"/>
      <c r="D274" s="209"/>
      <c r="E274" s="209"/>
      <c r="F274" s="209"/>
      <c r="G274" s="209"/>
    </row>
    <row r="275" spans="1:7" s="234" customFormat="1">
      <c r="A275" s="233"/>
      <c r="B275" s="208"/>
      <c r="C275" s="209"/>
      <c r="D275" s="209"/>
      <c r="E275" s="209"/>
      <c r="F275" s="209"/>
      <c r="G275" s="209"/>
    </row>
    <row r="276" spans="1:7" s="234" customFormat="1">
      <c r="A276" s="233"/>
      <c r="B276" s="208"/>
      <c r="C276" s="209"/>
      <c r="D276" s="209"/>
      <c r="E276" s="209"/>
      <c r="F276" s="209"/>
      <c r="G276" s="209"/>
    </row>
    <row r="277" spans="1:7" s="234" customFormat="1">
      <c r="A277" s="233"/>
      <c r="B277" s="208"/>
      <c r="C277" s="209"/>
      <c r="D277" s="209"/>
      <c r="E277" s="209"/>
      <c r="F277" s="209"/>
      <c r="G277" s="209"/>
    </row>
    <row r="278" spans="1:7" s="234" customFormat="1">
      <c r="A278" s="233"/>
      <c r="B278" s="208"/>
      <c r="C278" s="209"/>
      <c r="D278" s="209"/>
      <c r="E278" s="209"/>
      <c r="F278" s="209"/>
      <c r="G278" s="209"/>
    </row>
    <row r="279" spans="1:7" s="234" customFormat="1">
      <c r="A279" s="233"/>
      <c r="B279" s="208"/>
      <c r="C279" s="209"/>
      <c r="D279" s="209"/>
      <c r="E279" s="209"/>
      <c r="F279" s="209"/>
      <c r="G279" s="209"/>
    </row>
    <row r="280" spans="1:7" s="234" customFormat="1">
      <c r="A280" s="233"/>
      <c r="B280" s="208"/>
      <c r="C280" s="209"/>
      <c r="D280" s="209"/>
      <c r="E280" s="209"/>
      <c r="F280" s="209"/>
      <c r="G280" s="209"/>
    </row>
    <row r="281" spans="1:7" s="234" customFormat="1">
      <c r="A281" s="233"/>
      <c r="B281" s="208"/>
      <c r="C281" s="209"/>
      <c r="D281" s="209"/>
      <c r="E281" s="209"/>
      <c r="F281" s="209"/>
      <c r="G281" s="209"/>
    </row>
    <row r="282" spans="1:7" s="234" customFormat="1">
      <c r="A282" s="233"/>
      <c r="B282" s="208"/>
      <c r="C282" s="209"/>
      <c r="D282" s="209"/>
      <c r="E282" s="209"/>
      <c r="F282" s="209"/>
      <c r="G282" s="209"/>
    </row>
    <row r="283" spans="1:7" s="234" customFormat="1">
      <c r="A283" s="233"/>
      <c r="B283" s="208"/>
      <c r="C283" s="209"/>
      <c r="D283" s="209"/>
      <c r="E283" s="209"/>
      <c r="F283" s="209"/>
      <c r="G283" s="209"/>
    </row>
    <row r="284" spans="1:7" s="234" customFormat="1">
      <c r="A284" s="233"/>
      <c r="B284" s="208"/>
      <c r="C284" s="209"/>
      <c r="D284" s="209"/>
      <c r="E284" s="209"/>
      <c r="F284" s="209"/>
      <c r="G284" s="209"/>
    </row>
    <row r="285" spans="1:7" s="234" customFormat="1">
      <c r="A285" s="233"/>
      <c r="B285" s="208"/>
      <c r="C285" s="209"/>
      <c r="D285" s="209"/>
      <c r="E285" s="209"/>
      <c r="F285" s="209"/>
      <c r="G285" s="209"/>
    </row>
    <row r="286" spans="1:7" s="234" customFormat="1">
      <c r="A286" s="233"/>
      <c r="B286" s="208"/>
      <c r="C286" s="209"/>
      <c r="D286" s="209"/>
      <c r="E286" s="209"/>
      <c r="F286" s="209"/>
      <c r="G286" s="209"/>
    </row>
    <row r="287" spans="1:7" s="234" customFormat="1">
      <c r="A287" s="233"/>
      <c r="B287" s="208"/>
      <c r="C287" s="209"/>
      <c r="D287" s="209"/>
      <c r="E287" s="209"/>
      <c r="F287" s="209"/>
      <c r="G287" s="209"/>
    </row>
    <row r="288" spans="1:7" s="234" customFormat="1">
      <c r="A288" s="233"/>
      <c r="B288" s="208"/>
      <c r="C288" s="209"/>
      <c r="D288" s="209"/>
      <c r="E288" s="209"/>
      <c r="F288" s="209"/>
      <c r="G288" s="209"/>
    </row>
    <row r="289" spans="1:7" s="234" customFormat="1">
      <c r="A289" s="233"/>
      <c r="B289" s="208"/>
      <c r="C289" s="209"/>
      <c r="D289" s="209"/>
      <c r="E289" s="209"/>
      <c r="F289" s="209"/>
      <c r="G289" s="209"/>
    </row>
    <row r="290" spans="1:7" s="234" customFormat="1">
      <c r="A290" s="233"/>
      <c r="B290" s="208"/>
      <c r="C290" s="209"/>
      <c r="D290" s="209"/>
      <c r="E290" s="209"/>
      <c r="F290" s="209"/>
      <c r="G290" s="209"/>
    </row>
    <row r="291" spans="1:7" s="234" customFormat="1">
      <c r="A291" s="233"/>
      <c r="B291" s="208"/>
      <c r="C291" s="209"/>
      <c r="D291" s="209"/>
      <c r="E291" s="209"/>
      <c r="F291" s="209"/>
      <c r="G291" s="209"/>
    </row>
    <row r="292" spans="1:7" s="234" customFormat="1">
      <c r="A292" s="233"/>
      <c r="B292" s="208"/>
      <c r="C292" s="209"/>
      <c r="D292" s="209"/>
      <c r="E292" s="209"/>
      <c r="F292" s="209"/>
      <c r="G292" s="209"/>
    </row>
    <row r="293" spans="1:7" s="234" customFormat="1">
      <c r="A293" s="233"/>
      <c r="B293" s="208"/>
      <c r="C293" s="209"/>
      <c r="D293" s="209"/>
      <c r="E293" s="209"/>
      <c r="F293" s="209"/>
      <c r="G293" s="209"/>
    </row>
    <row r="294" spans="1:7" s="234" customFormat="1">
      <c r="A294" s="233"/>
      <c r="B294" s="208"/>
      <c r="C294" s="209"/>
      <c r="D294" s="209"/>
      <c r="E294" s="209"/>
      <c r="F294" s="209"/>
      <c r="G294" s="209"/>
    </row>
    <row r="295" spans="1:7" s="234" customFormat="1">
      <c r="A295" s="233"/>
      <c r="B295" s="208"/>
      <c r="C295" s="209"/>
      <c r="D295" s="209"/>
      <c r="E295" s="209"/>
      <c r="F295" s="209"/>
      <c r="G295" s="209"/>
    </row>
    <row r="296" spans="1:7" s="234" customFormat="1">
      <c r="A296" s="233"/>
      <c r="B296" s="208"/>
      <c r="C296" s="209"/>
      <c r="D296" s="209"/>
      <c r="E296" s="209"/>
      <c r="F296" s="209"/>
      <c r="G296" s="209"/>
    </row>
    <row r="297" spans="1:7" s="234" customFormat="1">
      <c r="A297" s="233"/>
      <c r="B297" s="208"/>
      <c r="C297" s="209"/>
      <c r="D297" s="209"/>
      <c r="E297" s="209"/>
      <c r="F297" s="209"/>
      <c r="G297" s="209"/>
    </row>
    <row r="298" spans="1:7" s="234" customFormat="1">
      <c r="A298" s="233"/>
      <c r="B298" s="208"/>
      <c r="C298" s="209"/>
      <c r="D298" s="209"/>
      <c r="E298" s="209"/>
      <c r="F298" s="209"/>
      <c r="G298" s="209"/>
    </row>
    <row r="299" spans="1:7" s="234" customFormat="1">
      <c r="A299" s="233"/>
      <c r="B299" s="208"/>
      <c r="C299" s="209"/>
      <c r="D299" s="209"/>
      <c r="E299" s="209"/>
      <c r="F299" s="209"/>
      <c r="G299" s="209"/>
    </row>
    <row r="300" spans="1:7" s="234" customFormat="1">
      <c r="A300" s="233"/>
      <c r="B300" s="208"/>
      <c r="C300" s="209"/>
      <c r="D300" s="209"/>
      <c r="E300" s="209"/>
      <c r="F300" s="209"/>
      <c r="G300" s="209"/>
    </row>
    <row r="301" spans="1:7" s="234" customFormat="1">
      <c r="A301" s="233"/>
      <c r="B301" s="208"/>
      <c r="C301" s="209"/>
      <c r="D301" s="209"/>
      <c r="E301" s="209"/>
      <c r="F301" s="209"/>
      <c r="G301" s="209"/>
    </row>
    <row r="302" spans="1:7" s="234" customFormat="1">
      <c r="A302" s="233"/>
      <c r="B302" s="208"/>
      <c r="C302" s="209"/>
      <c r="D302" s="209"/>
      <c r="E302" s="209"/>
      <c r="F302" s="209"/>
      <c r="G302" s="209"/>
    </row>
    <row r="303" spans="1:7" s="234" customFormat="1">
      <c r="A303" s="233"/>
      <c r="B303" s="208"/>
      <c r="C303" s="209"/>
      <c r="D303" s="209"/>
      <c r="E303" s="209"/>
      <c r="F303" s="209"/>
      <c r="G303" s="209"/>
    </row>
    <row r="304" spans="1:7" s="234" customFormat="1">
      <c r="A304" s="233"/>
      <c r="B304" s="208"/>
      <c r="C304" s="209"/>
      <c r="D304" s="209"/>
      <c r="E304" s="209"/>
      <c r="F304" s="209"/>
      <c r="G304" s="209"/>
    </row>
    <row r="305" spans="1:7" s="234" customFormat="1">
      <c r="A305" s="233"/>
      <c r="B305" s="208"/>
      <c r="C305" s="209"/>
      <c r="D305" s="209"/>
      <c r="E305" s="209"/>
      <c r="F305" s="209"/>
      <c r="G305" s="209"/>
    </row>
    <row r="306" spans="1:7" s="234" customFormat="1">
      <c r="A306" s="233"/>
      <c r="B306" s="208"/>
      <c r="C306" s="209"/>
      <c r="D306" s="209"/>
      <c r="E306" s="209"/>
      <c r="F306" s="209"/>
      <c r="G306" s="209"/>
    </row>
    <row r="307" spans="1:7" s="234" customFormat="1">
      <c r="A307" s="233"/>
      <c r="B307" s="208"/>
      <c r="C307" s="209"/>
      <c r="D307" s="209"/>
      <c r="E307" s="209"/>
      <c r="F307" s="209"/>
      <c r="G307" s="209"/>
    </row>
    <row r="308" spans="1:7" s="234" customFormat="1">
      <c r="A308" s="233"/>
      <c r="B308" s="208"/>
      <c r="C308" s="209"/>
      <c r="D308" s="209"/>
      <c r="E308" s="209"/>
      <c r="F308" s="209"/>
      <c r="G308" s="209"/>
    </row>
    <row r="309" spans="1:7" s="234" customFormat="1">
      <c r="A309" s="233"/>
      <c r="B309" s="208"/>
      <c r="C309" s="209"/>
      <c r="D309" s="209"/>
      <c r="E309" s="209"/>
      <c r="F309" s="209"/>
      <c r="G309" s="209"/>
    </row>
    <row r="310" spans="1:7" s="234" customFormat="1">
      <c r="A310" s="233"/>
      <c r="B310" s="208"/>
      <c r="C310" s="209"/>
      <c r="D310" s="209"/>
      <c r="E310" s="209"/>
      <c r="F310" s="209"/>
      <c r="G310" s="209"/>
    </row>
    <row r="311" spans="1:7" s="234" customFormat="1">
      <c r="A311" s="233"/>
      <c r="B311" s="208"/>
      <c r="C311" s="209"/>
      <c r="D311" s="209"/>
      <c r="E311" s="209"/>
      <c r="F311" s="209"/>
      <c r="G311" s="209"/>
    </row>
    <row r="312" spans="1:7" s="234" customFormat="1">
      <c r="A312" s="233"/>
      <c r="B312" s="208"/>
      <c r="C312" s="209"/>
      <c r="D312" s="209"/>
      <c r="E312" s="209"/>
      <c r="F312" s="209"/>
      <c r="G312" s="209"/>
    </row>
    <row r="313" spans="1:7" s="234" customFormat="1">
      <c r="A313" s="233"/>
      <c r="B313" s="208"/>
      <c r="C313" s="209"/>
      <c r="D313" s="209"/>
      <c r="E313" s="209"/>
      <c r="F313" s="209"/>
      <c r="G313" s="209"/>
    </row>
    <row r="314" spans="1:7" s="234" customFormat="1">
      <c r="A314" s="233"/>
      <c r="B314" s="208"/>
      <c r="C314" s="209"/>
      <c r="D314" s="209"/>
      <c r="E314" s="209"/>
      <c r="F314" s="209"/>
      <c r="G314" s="209"/>
    </row>
    <row r="315" spans="1:7" s="234" customFormat="1">
      <c r="A315" s="233"/>
      <c r="B315" s="208"/>
      <c r="C315" s="209"/>
      <c r="D315" s="209"/>
      <c r="E315" s="209"/>
      <c r="F315" s="209"/>
      <c r="G315" s="209"/>
    </row>
    <row r="316" spans="1:7" s="234" customFormat="1">
      <c r="A316" s="233"/>
      <c r="B316" s="208"/>
      <c r="C316" s="209"/>
      <c r="D316" s="209"/>
      <c r="E316" s="209"/>
      <c r="F316" s="209"/>
      <c r="G316" s="209"/>
    </row>
    <row r="317" spans="1:7" s="234" customFormat="1">
      <c r="A317" s="233"/>
      <c r="B317" s="208"/>
      <c r="C317" s="209"/>
      <c r="D317" s="209"/>
      <c r="E317" s="209"/>
      <c r="F317" s="209"/>
      <c r="G317" s="209"/>
    </row>
    <row r="318" spans="1:7" s="234" customFormat="1">
      <c r="A318" s="233"/>
      <c r="B318" s="208"/>
      <c r="C318" s="209"/>
      <c r="D318" s="209"/>
      <c r="E318" s="209"/>
      <c r="F318" s="209"/>
      <c r="G318" s="209"/>
    </row>
    <row r="319" spans="1:7" s="234" customFormat="1">
      <c r="A319" s="233"/>
      <c r="B319" s="208"/>
      <c r="C319" s="209"/>
      <c r="D319" s="209"/>
      <c r="E319" s="209"/>
      <c r="F319" s="209"/>
      <c r="G319" s="209"/>
    </row>
    <row r="320" spans="1:7" s="234" customFormat="1">
      <c r="A320" s="233"/>
      <c r="B320" s="208"/>
      <c r="C320" s="209"/>
      <c r="D320" s="209"/>
      <c r="E320" s="209"/>
      <c r="F320" s="209"/>
      <c r="G320" s="209"/>
    </row>
    <row r="321" spans="1:7" s="234" customFormat="1">
      <c r="A321" s="233"/>
      <c r="B321" s="208"/>
      <c r="C321" s="209"/>
      <c r="D321" s="209"/>
      <c r="E321" s="209"/>
      <c r="F321" s="209"/>
      <c r="G321" s="209"/>
    </row>
    <row r="322" spans="1:7" s="234" customFormat="1">
      <c r="A322" s="233"/>
      <c r="B322" s="208"/>
      <c r="C322" s="209"/>
      <c r="D322" s="209"/>
      <c r="E322" s="209"/>
      <c r="F322" s="209"/>
      <c r="G322" s="209"/>
    </row>
    <row r="323" spans="1:7" s="234" customFormat="1">
      <c r="A323" s="233"/>
      <c r="B323" s="208"/>
      <c r="C323" s="209"/>
      <c r="D323" s="209"/>
      <c r="E323" s="209"/>
      <c r="F323" s="209"/>
      <c r="G323" s="209"/>
    </row>
    <row r="324" spans="1:7" s="234" customFormat="1">
      <c r="A324" s="233"/>
      <c r="B324" s="208"/>
      <c r="C324" s="209"/>
      <c r="D324" s="209"/>
      <c r="E324" s="209"/>
      <c r="F324" s="209"/>
      <c r="G324" s="209"/>
    </row>
    <row r="325" spans="1:7" s="234" customFormat="1">
      <c r="A325" s="233"/>
      <c r="B325" s="208"/>
      <c r="C325" s="209"/>
      <c r="D325" s="209"/>
      <c r="E325" s="209"/>
      <c r="F325" s="209"/>
      <c r="G325" s="209"/>
    </row>
    <row r="326" spans="1:7" s="234" customFormat="1">
      <c r="A326" s="233"/>
      <c r="B326" s="208"/>
      <c r="C326" s="209"/>
      <c r="D326" s="209"/>
      <c r="E326" s="209"/>
      <c r="F326" s="209"/>
      <c r="G326" s="209"/>
    </row>
    <row r="327" spans="1:7" s="234" customFormat="1">
      <c r="A327" s="233"/>
      <c r="B327" s="208"/>
      <c r="C327" s="209"/>
      <c r="D327" s="209"/>
      <c r="E327" s="209"/>
      <c r="F327" s="209"/>
      <c r="G327" s="209"/>
    </row>
    <row r="328" spans="1:7" s="234" customFormat="1">
      <c r="A328" s="233"/>
      <c r="B328" s="208"/>
      <c r="C328" s="209"/>
      <c r="D328" s="209"/>
      <c r="E328" s="209"/>
      <c r="F328" s="209"/>
      <c r="G328" s="209"/>
    </row>
    <row r="329" spans="1:7" s="234" customFormat="1">
      <c r="A329" s="233"/>
      <c r="B329" s="208"/>
      <c r="C329" s="209"/>
      <c r="D329" s="209"/>
      <c r="E329" s="209"/>
      <c r="F329" s="209"/>
      <c r="G329" s="209"/>
    </row>
    <row r="330" spans="1:7" s="234" customFormat="1">
      <c r="A330" s="233"/>
      <c r="B330" s="208"/>
      <c r="C330" s="209"/>
      <c r="D330" s="209"/>
      <c r="E330" s="209"/>
      <c r="F330" s="209"/>
      <c r="G330" s="209"/>
    </row>
    <row r="331" spans="1:7" s="234" customFormat="1">
      <c r="A331" s="233"/>
      <c r="B331" s="208"/>
      <c r="C331" s="209"/>
      <c r="D331" s="209"/>
      <c r="E331" s="209"/>
      <c r="F331" s="209"/>
      <c r="G331" s="209"/>
    </row>
    <row r="332" spans="1:7" s="234" customFormat="1">
      <c r="A332" s="233"/>
      <c r="B332" s="208"/>
      <c r="C332" s="209"/>
      <c r="D332" s="209"/>
      <c r="E332" s="209"/>
      <c r="F332" s="209"/>
      <c r="G332" s="209"/>
    </row>
    <row r="333" spans="1:7" s="234" customFormat="1">
      <c r="A333" s="233"/>
      <c r="B333" s="208"/>
      <c r="C333" s="209"/>
      <c r="D333" s="209"/>
      <c r="E333" s="209"/>
      <c r="F333" s="209"/>
      <c r="G333" s="209"/>
    </row>
    <row r="334" spans="1:7" s="234" customFormat="1">
      <c r="A334" s="233"/>
      <c r="B334" s="208"/>
      <c r="C334" s="209"/>
      <c r="D334" s="209"/>
      <c r="E334" s="209"/>
      <c r="F334" s="209"/>
      <c r="G334" s="209"/>
    </row>
    <row r="335" spans="1:7" s="234" customFormat="1">
      <c r="A335" s="233"/>
      <c r="B335" s="208"/>
      <c r="C335" s="209"/>
      <c r="D335" s="209"/>
      <c r="E335" s="209"/>
      <c r="F335" s="209"/>
      <c r="G335" s="209"/>
    </row>
    <row r="336" spans="1:7" s="234" customFormat="1">
      <c r="A336" s="233"/>
      <c r="B336" s="208"/>
      <c r="C336" s="209"/>
      <c r="D336" s="209"/>
      <c r="E336" s="209"/>
      <c r="F336" s="209"/>
      <c r="G336" s="209"/>
    </row>
    <row r="337" spans="1:7" s="234" customFormat="1">
      <c r="A337" s="233"/>
      <c r="B337" s="208"/>
      <c r="C337" s="209"/>
      <c r="D337" s="209"/>
      <c r="E337" s="209"/>
      <c r="F337" s="209"/>
      <c r="G337" s="209"/>
    </row>
    <row r="338" spans="1:7" s="234" customFormat="1">
      <c r="A338" s="233"/>
      <c r="B338" s="208"/>
      <c r="C338" s="209"/>
      <c r="D338" s="209"/>
      <c r="E338" s="209"/>
      <c r="F338" s="209"/>
      <c r="G338" s="209"/>
    </row>
    <row r="339" spans="1:7" s="234" customFormat="1">
      <c r="A339" s="233"/>
      <c r="B339" s="208"/>
      <c r="C339" s="209"/>
      <c r="D339" s="209"/>
      <c r="E339" s="209"/>
      <c r="F339" s="209"/>
      <c r="G339" s="209"/>
    </row>
    <row r="340" spans="1:7" s="234" customFormat="1">
      <c r="A340" s="233"/>
      <c r="B340" s="208"/>
      <c r="C340" s="209"/>
      <c r="D340" s="209"/>
      <c r="E340" s="209"/>
      <c r="F340" s="209"/>
      <c r="G340" s="209"/>
    </row>
    <row r="341" spans="1:7" s="234" customFormat="1">
      <c r="A341" s="233"/>
      <c r="B341" s="208"/>
      <c r="C341" s="209"/>
      <c r="D341" s="209"/>
      <c r="E341" s="209"/>
      <c r="F341" s="209"/>
      <c r="G341" s="209"/>
    </row>
    <row r="342" spans="1:7" s="234" customFormat="1">
      <c r="A342" s="233"/>
      <c r="B342" s="208"/>
      <c r="C342" s="209"/>
      <c r="D342" s="209"/>
      <c r="E342" s="209"/>
      <c r="F342" s="209"/>
      <c r="G342" s="209"/>
    </row>
    <row r="343" spans="1:7" s="234" customFormat="1">
      <c r="A343" s="233"/>
      <c r="B343" s="208"/>
      <c r="C343" s="209"/>
      <c r="D343" s="209"/>
      <c r="E343" s="209"/>
      <c r="F343" s="209"/>
      <c r="G343" s="209"/>
    </row>
    <row r="344" spans="1:7" s="234" customFormat="1">
      <c r="A344" s="233"/>
      <c r="B344" s="208"/>
      <c r="C344" s="209"/>
      <c r="D344" s="209"/>
      <c r="E344" s="209"/>
      <c r="F344" s="209"/>
      <c r="G344" s="209"/>
    </row>
    <row r="345" spans="1:7" s="234" customFormat="1">
      <c r="A345" s="233"/>
      <c r="B345" s="208"/>
      <c r="C345" s="209"/>
      <c r="D345" s="209"/>
      <c r="E345" s="209"/>
      <c r="F345" s="209"/>
      <c r="G345" s="209"/>
    </row>
    <row r="346" spans="1:7" s="234" customFormat="1">
      <c r="A346" s="233"/>
      <c r="B346" s="208"/>
      <c r="C346" s="209"/>
      <c r="D346" s="209"/>
      <c r="E346" s="209"/>
      <c r="F346" s="209"/>
      <c r="G346" s="209"/>
    </row>
    <row r="347" spans="1:7" s="234" customFormat="1">
      <c r="A347" s="233"/>
      <c r="B347" s="208"/>
      <c r="C347" s="209"/>
      <c r="D347" s="209"/>
      <c r="E347" s="209"/>
      <c r="F347" s="209"/>
      <c r="G347" s="209"/>
    </row>
    <row r="348" spans="1:7" s="234" customFormat="1">
      <c r="A348" s="233"/>
      <c r="B348" s="208"/>
      <c r="C348" s="209"/>
      <c r="D348" s="209"/>
      <c r="E348" s="209"/>
      <c r="F348" s="209"/>
      <c r="G348" s="209"/>
    </row>
    <row r="349" spans="1:7" s="234" customFormat="1">
      <c r="A349" s="233"/>
      <c r="B349" s="208"/>
      <c r="C349" s="209"/>
      <c r="D349" s="209"/>
      <c r="E349" s="209"/>
      <c r="F349" s="209"/>
      <c r="G349" s="209"/>
    </row>
    <row r="350" spans="1:7" s="234" customFormat="1">
      <c r="A350" s="233"/>
      <c r="B350" s="208"/>
      <c r="C350" s="209"/>
      <c r="D350" s="209"/>
      <c r="E350" s="209"/>
      <c r="F350" s="209"/>
      <c r="G350" s="209"/>
    </row>
    <row r="351" spans="1:7" s="234" customFormat="1">
      <c r="A351" s="233"/>
      <c r="B351" s="208"/>
      <c r="C351" s="209"/>
      <c r="D351" s="209"/>
      <c r="E351" s="209"/>
      <c r="F351" s="209"/>
      <c r="G351" s="209"/>
    </row>
    <row r="352" spans="1:7" s="234" customFormat="1">
      <c r="A352" s="233"/>
      <c r="B352" s="208"/>
      <c r="C352" s="209"/>
      <c r="D352" s="209"/>
      <c r="E352" s="209"/>
      <c r="F352" s="209"/>
      <c r="G352" s="209"/>
    </row>
    <row r="353" spans="1:7" s="234" customFormat="1">
      <c r="A353" s="233"/>
      <c r="B353" s="208"/>
      <c r="C353" s="209"/>
      <c r="D353" s="209"/>
      <c r="E353" s="209"/>
      <c r="F353" s="209"/>
      <c r="G353" s="209"/>
    </row>
    <row r="354" spans="1:7" s="234" customFormat="1">
      <c r="A354" s="233"/>
      <c r="B354" s="208"/>
      <c r="C354" s="209"/>
      <c r="D354" s="209"/>
      <c r="E354" s="209"/>
      <c r="F354" s="209"/>
      <c r="G354" s="209"/>
    </row>
    <row r="355" spans="1:7" s="234" customFormat="1">
      <c r="A355" s="233"/>
      <c r="B355" s="208"/>
      <c r="C355" s="209"/>
      <c r="D355" s="209"/>
      <c r="E355" s="209"/>
      <c r="F355" s="209"/>
      <c r="G355" s="209"/>
    </row>
    <row r="356" spans="1:7" s="234" customFormat="1">
      <c r="A356" s="233"/>
      <c r="B356" s="208"/>
      <c r="C356" s="209"/>
      <c r="D356" s="209"/>
      <c r="E356" s="209"/>
      <c r="F356" s="209"/>
      <c r="G356" s="209"/>
    </row>
    <row r="357" spans="1:7" s="234" customFormat="1">
      <c r="A357" s="233"/>
      <c r="B357" s="208"/>
      <c r="C357" s="209"/>
      <c r="D357" s="209"/>
      <c r="E357" s="209"/>
      <c r="F357" s="209"/>
      <c r="G357" s="209"/>
    </row>
    <row r="358" spans="1:7" s="234" customFormat="1">
      <c r="A358" s="233"/>
      <c r="B358" s="208"/>
      <c r="C358" s="209"/>
      <c r="D358" s="209"/>
      <c r="E358" s="209"/>
      <c r="F358" s="209"/>
      <c r="G358" s="209"/>
    </row>
    <row r="359" spans="1:7" s="234" customFormat="1">
      <c r="A359" s="233"/>
      <c r="B359" s="208"/>
      <c r="C359" s="209"/>
      <c r="D359" s="209"/>
      <c r="E359" s="209"/>
      <c r="F359" s="209"/>
      <c r="G359" s="209"/>
    </row>
    <row r="360" spans="1:7" s="234" customFormat="1">
      <c r="A360" s="233"/>
      <c r="B360" s="208"/>
      <c r="C360" s="209"/>
      <c r="D360" s="209"/>
      <c r="E360" s="209"/>
      <c r="F360" s="209"/>
      <c r="G360" s="209"/>
    </row>
    <row r="361" spans="1:7" s="234" customFormat="1">
      <c r="A361" s="233"/>
      <c r="B361" s="208"/>
      <c r="C361" s="209"/>
      <c r="D361" s="209"/>
      <c r="E361" s="209"/>
      <c r="F361" s="209"/>
      <c r="G361" s="209"/>
    </row>
    <row r="362" spans="1:7" s="234" customFormat="1">
      <c r="A362" s="233"/>
      <c r="B362" s="208"/>
      <c r="C362" s="209"/>
      <c r="D362" s="209"/>
      <c r="E362" s="209"/>
      <c r="F362" s="209"/>
      <c r="G362" s="209"/>
    </row>
    <row r="363" spans="1:7" s="234" customFormat="1">
      <c r="A363" s="233"/>
      <c r="B363" s="208"/>
      <c r="C363" s="209"/>
      <c r="D363" s="209"/>
      <c r="E363" s="209"/>
      <c r="F363" s="209"/>
      <c r="G363" s="209"/>
    </row>
    <row r="364" spans="1:7" s="234" customFormat="1">
      <c r="A364" s="233"/>
      <c r="B364" s="208"/>
      <c r="C364" s="209"/>
      <c r="D364" s="209"/>
      <c r="E364" s="209"/>
      <c r="F364" s="209"/>
      <c r="G364" s="209"/>
    </row>
    <row r="365" spans="1:7" s="234" customFormat="1">
      <c r="A365" s="233"/>
      <c r="B365" s="208"/>
      <c r="C365" s="209"/>
      <c r="D365" s="209"/>
      <c r="E365" s="209"/>
      <c r="F365" s="209"/>
      <c r="G365" s="209"/>
    </row>
    <row r="366" spans="1:7" s="234" customFormat="1">
      <c r="A366" s="233"/>
      <c r="B366" s="208"/>
      <c r="C366" s="209"/>
      <c r="D366" s="209"/>
      <c r="E366" s="209"/>
      <c r="F366" s="209"/>
      <c r="G366" s="209"/>
    </row>
    <row r="367" spans="1:7" s="234" customFormat="1">
      <c r="A367" s="233"/>
      <c r="B367" s="208"/>
      <c r="C367" s="209"/>
      <c r="D367" s="209"/>
      <c r="E367" s="209"/>
      <c r="F367" s="209"/>
      <c r="G367" s="209"/>
    </row>
    <row r="368" spans="1:7" s="234" customFormat="1">
      <c r="A368" s="233"/>
      <c r="B368" s="208"/>
      <c r="C368" s="209"/>
      <c r="D368" s="209"/>
      <c r="E368" s="209"/>
      <c r="F368" s="209"/>
      <c r="G368" s="209"/>
    </row>
    <row r="369" spans="1:7" s="234" customFormat="1">
      <c r="A369" s="233"/>
      <c r="B369" s="208"/>
      <c r="C369" s="209"/>
      <c r="D369" s="209"/>
      <c r="E369" s="209"/>
      <c r="F369" s="209"/>
      <c r="G369" s="209"/>
    </row>
    <row r="370" spans="1:7" s="234" customFormat="1">
      <c r="A370" s="233"/>
      <c r="B370" s="208"/>
      <c r="C370" s="209"/>
      <c r="D370" s="209"/>
      <c r="E370" s="209"/>
      <c r="F370" s="209"/>
      <c r="G370" s="209"/>
    </row>
    <row r="371" spans="1:7" s="234" customFormat="1">
      <c r="A371" s="233"/>
      <c r="B371" s="208"/>
      <c r="C371" s="209"/>
      <c r="D371" s="209"/>
      <c r="E371" s="209"/>
      <c r="F371" s="209"/>
      <c r="G371" s="209"/>
    </row>
    <row r="372" spans="1:7" s="234" customFormat="1">
      <c r="A372" s="233"/>
      <c r="B372" s="208"/>
      <c r="C372" s="209"/>
      <c r="D372" s="209"/>
      <c r="E372" s="209"/>
      <c r="F372" s="209"/>
      <c r="G372" s="209"/>
    </row>
    <row r="373" spans="1:7" s="234" customFormat="1">
      <c r="A373" s="233"/>
      <c r="B373" s="208"/>
      <c r="C373" s="209"/>
      <c r="D373" s="209"/>
      <c r="E373" s="209"/>
      <c r="F373" s="209"/>
      <c r="G373" s="209"/>
    </row>
    <row r="374" spans="1:7" s="234" customFormat="1">
      <c r="A374" s="233"/>
      <c r="B374" s="208"/>
      <c r="C374" s="209"/>
      <c r="D374" s="209"/>
      <c r="E374" s="209"/>
      <c r="F374" s="209"/>
      <c r="G374" s="209"/>
    </row>
    <row r="375" spans="1:7" s="234" customFormat="1">
      <c r="A375" s="233"/>
      <c r="B375" s="208"/>
      <c r="C375" s="209"/>
      <c r="D375" s="209"/>
      <c r="E375" s="209"/>
      <c r="F375" s="209"/>
      <c r="G375" s="209"/>
    </row>
    <row r="376" spans="1:7" s="234" customFormat="1">
      <c r="A376" s="233"/>
      <c r="B376" s="208"/>
      <c r="C376" s="209"/>
      <c r="D376" s="209"/>
      <c r="E376" s="209"/>
      <c r="F376" s="209"/>
      <c r="G376" s="209"/>
    </row>
    <row r="377" spans="1:7" s="234" customFormat="1">
      <c r="A377" s="233"/>
      <c r="B377" s="208"/>
      <c r="C377" s="209"/>
      <c r="D377" s="209"/>
      <c r="E377" s="209"/>
      <c r="F377" s="209"/>
      <c r="G377" s="209"/>
    </row>
    <row r="378" spans="1:7" s="234" customFormat="1">
      <c r="A378" s="233"/>
      <c r="B378" s="208"/>
      <c r="C378" s="209"/>
      <c r="D378" s="209"/>
      <c r="E378" s="209"/>
      <c r="F378" s="209"/>
      <c r="G378" s="209"/>
    </row>
    <row r="379" spans="1:7" s="234" customFormat="1">
      <c r="A379" s="233"/>
      <c r="B379" s="208"/>
      <c r="C379" s="209"/>
      <c r="D379" s="209"/>
      <c r="E379" s="209"/>
      <c r="F379" s="209"/>
      <c r="G379" s="209"/>
    </row>
    <row r="380" spans="1:7" s="234" customFormat="1">
      <c r="A380" s="233"/>
      <c r="B380" s="208"/>
      <c r="C380" s="209"/>
      <c r="D380" s="209"/>
      <c r="E380" s="209"/>
      <c r="F380" s="209"/>
      <c r="G380" s="209"/>
    </row>
    <row r="381" spans="1:7" s="234" customFormat="1">
      <c r="A381" s="233"/>
      <c r="B381" s="208"/>
      <c r="C381" s="209"/>
      <c r="D381" s="209"/>
      <c r="E381" s="209"/>
      <c r="F381" s="209"/>
      <c r="G381" s="209"/>
    </row>
    <row r="382" spans="1:7" s="234" customFormat="1">
      <c r="A382" s="233"/>
      <c r="B382" s="208"/>
      <c r="C382" s="209"/>
      <c r="D382" s="209"/>
      <c r="E382" s="209"/>
      <c r="F382" s="209"/>
      <c r="G382" s="209"/>
    </row>
    <row r="383" spans="1:7" s="234" customFormat="1">
      <c r="A383" s="233"/>
      <c r="B383" s="208"/>
      <c r="C383" s="209"/>
      <c r="D383" s="209"/>
      <c r="E383" s="209"/>
      <c r="F383" s="209"/>
      <c r="G383" s="209"/>
    </row>
    <row r="384" spans="1:7" s="234" customFormat="1">
      <c r="A384" s="233"/>
      <c r="B384" s="208"/>
      <c r="C384" s="209"/>
      <c r="D384" s="209"/>
      <c r="E384" s="209"/>
      <c r="F384" s="209"/>
      <c r="G384" s="209"/>
    </row>
    <row r="385" spans="1:7" s="234" customFormat="1">
      <c r="A385" s="233"/>
      <c r="B385" s="208"/>
      <c r="C385" s="209"/>
      <c r="D385" s="209"/>
      <c r="E385" s="209"/>
      <c r="F385" s="209"/>
      <c r="G385" s="209"/>
    </row>
    <row r="386" spans="1:7" s="234" customFormat="1">
      <c r="A386" s="233"/>
      <c r="B386" s="208"/>
      <c r="C386" s="209"/>
      <c r="D386" s="209"/>
      <c r="E386" s="209"/>
      <c r="F386" s="209"/>
      <c r="G386" s="209"/>
    </row>
    <row r="387" spans="1:7" s="234" customFormat="1">
      <c r="A387" s="233"/>
      <c r="B387" s="208"/>
      <c r="C387" s="209"/>
      <c r="D387" s="209"/>
      <c r="E387" s="209"/>
      <c r="F387" s="209"/>
      <c r="G387" s="209"/>
    </row>
    <row r="388" spans="1:7" s="234" customFormat="1">
      <c r="A388" s="233"/>
      <c r="B388" s="208"/>
      <c r="C388" s="209"/>
      <c r="D388" s="209"/>
      <c r="E388" s="209"/>
      <c r="F388" s="209"/>
      <c r="G388" s="209"/>
    </row>
    <row r="389" spans="1:7" s="234" customFormat="1">
      <c r="A389" s="233"/>
      <c r="B389" s="208"/>
      <c r="C389" s="209"/>
      <c r="D389" s="209"/>
      <c r="E389" s="209"/>
      <c r="F389" s="209"/>
      <c r="G389" s="209"/>
    </row>
    <row r="390" spans="1:7" s="234" customFormat="1">
      <c r="A390" s="233"/>
      <c r="B390" s="208"/>
      <c r="C390" s="209"/>
      <c r="D390" s="209"/>
      <c r="E390" s="209"/>
      <c r="F390" s="209"/>
      <c r="G390" s="209"/>
    </row>
    <row r="391" spans="1:7" s="234" customFormat="1">
      <c r="A391" s="233"/>
      <c r="B391" s="208"/>
      <c r="C391" s="209"/>
      <c r="D391" s="209"/>
      <c r="E391" s="209"/>
      <c r="F391" s="209"/>
      <c r="G391" s="209"/>
    </row>
    <row r="392" spans="1:7" s="234" customFormat="1">
      <c r="A392" s="233"/>
      <c r="B392" s="208"/>
      <c r="C392" s="209"/>
      <c r="D392" s="209"/>
      <c r="E392" s="209"/>
      <c r="F392" s="209"/>
      <c r="G392" s="209"/>
    </row>
    <row r="393" spans="1:7" s="234" customFormat="1">
      <c r="A393" s="233"/>
      <c r="B393" s="208"/>
      <c r="C393" s="209"/>
      <c r="D393" s="209"/>
      <c r="E393" s="209"/>
      <c r="F393" s="209"/>
      <c r="G393" s="209"/>
    </row>
    <row r="394" spans="1:7" s="234" customFormat="1">
      <c r="A394" s="233"/>
      <c r="B394" s="208"/>
      <c r="C394" s="209"/>
      <c r="D394" s="209"/>
      <c r="E394" s="209"/>
      <c r="F394" s="209"/>
      <c r="G394" s="209"/>
    </row>
    <row r="395" spans="1:7" s="234" customFormat="1">
      <c r="A395" s="233"/>
      <c r="B395" s="208"/>
      <c r="C395" s="209"/>
      <c r="D395" s="209"/>
      <c r="E395" s="209"/>
      <c r="F395" s="209"/>
      <c r="G395" s="209"/>
    </row>
    <row r="396" spans="1:7" s="234" customFormat="1">
      <c r="A396" s="233"/>
      <c r="B396" s="208"/>
      <c r="C396" s="209"/>
      <c r="D396" s="209"/>
      <c r="E396" s="209"/>
      <c r="F396" s="209"/>
      <c r="G396" s="209"/>
    </row>
    <row r="397" spans="1:7" s="234" customFormat="1">
      <c r="A397" s="233"/>
      <c r="B397" s="208"/>
      <c r="C397" s="209"/>
      <c r="D397" s="209"/>
      <c r="E397" s="209"/>
      <c r="F397" s="209"/>
      <c r="G397" s="209"/>
    </row>
    <row r="398" spans="1:7" s="234" customFormat="1">
      <c r="A398" s="233"/>
      <c r="B398" s="208"/>
      <c r="C398" s="209"/>
      <c r="D398" s="209"/>
      <c r="E398" s="209"/>
      <c r="F398" s="209"/>
      <c r="G398" s="209"/>
    </row>
    <row r="399" spans="1:7" s="234" customFormat="1">
      <c r="A399" s="233"/>
      <c r="B399" s="208"/>
      <c r="C399" s="209"/>
      <c r="D399" s="209"/>
      <c r="E399" s="209"/>
      <c r="F399" s="209"/>
      <c r="G399" s="209"/>
    </row>
    <row r="400" spans="1:7" s="234" customFormat="1">
      <c r="A400" s="233"/>
      <c r="B400" s="208"/>
      <c r="C400" s="209"/>
      <c r="D400" s="209"/>
      <c r="E400" s="209"/>
      <c r="F400" s="209"/>
      <c r="G400" s="209"/>
    </row>
    <row r="401" spans="1:7" s="234" customFormat="1">
      <c r="A401" s="233"/>
      <c r="B401" s="208"/>
      <c r="C401" s="209"/>
      <c r="D401" s="209"/>
      <c r="E401" s="209"/>
      <c r="F401" s="209"/>
      <c r="G401" s="209"/>
    </row>
    <row r="402" spans="1:7" s="234" customFormat="1">
      <c r="A402" s="233"/>
      <c r="B402" s="208"/>
      <c r="C402" s="209"/>
      <c r="D402" s="209"/>
      <c r="E402" s="209"/>
      <c r="F402" s="209"/>
      <c r="G402" s="209"/>
    </row>
    <row r="403" spans="1:7" s="234" customFormat="1">
      <c r="A403" s="233"/>
      <c r="B403" s="208"/>
      <c r="C403" s="209"/>
      <c r="D403" s="209"/>
      <c r="E403" s="209"/>
      <c r="F403" s="209"/>
      <c r="G403" s="209"/>
    </row>
    <row r="404" spans="1:7" s="234" customFormat="1">
      <c r="A404" s="233"/>
      <c r="B404" s="208"/>
      <c r="C404" s="209"/>
      <c r="D404" s="209"/>
      <c r="E404" s="209"/>
      <c r="F404" s="209"/>
      <c r="G404" s="209"/>
    </row>
    <row r="405" spans="1:7" s="234" customFormat="1">
      <c r="A405" s="233"/>
      <c r="B405" s="208"/>
      <c r="C405" s="209"/>
      <c r="D405" s="209"/>
      <c r="E405" s="209"/>
      <c r="F405" s="209"/>
      <c r="G405" s="209"/>
    </row>
    <row r="406" spans="1:7" s="234" customFormat="1">
      <c r="A406" s="233"/>
      <c r="B406" s="208"/>
      <c r="C406" s="209"/>
      <c r="D406" s="209"/>
      <c r="E406" s="209"/>
      <c r="F406" s="209"/>
      <c r="G406" s="209"/>
    </row>
    <row r="407" spans="1:7" s="234" customFormat="1">
      <c r="A407" s="233"/>
      <c r="B407" s="208"/>
      <c r="C407" s="209"/>
      <c r="D407" s="209"/>
      <c r="E407" s="209"/>
      <c r="F407" s="209"/>
      <c r="G407" s="209"/>
    </row>
    <row r="408" spans="1:7" s="234" customFormat="1">
      <c r="A408" s="233"/>
      <c r="B408" s="208"/>
      <c r="C408" s="209"/>
      <c r="D408" s="209"/>
      <c r="E408" s="209"/>
      <c r="F408" s="209"/>
      <c r="G408" s="209"/>
    </row>
    <row r="409" spans="1:7" s="234" customFormat="1">
      <c r="A409" s="233"/>
      <c r="B409" s="208"/>
      <c r="C409" s="209"/>
      <c r="D409" s="209"/>
      <c r="E409" s="209"/>
      <c r="F409" s="209"/>
      <c r="G409" s="209"/>
    </row>
    <row r="410" spans="1:7" s="234" customFormat="1">
      <c r="A410" s="233"/>
      <c r="B410" s="208"/>
      <c r="C410" s="209"/>
      <c r="D410" s="209"/>
      <c r="E410" s="209"/>
      <c r="F410" s="209"/>
      <c r="G410" s="209"/>
    </row>
    <row r="411" spans="1:7" s="234" customFormat="1">
      <c r="A411" s="233"/>
      <c r="B411" s="208"/>
      <c r="C411" s="209"/>
      <c r="D411" s="209"/>
      <c r="E411" s="209"/>
      <c r="F411" s="209"/>
      <c r="G411" s="209"/>
    </row>
    <row r="412" spans="1:7" s="234" customFormat="1">
      <c r="A412" s="233"/>
      <c r="B412" s="208"/>
      <c r="C412" s="209"/>
      <c r="D412" s="209"/>
      <c r="E412" s="209"/>
      <c r="F412" s="209"/>
      <c r="G412" s="209"/>
    </row>
    <row r="413" spans="1:7" s="234" customFormat="1">
      <c r="A413" s="233"/>
      <c r="B413" s="208"/>
      <c r="C413" s="209"/>
      <c r="D413" s="209"/>
      <c r="E413" s="209"/>
      <c r="F413" s="209"/>
      <c r="G413" s="209"/>
    </row>
    <row r="414" spans="1:7" s="234" customFormat="1">
      <c r="A414" s="233"/>
      <c r="B414" s="208"/>
      <c r="C414" s="209"/>
      <c r="D414" s="209"/>
      <c r="E414" s="209"/>
      <c r="F414" s="209"/>
      <c r="G414" s="209"/>
    </row>
    <row r="415" spans="1:7" s="234" customFormat="1">
      <c r="A415" s="233"/>
      <c r="B415" s="208"/>
      <c r="C415" s="209"/>
      <c r="D415" s="209"/>
      <c r="E415" s="209"/>
      <c r="F415" s="209"/>
      <c r="G415" s="209"/>
    </row>
    <row r="416" spans="1:7" s="234" customFormat="1">
      <c r="A416" s="233"/>
      <c r="B416" s="208"/>
      <c r="C416" s="209"/>
      <c r="D416" s="209"/>
      <c r="E416" s="209"/>
      <c r="F416" s="209"/>
      <c r="G416" s="209"/>
    </row>
    <row r="417" spans="1:7" s="234" customFormat="1">
      <c r="A417" s="233"/>
      <c r="B417" s="208"/>
      <c r="C417" s="209"/>
      <c r="D417" s="209"/>
      <c r="E417" s="209"/>
      <c r="F417" s="209"/>
      <c r="G417" s="209"/>
    </row>
    <row r="418" spans="1:7" s="234" customFormat="1">
      <c r="A418" s="233"/>
      <c r="B418" s="208"/>
      <c r="C418" s="209"/>
      <c r="D418" s="209"/>
      <c r="E418" s="209"/>
      <c r="F418" s="209"/>
      <c r="G418" s="209"/>
    </row>
    <row r="419" spans="1:7" s="234" customFormat="1">
      <c r="A419" s="233"/>
      <c r="B419" s="208"/>
      <c r="C419" s="209"/>
      <c r="D419" s="209"/>
      <c r="E419" s="209"/>
      <c r="F419" s="209"/>
      <c r="G419" s="209"/>
    </row>
    <row r="420" spans="1:7" s="234" customFormat="1">
      <c r="A420" s="233"/>
      <c r="B420" s="208"/>
      <c r="C420" s="209"/>
      <c r="D420" s="209"/>
      <c r="E420" s="209"/>
      <c r="F420" s="209"/>
      <c r="G420" s="209"/>
    </row>
    <row r="421" spans="1:7" s="234" customFormat="1">
      <c r="A421" s="233"/>
      <c r="B421" s="208"/>
      <c r="C421" s="209"/>
      <c r="D421" s="209"/>
      <c r="E421" s="209"/>
      <c r="F421" s="209"/>
      <c r="G421" s="209"/>
    </row>
    <row r="422" spans="1:7" s="234" customFormat="1">
      <c r="A422" s="233"/>
      <c r="B422" s="208"/>
      <c r="C422" s="209"/>
      <c r="D422" s="209"/>
      <c r="E422" s="209"/>
      <c r="F422" s="209"/>
      <c r="G422" s="209"/>
    </row>
    <row r="423" spans="1:7" s="234" customFormat="1">
      <c r="A423" s="233"/>
      <c r="B423" s="208"/>
      <c r="C423" s="209"/>
      <c r="D423" s="209"/>
      <c r="E423" s="209"/>
      <c r="F423" s="209"/>
      <c r="G423" s="209"/>
    </row>
    <row r="424" spans="1:7" s="234" customFormat="1">
      <c r="A424" s="233"/>
      <c r="B424" s="208"/>
      <c r="C424" s="209"/>
      <c r="D424" s="209"/>
      <c r="E424" s="209"/>
      <c r="F424" s="209"/>
      <c r="G424" s="209"/>
    </row>
    <row r="425" spans="1:7" s="234" customFormat="1">
      <c r="A425" s="233"/>
      <c r="B425" s="208"/>
      <c r="C425" s="209"/>
      <c r="D425" s="209"/>
      <c r="E425" s="209"/>
      <c r="F425" s="209"/>
      <c r="G425" s="209"/>
    </row>
    <row r="426" spans="1:7" s="234" customFormat="1">
      <c r="A426" s="233"/>
      <c r="B426" s="208"/>
      <c r="C426" s="209"/>
      <c r="D426" s="209"/>
      <c r="E426" s="209"/>
      <c r="F426" s="209"/>
      <c r="G426" s="209"/>
    </row>
    <row r="427" spans="1:7" s="234" customFormat="1">
      <c r="A427" s="233"/>
      <c r="B427" s="208"/>
      <c r="C427" s="209"/>
      <c r="D427" s="209"/>
      <c r="E427" s="209"/>
      <c r="F427" s="209"/>
      <c r="G427" s="209"/>
    </row>
    <row r="428" spans="1:7" s="234" customFormat="1">
      <c r="A428" s="233"/>
      <c r="B428" s="208"/>
      <c r="C428" s="209"/>
      <c r="D428" s="209"/>
      <c r="E428" s="209"/>
      <c r="F428" s="209"/>
      <c r="G428" s="209"/>
    </row>
    <row r="429" spans="1:7" s="234" customFormat="1">
      <c r="A429" s="233"/>
      <c r="B429" s="208"/>
      <c r="C429" s="209"/>
      <c r="D429" s="209"/>
      <c r="E429" s="209"/>
      <c r="F429" s="209"/>
      <c r="G429" s="209"/>
    </row>
    <row r="430" spans="1:7" s="234" customFormat="1">
      <c r="A430" s="233"/>
      <c r="B430" s="208"/>
      <c r="C430" s="209"/>
      <c r="D430" s="209"/>
      <c r="E430" s="209"/>
      <c r="F430" s="209"/>
      <c r="G430" s="209"/>
    </row>
    <row r="431" spans="1:7" s="234" customFormat="1">
      <c r="A431" s="233"/>
      <c r="B431" s="208"/>
      <c r="C431" s="209"/>
      <c r="D431" s="209"/>
      <c r="E431" s="209"/>
      <c r="F431" s="209"/>
      <c r="G431" s="209"/>
    </row>
    <row r="432" spans="1:7" s="234" customFormat="1">
      <c r="A432" s="233"/>
      <c r="B432" s="208"/>
      <c r="C432" s="209"/>
      <c r="D432" s="209"/>
      <c r="E432" s="209"/>
      <c r="F432" s="209"/>
      <c r="G432" s="209"/>
    </row>
    <row r="433" spans="1:7" s="234" customFormat="1">
      <c r="A433" s="233"/>
      <c r="B433" s="208"/>
      <c r="C433" s="209"/>
      <c r="D433" s="209"/>
      <c r="E433" s="209"/>
      <c r="F433" s="209"/>
      <c r="G433" s="209"/>
    </row>
    <row r="434" spans="1:7" s="234" customFormat="1">
      <c r="A434" s="233"/>
      <c r="B434" s="208"/>
      <c r="C434" s="209"/>
      <c r="D434" s="209"/>
      <c r="E434" s="209"/>
      <c r="F434" s="209"/>
      <c r="G434" s="209"/>
    </row>
    <row r="435" spans="1:7" s="234" customFormat="1">
      <c r="A435" s="233"/>
      <c r="B435" s="208"/>
      <c r="C435" s="209"/>
      <c r="D435" s="209"/>
      <c r="E435" s="209"/>
      <c r="F435" s="209"/>
      <c r="G435" s="209"/>
    </row>
    <row r="436" spans="1:7" s="234" customFormat="1">
      <c r="A436" s="233"/>
      <c r="B436" s="208"/>
      <c r="C436" s="209"/>
      <c r="D436" s="209"/>
      <c r="E436" s="209"/>
      <c r="F436" s="209"/>
      <c r="G436" s="209"/>
    </row>
    <row r="437" spans="1:7" s="234" customFormat="1">
      <c r="A437" s="233"/>
      <c r="B437" s="208"/>
      <c r="C437" s="209"/>
      <c r="D437" s="209"/>
      <c r="E437" s="209"/>
      <c r="F437" s="209"/>
      <c r="G437" s="209"/>
    </row>
    <row r="438" spans="1:7" s="234" customFormat="1">
      <c r="A438" s="233"/>
      <c r="B438" s="208"/>
      <c r="C438" s="209"/>
      <c r="D438" s="209"/>
      <c r="E438" s="209"/>
      <c r="F438" s="209"/>
      <c r="G438" s="209"/>
    </row>
    <row r="439" spans="1:7" s="234" customFormat="1">
      <c r="A439" s="233"/>
      <c r="B439" s="208"/>
      <c r="C439" s="209"/>
      <c r="D439" s="209"/>
      <c r="E439" s="209"/>
      <c r="F439" s="209"/>
      <c r="G439" s="209"/>
    </row>
    <row r="440" spans="1:7" s="234" customFormat="1">
      <c r="A440" s="233"/>
      <c r="B440" s="208"/>
      <c r="C440" s="209"/>
      <c r="D440" s="209"/>
      <c r="E440" s="209"/>
      <c r="F440" s="209"/>
      <c r="G440" s="209"/>
    </row>
    <row r="441" spans="1:7" s="234" customFormat="1">
      <c r="A441" s="233"/>
      <c r="B441" s="208"/>
      <c r="C441" s="209"/>
      <c r="D441" s="209"/>
      <c r="E441" s="209"/>
      <c r="F441" s="209"/>
      <c r="G441" s="209"/>
    </row>
    <row r="442" spans="1:7" s="234" customFormat="1">
      <c r="A442" s="233"/>
      <c r="B442" s="208"/>
      <c r="C442" s="209"/>
      <c r="D442" s="209"/>
      <c r="E442" s="209"/>
      <c r="F442" s="209"/>
      <c r="G442" s="209"/>
    </row>
    <row r="443" spans="1:7" s="234" customFormat="1">
      <c r="A443" s="233"/>
      <c r="B443" s="208"/>
      <c r="C443" s="209"/>
      <c r="D443" s="209"/>
      <c r="E443" s="209"/>
      <c r="F443" s="209"/>
      <c r="G443" s="209"/>
    </row>
    <row r="444" spans="1:7" s="234" customFormat="1">
      <c r="A444" s="233"/>
      <c r="B444" s="208"/>
      <c r="C444" s="209"/>
      <c r="D444" s="209"/>
      <c r="E444" s="209"/>
      <c r="F444" s="209"/>
      <c r="G444" s="209"/>
    </row>
    <row r="445" spans="1:7" s="234" customFormat="1">
      <c r="A445" s="233"/>
      <c r="B445" s="208"/>
      <c r="C445" s="209"/>
      <c r="D445" s="209"/>
      <c r="E445" s="209"/>
      <c r="F445" s="209"/>
      <c r="G445" s="209"/>
    </row>
    <row r="446" spans="1:7" s="234" customFormat="1">
      <c r="A446" s="233"/>
      <c r="B446" s="208"/>
      <c r="C446" s="209"/>
      <c r="D446" s="209"/>
      <c r="E446" s="209"/>
      <c r="F446" s="209"/>
      <c r="G446" s="209"/>
    </row>
    <row r="447" spans="1:7" s="234" customFormat="1">
      <c r="A447" s="233"/>
      <c r="B447" s="208"/>
      <c r="C447" s="209"/>
      <c r="D447" s="209"/>
      <c r="E447" s="209"/>
      <c r="F447" s="209"/>
      <c r="G447" s="209"/>
    </row>
    <row r="448" spans="1:7" s="234" customFormat="1">
      <c r="A448" s="233"/>
      <c r="B448" s="208"/>
      <c r="C448" s="209"/>
      <c r="D448" s="209"/>
      <c r="E448" s="209"/>
      <c r="F448" s="209"/>
      <c r="G448" s="209"/>
    </row>
    <row r="449" spans="1:7" s="234" customFormat="1">
      <c r="A449" s="233"/>
      <c r="B449" s="208"/>
      <c r="C449" s="209"/>
      <c r="D449" s="209"/>
      <c r="E449" s="209"/>
      <c r="F449" s="209"/>
      <c r="G449" s="209"/>
    </row>
    <row r="450" spans="1:7" s="234" customFormat="1">
      <c r="A450" s="233"/>
      <c r="B450" s="208"/>
      <c r="C450" s="209"/>
      <c r="D450" s="209"/>
      <c r="E450" s="209"/>
      <c r="F450" s="209"/>
      <c r="G450" s="209"/>
    </row>
    <row r="451" spans="1:7" s="234" customFormat="1">
      <c r="A451" s="233"/>
      <c r="B451" s="208"/>
      <c r="C451" s="209"/>
      <c r="D451" s="209"/>
      <c r="E451" s="209"/>
      <c r="F451" s="209"/>
      <c r="G451" s="209"/>
    </row>
    <row r="452" spans="1:7" s="234" customFormat="1">
      <c r="A452" s="233"/>
      <c r="B452" s="208"/>
      <c r="C452" s="209"/>
      <c r="D452" s="209"/>
      <c r="E452" s="209"/>
      <c r="F452" s="209"/>
      <c r="G452" s="209"/>
    </row>
    <row r="453" spans="1:7" s="234" customFormat="1">
      <c r="A453" s="233"/>
      <c r="B453" s="208"/>
      <c r="C453" s="209"/>
      <c r="D453" s="209"/>
      <c r="E453" s="209"/>
      <c r="F453" s="209"/>
      <c r="G453" s="209"/>
    </row>
    <row r="454" spans="1:7" s="234" customFormat="1">
      <c r="A454" s="233"/>
      <c r="B454" s="208"/>
      <c r="C454" s="209"/>
      <c r="D454" s="209"/>
      <c r="E454" s="209"/>
      <c r="F454" s="209"/>
      <c r="G454" s="209"/>
    </row>
    <row r="455" spans="1:7" s="234" customFormat="1">
      <c r="A455" s="233"/>
      <c r="B455" s="208"/>
      <c r="C455" s="209"/>
      <c r="D455" s="209"/>
      <c r="E455" s="209"/>
      <c r="F455" s="209"/>
      <c r="G455" s="209"/>
    </row>
    <row r="456" spans="1:7" s="234" customFormat="1">
      <c r="A456" s="233"/>
      <c r="B456" s="208"/>
      <c r="C456" s="209"/>
      <c r="D456" s="209"/>
      <c r="E456" s="209"/>
      <c r="F456" s="209"/>
      <c r="G456" s="209"/>
    </row>
    <row r="457" spans="1:7" s="234" customFormat="1">
      <c r="A457" s="233"/>
      <c r="B457" s="208"/>
      <c r="C457" s="209"/>
      <c r="D457" s="209"/>
      <c r="E457" s="209"/>
      <c r="F457" s="209"/>
      <c r="G457" s="209"/>
    </row>
    <row r="458" spans="1:7" s="234" customFormat="1">
      <c r="A458" s="233"/>
      <c r="B458" s="208"/>
      <c r="C458" s="209"/>
      <c r="D458" s="209"/>
      <c r="E458" s="209"/>
      <c r="F458" s="209"/>
      <c r="G458" s="209"/>
    </row>
    <row r="459" spans="1:7" s="234" customFormat="1">
      <c r="A459" s="233"/>
      <c r="B459" s="208"/>
      <c r="C459" s="209"/>
      <c r="D459" s="209"/>
      <c r="E459" s="209"/>
      <c r="F459" s="209"/>
      <c r="G459" s="209"/>
    </row>
    <row r="460" spans="1:7" s="234" customFormat="1">
      <c r="A460" s="233"/>
      <c r="B460" s="208"/>
      <c r="C460" s="209"/>
      <c r="D460" s="209"/>
      <c r="E460" s="209"/>
      <c r="F460" s="209"/>
      <c r="G460" s="209"/>
    </row>
    <row r="461" spans="1:7" s="234" customFormat="1">
      <c r="A461" s="233"/>
      <c r="B461" s="208"/>
      <c r="C461" s="209"/>
      <c r="D461" s="209"/>
      <c r="E461" s="209"/>
      <c r="F461" s="209"/>
      <c r="G461" s="209"/>
    </row>
    <row r="462" spans="1:7" s="234" customFormat="1">
      <c r="A462" s="233"/>
      <c r="B462" s="208"/>
      <c r="C462" s="209"/>
      <c r="D462" s="209"/>
      <c r="E462" s="209"/>
      <c r="F462" s="209"/>
      <c r="G462" s="209"/>
    </row>
    <row r="463" spans="1:7" s="234" customFormat="1">
      <c r="A463" s="233"/>
      <c r="B463" s="208"/>
      <c r="C463" s="209"/>
      <c r="D463" s="209"/>
      <c r="E463" s="209"/>
      <c r="F463" s="209"/>
      <c r="G463" s="209"/>
    </row>
    <row r="464" spans="1:7" s="234" customFormat="1">
      <c r="A464" s="233"/>
      <c r="B464" s="208"/>
      <c r="C464" s="209"/>
      <c r="D464" s="209"/>
      <c r="E464" s="209"/>
      <c r="F464" s="209"/>
      <c r="G464" s="209"/>
    </row>
    <row r="465" spans="1:7" s="234" customFormat="1">
      <c r="A465" s="233"/>
      <c r="B465" s="208"/>
      <c r="C465" s="209"/>
      <c r="D465" s="209"/>
      <c r="E465" s="209"/>
      <c r="F465" s="209"/>
      <c r="G465" s="209"/>
    </row>
    <row r="466" spans="1:7" s="234" customFormat="1">
      <c r="A466" s="233"/>
      <c r="B466" s="208"/>
      <c r="C466" s="209"/>
      <c r="D466" s="209"/>
      <c r="E466" s="209"/>
      <c r="F466" s="209"/>
      <c r="G466" s="209"/>
    </row>
    <row r="467" spans="1:7" s="234" customFormat="1">
      <c r="A467" s="233"/>
      <c r="B467" s="208"/>
      <c r="C467" s="209"/>
      <c r="D467" s="209"/>
      <c r="E467" s="209"/>
      <c r="F467" s="209"/>
      <c r="G467" s="209"/>
    </row>
    <row r="468" spans="1:7" s="234" customFormat="1">
      <c r="A468" s="233"/>
      <c r="B468" s="208"/>
      <c r="C468" s="209"/>
      <c r="D468" s="209"/>
      <c r="E468" s="209"/>
      <c r="F468" s="209"/>
      <c r="G468" s="209"/>
    </row>
    <row r="469" spans="1:7" s="234" customFormat="1">
      <c r="A469" s="233"/>
      <c r="B469" s="208"/>
      <c r="C469" s="209"/>
      <c r="D469" s="209"/>
      <c r="E469" s="209"/>
      <c r="F469" s="209"/>
      <c r="G469" s="209"/>
    </row>
    <row r="470" spans="1:7" s="234" customFormat="1">
      <c r="A470" s="233"/>
      <c r="B470" s="208"/>
      <c r="C470" s="209"/>
      <c r="D470" s="209"/>
      <c r="E470" s="209"/>
      <c r="F470" s="209"/>
      <c r="G470" s="209"/>
    </row>
    <row r="471" spans="1:7" s="234" customFormat="1">
      <c r="A471" s="233"/>
      <c r="B471" s="208"/>
      <c r="C471" s="209"/>
      <c r="D471" s="209"/>
      <c r="E471" s="209"/>
      <c r="F471" s="209"/>
      <c r="G471" s="209"/>
    </row>
    <row r="472" spans="1:7" s="234" customFormat="1">
      <c r="A472" s="233"/>
      <c r="B472" s="208"/>
      <c r="C472" s="209"/>
      <c r="D472" s="209"/>
      <c r="E472" s="209"/>
      <c r="F472" s="209"/>
      <c r="G472" s="209"/>
    </row>
    <row r="473" spans="1:7" s="234" customFormat="1">
      <c r="A473" s="233"/>
      <c r="B473" s="208"/>
      <c r="C473" s="209"/>
      <c r="D473" s="209"/>
      <c r="E473" s="209"/>
      <c r="F473" s="209"/>
      <c r="G473" s="209"/>
    </row>
    <row r="474" spans="1:7" s="234" customFormat="1">
      <c r="A474" s="233"/>
      <c r="B474" s="208"/>
      <c r="C474" s="209"/>
      <c r="D474" s="209"/>
      <c r="E474" s="209"/>
      <c r="F474" s="209"/>
      <c r="G474" s="209"/>
    </row>
    <row r="475" spans="1:7" s="234" customFormat="1">
      <c r="A475" s="233"/>
      <c r="B475" s="208"/>
      <c r="C475" s="209"/>
      <c r="D475" s="209"/>
      <c r="E475" s="209"/>
      <c r="F475" s="209"/>
      <c r="G475" s="209"/>
    </row>
    <row r="476" spans="1:7" s="234" customFormat="1">
      <c r="A476" s="233"/>
      <c r="B476" s="208"/>
      <c r="C476" s="209"/>
      <c r="D476" s="209"/>
      <c r="E476" s="209"/>
      <c r="F476" s="209"/>
      <c r="G476" s="209"/>
    </row>
    <row r="477" spans="1:7" s="234" customFormat="1">
      <c r="A477" s="233"/>
      <c r="B477" s="208"/>
      <c r="C477" s="209"/>
      <c r="D477" s="209"/>
      <c r="E477" s="209"/>
      <c r="F477" s="209"/>
      <c r="G477" s="209"/>
    </row>
    <row r="478" spans="1:7" s="234" customFormat="1">
      <c r="A478" s="233"/>
      <c r="B478" s="208"/>
      <c r="C478" s="209"/>
      <c r="D478" s="209"/>
      <c r="E478" s="209"/>
      <c r="F478" s="209"/>
      <c r="G478" s="209"/>
    </row>
    <row r="479" spans="1:7" s="234" customFormat="1">
      <c r="A479" s="233"/>
      <c r="B479" s="208"/>
      <c r="C479" s="209"/>
      <c r="D479" s="209"/>
      <c r="E479" s="209"/>
      <c r="F479" s="209"/>
      <c r="G479" s="209"/>
    </row>
    <row r="480" spans="1:7" s="234" customFormat="1">
      <c r="A480" s="233"/>
      <c r="B480" s="208"/>
      <c r="C480" s="209"/>
      <c r="D480" s="209"/>
      <c r="E480" s="209"/>
      <c r="F480" s="209"/>
      <c r="G480" s="209"/>
    </row>
    <row r="481" spans="1:7" s="234" customFormat="1">
      <c r="A481" s="233"/>
      <c r="B481" s="208"/>
      <c r="C481" s="209"/>
      <c r="D481" s="209"/>
      <c r="E481" s="209"/>
      <c r="F481" s="209"/>
      <c r="G481" s="209"/>
    </row>
    <row r="482" spans="1:7" s="234" customFormat="1">
      <c r="A482" s="233"/>
      <c r="B482" s="208"/>
      <c r="C482" s="209"/>
      <c r="D482" s="209"/>
      <c r="E482" s="209"/>
      <c r="F482" s="209"/>
      <c r="G482" s="209"/>
    </row>
    <row r="483" spans="1:7" s="234" customFormat="1">
      <c r="A483" s="233"/>
      <c r="B483" s="208"/>
      <c r="C483" s="209"/>
      <c r="D483" s="209"/>
      <c r="E483" s="209"/>
      <c r="F483" s="209"/>
      <c r="G483" s="209"/>
    </row>
    <row r="484" spans="1:7" s="234" customFormat="1">
      <c r="A484" s="233"/>
      <c r="B484" s="208"/>
      <c r="C484" s="209"/>
      <c r="D484" s="209"/>
      <c r="E484" s="209"/>
      <c r="F484" s="209"/>
      <c r="G484" s="209"/>
    </row>
    <row r="485" spans="1:7" s="234" customFormat="1">
      <c r="A485" s="233"/>
      <c r="B485" s="208"/>
      <c r="C485" s="209"/>
      <c r="D485" s="209"/>
      <c r="E485" s="209"/>
      <c r="F485" s="209"/>
      <c r="G485" s="209"/>
    </row>
    <row r="486" spans="1:7" s="234" customFormat="1">
      <c r="A486" s="233"/>
      <c r="B486" s="208"/>
      <c r="C486" s="209"/>
      <c r="D486" s="209"/>
      <c r="E486" s="209"/>
      <c r="F486" s="209"/>
      <c r="G486" s="209"/>
    </row>
    <row r="487" spans="1:7" s="234" customFormat="1">
      <c r="A487" s="233"/>
      <c r="B487" s="208"/>
      <c r="C487" s="209"/>
      <c r="D487" s="209"/>
      <c r="E487" s="209"/>
      <c r="F487" s="209"/>
      <c r="G487" s="209"/>
    </row>
    <row r="488" spans="1:7" s="234" customFormat="1">
      <c r="A488" s="233"/>
      <c r="B488" s="208"/>
      <c r="C488" s="209"/>
      <c r="D488" s="209"/>
      <c r="E488" s="209"/>
      <c r="F488" s="209"/>
      <c r="G488" s="209"/>
    </row>
    <row r="489" spans="1:7" s="234" customFormat="1">
      <c r="A489" s="233"/>
      <c r="B489" s="208"/>
      <c r="C489" s="209"/>
      <c r="D489" s="209"/>
      <c r="E489" s="209"/>
      <c r="F489" s="209"/>
      <c r="G489" s="209"/>
    </row>
    <row r="490" spans="1:7" s="234" customFormat="1">
      <c r="A490" s="233"/>
      <c r="B490" s="208"/>
      <c r="C490" s="209"/>
      <c r="D490" s="209"/>
      <c r="E490" s="209"/>
      <c r="F490" s="209"/>
      <c r="G490" s="209"/>
    </row>
    <row r="491" spans="1:7" s="234" customFormat="1">
      <c r="A491" s="233"/>
      <c r="B491" s="208"/>
      <c r="C491" s="209"/>
      <c r="D491" s="209"/>
      <c r="E491" s="209"/>
      <c r="F491" s="209"/>
      <c r="G491" s="209"/>
    </row>
    <row r="492" spans="1:7" s="234" customFormat="1">
      <c r="A492" s="233"/>
      <c r="B492" s="208"/>
      <c r="C492" s="209"/>
      <c r="D492" s="209"/>
      <c r="E492" s="209"/>
      <c r="F492" s="209"/>
      <c r="G492" s="209"/>
    </row>
    <row r="493" spans="1:7" s="234" customFormat="1">
      <c r="A493" s="233"/>
      <c r="B493" s="208"/>
      <c r="C493" s="209"/>
      <c r="D493" s="209"/>
      <c r="E493" s="209"/>
      <c r="F493" s="209"/>
      <c r="G493" s="209"/>
    </row>
    <row r="494" spans="1:7" s="234" customFormat="1">
      <c r="A494" s="233"/>
      <c r="B494" s="208"/>
      <c r="C494" s="209"/>
      <c r="D494" s="209"/>
      <c r="E494" s="209"/>
      <c r="F494" s="209"/>
      <c r="G494" s="209"/>
    </row>
    <row r="495" spans="1:7" s="234" customFormat="1">
      <c r="A495" s="233"/>
      <c r="B495" s="208"/>
      <c r="C495" s="209"/>
      <c r="D495" s="209"/>
      <c r="E495" s="209"/>
      <c r="F495" s="209"/>
      <c r="G495" s="209"/>
    </row>
    <row r="496" spans="1:7" s="234" customFormat="1">
      <c r="A496" s="233"/>
      <c r="B496" s="208"/>
      <c r="C496" s="209"/>
      <c r="D496" s="209"/>
      <c r="E496" s="209"/>
      <c r="F496" s="209"/>
      <c r="G496" s="209"/>
    </row>
    <row r="497" spans="1:7" s="234" customFormat="1">
      <c r="A497" s="233"/>
      <c r="B497" s="208"/>
      <c r="C497" s="209"/>
      <c r="D497" s="209"/>
      <c r="E497" s="209"/>
      <c r="F497" s="209"/>
      <c r="G497" s="209"/>
    </row>
    <row r="498" spans="1:7" s="234" customFormat="1">
      <c r="A498" s="233"/>
      <c r="B498" s="208"/>
      <c r="C498" s="209"/>
      <c r="D498" s="209"/>
      <c r="E498" s="209"/>
      <c r="F498" s="209"/>
      <c r="G498" s="209"/>
    </row>
    <row r="499" spans="1:7" s="234" customFormat="1">
      <c r="A499" s="233"/>
      <c r="B499" s="208"/>
      <c r="C499" s="209"/>
      <c r="D499" s="209"/>
      <c r="E499" s="209"/>
      <c r="F499" s="209"/>
      <c r="G499" s="209"/>
    </row>
    <row r="500" spans="1:7" s="234" customFormat="1">
      <c r="A500" s="233"/>
      <c r="B500" s="208"/>
      <c r="C500" s="209"/>
      <c r="D500" s="209"/>
      <c r="E500" s="209"/>
      <c r="F500" s="209"/>
      <c r="G500" s="209"/>
    </row>
    <row r="501" spans="1:7" s="234" customFormat="1">
      <c r="A501" s="233"/>
      <c r="B501" s="208"/>
      <c r="C501" s="209"/>
      <c r="D501" s="209"/>
      <c r="E501" s="209"/>
      <c r="F501" s="209"/>
      <c r="G501" s="209"/>
    </row>
    <row r="502" spans="1:7" s="234" customFormat="1">
      <c r="A502" s="233"/>
      <c r="B502" s="208"/>
      <c r="C502" s="209"/>
      <c r="D502" s="209"/>
      <c r="E502" s="209"/>
      <c r="F502" s="209"/>
      <c r="G502" s="209"/>
    </row>
    <row r="503" spans="1:7" s="234" customFormat="1">
      <c r="A503" s="233"/>
      <c r="B503" s="208"/>
      <c r="C503" s="209"/>
      <c r="D503" s="209"/>
      <c r="E503" s="209"/>
      <c r="F503" s="209"/>
      <c r="G503" s="209"/>
    </row>
    <row r="504" spans="1:7" s="234" customFormat="1">
      <c r="A504" s="233"/>
      <c r="B504" s="208"/>
      <c r="C504" s="209"/>
      <c r="D504" s="209"/>
      <c r="E504" s="209"/>
      <c r="F504" s="209"/>
      <c r="G504" s="209"/>
    </row>
    <row r="505" spans="1:7" s="234" customFormat="1">
      <c r="A505" s="233"/>
      <c r="B505" s="208"/>
      <c r="C505" s="209"/>
      <c r="D505" s="209"/>
      <c r="E505" s="209"/>
      <c r="F505" s="209"/>
      <c r="G505" s="209"/>
    </row>
    <row r="506" spans="1:7" s="234" customFormat="1">
      <c r="A506" s="233"/>
      <c r="B506" s="208"/>
      <c r="C506" s="209"/>
      <c r="D506" s="209"/>
      <c r="E506" s="209"/>
      <c r="F506" s="209"/>
      <c r="G506" s="209"/>
    </row>
    <row r="507" spans="1:7" s="234" customFormat="1">
      <c r="A507" s="233"/>
      <c r="B507" s="208"/>
      <c r="C507" s="209"/>
      <c r="D507" s="209"/>
      <c r="E507" s="209"/>
      <c r="F507" s="209"/>
      <c r="G507" s="209"/>
    </row>
    <row r="508" spans="1:7" s="234" customFormat="1">
      <c r="A508" s="233"/>
      <c r="B508" s="208"/>
      <c r="C508" s="209"/>
      <c r="D508" s="209"/>
      <c r="E508" s="209"/>
      <c r="F508" s="209"/>
      <c r="G508" s="209"/>
    </row>
    <row r="509" spans="1:7" s="234" customFormat="1">
      <c r="A509" s="233"/>
      <c r="B509" s="208"/>
      <c r="C509" s="209"/>
      <c r="D509" s="209"/>
      <c r="E509" s="209"/>
      <c r="F509" s="209"/>
      <c r="G509" s="209"/>
    </row>
    <row r="510" spans="1:7" s="234" customFormat="1">
      <c r="A510" s="233"/>
      <c r="B510" s="208"/>
      <c r="C510" s="209"/>
      <c r="D510" s="209"/>
      <c r="E510" s="209"/>
      <c r="F510" s="209"/>
      <c r="G510" s="209"/>
    </row>
    <row r="511" spans="1:7" s="234" customFormat="1">
      <c r="A511" s="233"/>
      <c r="B511" s="208"/>
      <c r="C511" s="209"/>
      <c r="D511" s="209"/>
      <c r="E511" s="209"/>
      <c r="F511" s="209"/>
      <c r="G511" s="209"/>
    </row>
    <row r="512" spans="1:7" s="234" customFormat="1">
      <c r="A512" s="233"/>
      <c r="B512" s="208"/>
      <c r="C512" s="209"/>
      <c r="D512" s="209"/>
      <c r="E512" s="209"/>
      <c r="F512" s="209"/>
      <c r="G512" s="209"/>
    </row>
    <row r="513" spans="1:7" s="234" customFormat="1">
      <c r="A513" s="233"/>
      <c r="B513" s="208"/>
      <c r="C513" s="209"/>
      <c r="D513" s="209"/>
      <c r="E513" s="209"/>
      <c r="F513" s="209"/>
      <c r="G513" s="209"/>
    </row>
    <row r="514" spans="1:7" s="234" customFormat="1">
      <c r="A514" s="233"/>
      <c r="B514" s="208"/>
      <c r="C514" s="209"/>
      <c r="D514" s="209"/>
      <c r="E514" s="209"/>
      <c r="F514" s="209"/>
      <c r="G514" s="209"/>
    </row>
    <row r="515" spans="1:7" s="234" customFormat="1">
      <c r="A515" s="233"/>
      <c r="B515" s="208"/>
      <c r="C515" s="209"/>
      <c r="D515" s="209"/>
      <c r="E515" s="209"/>
      <c r="F515" s="209"/>
      <c r="G515" s="209"/>
    </row>
    <row r="516" spans="1:7" s="234" customFormat="1">
      <c r="A516" s="233"/>
      <c r="B516" s="208"/>
      <c r="C516" s="209"/>
      <c r="D516" s="209"/>
      <c r="E516" s="209"/>
      <c r="F516" s="209"/>
      <c r="G516" s="209"/>
    </row>
    <row r="517" spans="1:7" s="234" customFormat="1">
      <c r="A517" s="233"/>
      <c r="B517" s="208"/>
      <c r="C517" s="209"/>
      <c r="D517" s="209"/>
      <c r="E517" s="209"/>
      <c r="F517" s="209"/>
      <c r="G517" s="209"/>
    </row>
    <row r="518" spans="1:7" s="234" customFormat="1">
      <c r="A518" s="233"/>
      <c r="B518" s="208"/>
      <c r="C518" s="209"/>
      <c r="D518" s="209"/>
      <c r="E518" s="209"/>
      <c r="F518" s="209"/>
      <c r="G518" s="209"/>
    </row>
    <row r="519" spans="1:7" s="234" customFormat="1">
      <c r="A519" s="233"/>
      <c r="B519" s="208"/>
      <c r="C519" s="209"/>
      <c r="D519" s="209"/>
      <c r="E519" s="209"/>
      <c r="F519" s="209"/>
      <c r="G519" s="209"/>
    </row>
    <row r="520" spans="1:7" s="234" customFormat="1">
      <c r="A520" s="233"/>
      <c r="B520" s="208"/>
      <c r="C520" s="209"/>
      <c r="D520" s="209"/>
      <c r="E520" s="209"/>
      <c r="F520" s="209"/>
      <c r="G520" s="209"/>
    </row>
    <row r="521" spans="1:7" s="234" customFormat="1">
      <c r="A521" s="233"/>
      <c r="B521" s="208"/>
      <c r="C521" s="209"/>
      <c r="D521" s="209"/>
      <c r="E521" s="209"/>
      <c r="F521" s="209"/>
      <c r="G521" s="209"/>
    </row>
    <row r="522" spans="1:7" s="234" customFormat="1">
      <c r="A522" s="233"/>
      <c r="B522" s="208"/>
      <c r="C522" s="209"/>
      <c r="D522" s="209"/>
      <c r="E522" s="209"/>
      <c r="F522" s="209"/>
      <c r="G522" s="209"/>
    </row>
    <row r="523" spans="1:7" s="234" customFormat="1">
      <c r="A523" s="233"/>
      <c r="B523" s="208"/>
      <c r="C523" s="209"/>
      <c r="D523" s="209"/>
      <c r="E523" s="209"/>
      <c r="F523" s="209"/>
      <c r="G523" s="209"/>
    </row>
    <row r="524" spans="1:7" s="234" customFormat="1">
      <c r="A524" s="233"/>
      <c r="B524" s="208"/>
      <c r="C524" s="209"/>
      <c r="D524" s="209"/>
      <c r="E524" s="209"/>
      <c r="F524" s="209"/>
      <c r="G524" s="209"/>
    </row>
    <row r="525" spans="1:7" s="234" customFormat="1">
      <c r="A525" s="233"/>
      <c r="B525" s="208"/>
      <c r="C525" s="209"/>
      <c r="D525" s="209"/>
      <c r="E525" s="209"/>
      <c r="F525" s="209"/>
      <c r="G525" s="209"/>
    </row>
    <row r="526" spans="1:7" s="234" customFormat="1">
      <c r="A526" s="233"/>
      <c r="B526" s="208"/>
      <c r="C526" s="209"/>
      <c r="D526" s="209"/>
      <c r="E526" s="209"/>
      <c r="F526" s="209"/>
      <c r="G526" s="209"/>
    </row>
    <row r="527" spans="1:7" s="234" customFormat="1">
      <c r="A527" s="233"/>
      <c r="B527" s="208"/>
      <c r="C527" s="209"/>
      <c r="D527" s="209"/>
      <c r="E527" s="209"/>
      <c r="F527" s="209"/>
      <c r="G527" s="209"/>
    </row>
    <row r="528" spans="1:7" s="234" customFormat="1">
      <c r="A528" s="233"/>
      <c r="B528" s="208"/>
      <c r="C528" s="209"/>
      <c r="D528" s="209"/>
      <c r="E528" s="209"/>
      <c r="F528" s="209"/>
      <c r="G528" s="209"/>
    </row>
    <row r="529" spans="1:7" s="234" customFormat="1">
      <c r="A529" s="233"/>
      <c r="B529" s="208"/>
      <c r="C529" s="209"/>
      <c r="D529" s="209"/>
      <c r="E529" s="209"/>
      <c r="F529" s="209"/>
      <c r="G529" s="209"/>
    </row>
    <row r="530" spans="1:7" s="234" customFormat="1">
      <c r="A530" s="233"/>
      <c r="B530" s="208"/>
      <c r="C530" s="209"/>
      <c r="D530" s="209"/>
      <c r="E530" s="209"/>
      <c r="F530" s="209"/>
      <c r="G530" s="209"/>
    </row>
    <row r="531" spans="1:7" s="234" customFormat="1">
      <c r="A531" s="233"/>
      <c r="B531" s="208"/>
      <c r="C531" s="209"/>
      <c r="D531" s="209"/>
      <c r="E531" s="209"/>
      <c r="F531" s="209"/>
      <c r="G531" s="209"/>
    </row>
    <row r="532" spans="1:7" s="234" customFormat="1">
      <c r="A532" s="233"/>
      <c r="B532" s="208"/>
      <c r="C532" s="209"/>
      <c r="D532" s="209"/>
      <c r="E532" s="209"/>
      <c r="F532" s="209"/>
      <c r="G532" s="209"/>
    </row>
    <row r="533" spans="1:7" s="234" customFormat="1">
      <c r="A533" s="233"/>
      <c r="B533" s="208"/>
      <c r="C533" s="209"/>
      <c r="D533" s="209"/>
      <c r="E533" s="209"/>
      <c r="F533" s="209"/>
      <c r="G533" s="209"/>
    </row>
    <row r="534" spans="1:7" s="234" customFormat="1">
      <c r="A534" s="233"/>
      <c r="B534" s="208"/>
      <c r="C534" s="209"/>
      <c r="D534" s="209"/>
      <c r="E534" s="209"/>
      <c r="F534" s="209"/>
      <c r="G534" s="209"/>
    </row>
    <row r="535" spans="1:7" s="234" customFormat="1">
      <c r="A535" s="233"/>
      <c r="B535" s="208"/>
      <c r="C535" s="209"/>
      <c r="D535" s="209"/>
      <c r="E535" s="209"/>
      <c r="F535" s="209"/>
      <c r="G535" s="209"/>
    </row>
    <row r="536" spans="1:7" s="234" customFormat="1">
      <c r="A536" s="233"/>
      <c r="B536" s="208"/>
      <c r="C536" s="209"/>
      <c r="D536" s="209"/>
      <c r="E536" s="209"/>
      <c r="F536" s="209"/>
      <c r="G536" s="209"/>
    </row>
    <row r="537" spans="1:7" s="234" customFormat="1">
      <c r="A537" s="233"/>
      <c r="B537" s="208"/>
      <c r="C537" s="209"/>
      <c r="D537" s="209"/>
      <c r="E537" s="209"/>
      <c r="F537" s="209"/>
      <c r="G537" s="209"/>
    </row>
    <row r="538" spans="1:7" s="234" customFormat="1">
      <c r="A538" s="233"/>
      <c r="B538" s="208"/>
      <c r="C538" s="209"/>
      <c r="D538" s="209"/>
      <c r="E538" s="209"/>
      <c r="F538" s="209"/>
      <c r="G538" s="209"/>
    </row>
    <row r="539" spans="1:7" s="234" customFormat="1">
      <c r="A539" s="233"/>
      <c r="B539" s="208"/>
      <c r="C539" s="209"/>
      <c r="D539" s="209"/>
      <c r="E539" s="209"/>
      <c r="F539" s="209"/>
      <c r="G539" s="209"/>
    </row>
    <row r="540" spans="1:7" s="234" customFormat="1">
      <c r="A540" s="233"/>
      <c r="B540" s="208"/>
      <c r="C540" s="209"/>
      <c r="D540" s="209"/>
      <c r="E540" s="209"/>
      <c r="F540" s="209"/>
      <c r="G540" s="209"/>
    </row>
    <row r="541" spans="1:7" s="234" customFormat="1">
      <c r="A541" s="233"/>
      <c r="B541" s="208"/>
      <c r="C541" s="209"/>
      <c r="D541" s="209"/>
      <c r="E541" s="209"/>
      <c r="F541" s="209"/>
      <c r="G541" s="209"/>
    </row>
    <row r="542" spans="1:7" s="234" customFormat="1">
      <c r="A542" s="233"/>
      <c r="B542" s="208"/>
      <c r="C542" s="209"/>
      <c r="D542" s="209"/>
      <c r="E542" s="209"/>
      <c r="F542" s="209"/>
      <c r="G542" s="209"/>
    </row>
    <row r="543" spans="1:7" s="234" customFormat="1">
      <c r="A543" s="233"/>
      <c r="B543" s="208"/>
      <c r="C543" s="209"/>
      <c r="D543" s="209"/>
      <c r="E543" s="209"/>
      <c r="F543" s="209"/>
      <c r="G543" s="209"/>
    </row>
    <row r="544" spans="1:7" s="234" customFormat="1">
      <c r="A544" s="233"/>
      <c r="B544" s="208"/>
      <c r="C544" s="209"/>
      <c r="D544" s="209"/>
      <c r="E544" s="209"/>
      <c r="F544" s="209"/>
      <c r="G544" s="209"/>
    </row>
    <row r="545" spans="1:7" s="234" customFormat="1">
      <c r="A545" s="233"/>
      <c r="B545" s="208"/>
      <c r="C545" s="209"/>
      <c r="D545" s="209"/>
      <c r="E545" s="209"/>
      <c r="F545" s="209"/>
      <c r="G545" s="209"/>
    </row>
    <row r="546" spans="1:7" s="234" customFormat="1">
      <c r="A546" s="233"/>
      <c r="B546" s="208"/>
      <c r="C546" s="209"/>
      <c r="D546" s="209"/>
      <c r="E546" s="209"/>
      <c r="F546" s="209"/>
      <c r="G546" s="209"/>
    </row>
    <row r="547" spans="1:7" s="234" customFormat="1">
      <c r="A547" s="233"/>
      <c r="B547" s="208"/>
      <c r="C547" s="209"/>
      <c r="D547" s="209"/>
      <c r="E547" s="209"/>
      <c r="F547" s="209"/>
      <c r="G547" s="209"/>
    </row>
    <row r="548" spans="1:7" s="234" customFormat="1">
      <c r="A548" s="233"/>
      <c r="B548" s="208"/>
      <c r="C548" s="209"/>
      <c r="D548" s="209"/>
      <c r="E548" s="209"/>
      <c r="F548" s="209"/>
      <c r="G548" s="209"/>
    </row>
    <row r="549" spans="1:7" s="234" customFormat="1">
      <c r="A549" s="233"/>
      <c r="B549" s="208"/>
      <c r="C549" s="209"/>
      <c r="D549" s="209"/>
      <c r="E549" s="209"/>
      <c r="F549" s="209"/>
      <c r="G549" s="209"/>
    </row>
    <row r="550" spans="1:7" s="234" customFormat="1">
      <c r="A550" s="233"/>
      <c r="B550" s="208"/>
      <c r="C550" s="209"/>
      <c r="D550" s="209"/>
      <c r="E550" s="209"/>
      <c r="F550" s="209"/>
      <c r="G550" s="209"/>
    </row>
    <row r="551" spans="1:7" s="234" customFormat="1">
      <c r="A551" s="233"/>
      <c r="B551" s="208"/>
      <c r="C551" s="209"/>
      <c r="D551" s="209"/>
      <c r="E551" s="209"/>
      <c r="F551" s="209"/>
      <c r="G551" s="209"/>
    </row>
    <row r="552" spans="1:7" s="234" customFormat="1">
      <c r="A552" s="233"/>
      <c r="B552" s="208"/>
      <c r="C552" s="209"/>
      <c r="D552" s="209"/>
      <c r="E552" s="209"/>
      <c r="F552" s="209"/>
      <c r="G552" s="209"/>
    </row>
    <row r="553" spans="1:7" s="234" customFormat="1">
      <c r="A553" s="233"/>
      <c r="B553" s="208"/>
      <c r="C553" s="209"/>
      <c r="D553" s="209"/>
      <c r="E553" s="209"/>
      <c r="F553" s="209"/>
      <c r="G553" s="209"/>
    </row>
    <row r="554" spans="1:7" s="234" customFormat="1">
      <c r="A554" s="233"/>
      <c r="B554" s="208"/>
      <c r="C554" s="209"/>
      <c r="D554" s="209"/>
      <c r="E554" s="209"/>
      <c r="F554" s="209"/>
      <c r="G554" s="209"/>
    </row>
    <row r="555" spans="1:7" s="234" customFormat="1">
      <c r="A555" s="233"/>
      <c r="B555" s="208"/>
      <c r="C555" s="209"/>
      <c r="D555" s="209"/>
      <c r="E555" s="209"/>
      <c r="F555" s="209"/>
      <c r="G555" s="209"/>
    </row>
    <row r="556" spans="1:7" s="234" customFormat="1">
      <c r="A556" s="233"/>
      <c r="B556" s="208"/>
      <c r="C556" s="209"/>
      <c r="D556" s="209"/>
      <c r="E556" s="209"/>
      <c r="F556" s="209"/>
      <c r="G556" s="209"/>
    </row>
    <row r="557" spans="1:7" s="234" customFormat="1">
      <c r="A557" s="233"/>
      <c r="B557" s="208"/>
      <c r="C557" s="209"/>
      <c r="D557" s="209"/>
      <c r="E557" s="209"/>
      <c r="F557" s="209"/>
      <c r="G557" s="209"/>
    </row>
    <row r="558" spans="1:7" s="234" customFormat="1">
      <c r="A558" s="233"/>
      <c r="B558" s="208"/>
      <c r="C558" s="209"/>
      <c r="D558" s="209"/>
      <c r="E558" s="209"/>
      <c r="F558" s="209"/>
      <c r="G558" s="209"/>
    </row>
    <row r="559" spans="1:7" s="234" customFormat="1">
      <c r="A559" s="233"/>
      <c r="B559" s="208"/>
      <c r="C559" s="209"/>
      <c r="D559" s="209"/>
      <c r="E559" s="209"/>
      <c r="F559" s="209"/>
      <c r="G559" s="209"/>
    </row>
    <row r="560" spans="1:7" s="234" customFormat="1">
      <c r="A560" s="233"/>
      <c r="B560" s="208"/>
      <c r="C560" s="209"/>
      <c r="D560" s="209"/>
      <c r="E560" s="209"/>
      <c r="F560" s="209"/>
      <c r="G560" s="209"/>
    </row>
    <row r="561" spans="1:7" s="234" customFormat="1">
      <c r="A561" s="233"/>
      <c r="B561" s="208"/>
      <c r="C561" s="209"/>
      <c r="D561" s="209"/>
      <c r="E561" s="209"/>
      <c r="F561" s="209"/>
      <c r="G561" s="209"/>
    </row>
    <row r="562" spans="1:7" s="234" customFormat="1">
      <c r="A562" s="233"/>
      <c r="B562" s="208"/>
      <c r="C562" s="209"/>
      <c r="D562" s="209"/>
      <c r="E562" s="209"/>
      <c r="F562" s="209"/>
      <c r="G562" s="209"/>
    </row>
    <row r="563" spans="1:7" s="234" customFormat="1">
      <c r="A563" s="233"/>
      <c r="B563" s="208"/>
      <c r="C563" s="209"/>
      <c r="D563" s="209"/>
      <c r="E563" s="209"/>
      <c r="F563" s="209"/>
      <c r="G563" s="209"/>
    </row>
    <row r="564" spans="1:7" s="234" customFormat="1">
      <c r="A564" s="233"/>
      <c r="B564" s="208"/>
      <c r="C564" s="209"/>
      <c r="D564" s="209"/>
      <c r="E564" s="209"/>
      <c r="F564" s="209"/>
      <c r="G564" s="209"/>
    </row>
    <row r="565" spans="1:7" s="234" customFormat="1">
      <c r="A565" s="233"/>
      <c r="B565" s="208"/>
      <c r="C565" s="209"/>
      <c r="D565" s="209"/>
      <c r="E565" s="209"/>
      <c r="F565" s="209"/>
      <c r="G565" s="209"/>
    </row>
    <row r="566" spans="1:7" s="234" customFormat="1">
      <c r="A566" s="233"/>
      <c r="B566" s="208"/>
      <c r="C566" s="209"/>
      <c r="D566" s="209"/>
      <c r="E566" s="209"/>
      <c r="F566" s="209"/>
      <c r="G566" s="209"/>
    </row>
    <row r="567" spans="1:7" s="234" customFormat="1">
      <c r="A567" s="233"/>
      <c r="B567" s="208"/>
      <c r="C567" s="209"/>
      <c r="D567" s="209"/>
      <c r="E567" s="209"/>
      <c r="F567" s="209"/>
      <c r="G567" s="209"/>
    </row>
    <row r="568" spans="1:7" s="234" customFormat="1">
      <c r="A568" s="233"/>
      <c r="B568" s="208"/>
      <c r="C568" s="209"/>
      <c r="D568" s="209"/>
      <c r="E568" s="209"/>
      <c r="F568" s="209"/>
      <c r="G568" s="209"/>
    </row>
    <row r="569" spans="1:7" s="234" customFormat="1">
      <c r="A569" s="233"/>
      <c r="B569" s="208"/>
      <c r="C569" s="209"/>
      <c r="D569" s="209"/>
      <c r="E569" s="209"/>
      <c r="F569" s="209"/>
      <c r="G569" s="209"/>
    </row>
    <row r="570" spans="1:7" s="234" customFormat="1">
      <c r="A570" s="233"/>
      <c r="B570" s="208"/>
      <c r="C570" s="209"/>
      <c r="D570" s="209"/>
      <c r="E570" s="209"/>
      <c r="F570" s="209"/>
      <c r="G570" s="209"/>
    </row>
    <row r="571" spans="1:7" s="234" customFormat="1">
      <c r="A571" s="233"/>
      <c r="B571" s="208"/>
      <c r="C571" s="209"/>
      <c r="D571" s="209"/>
      <c r="E571" s="209"/>
      <c r="F571" s="209"/>
      <c r="G571" s="209"/>
    </row>
    <row r="572" spans="1:7" s="234" customFormat="1">
      <c r="A572" s="233"/>
      <c r="B572" s="208"/>
      <c r="C572" s="209"/>
      <c r="D572" s="209"/>
      <c r="E572" s="209"/>
      <c r="F572" s="209"/>
      <c r="G572" s="209"/>
    </row>
    <row r="573" spans="1:7" s="234" customFormat="1">
      <c r="A573" s="233"/>
      <c r="B573" s="208"/>
      <c r="C573" s="209"/>
      <c r="D573" s="209"/>
      <c r="E573" s="209"/>
      <c r="F573" s="209"/>
      <c r="G573" s="209"/>
    </row>
    <row r="574" spans="1:7" s="234" customFormat="1">
      <c r="A574" s="233"/>
      <c r="B574" s="208"/>
      <c r="C574" s="209"/>
      <c r="D574" s="209"/>
      <c r="E574" s="209"/>
      <c r="F574" s="209"/>
      <c r="G574" s="209"/>
    </row>
    <row r="575" spans="1:7" s="234" customFormat="1">
      <c r="A575" s="233"/>
      <c r="B575" s="208"/>
      <c r="C575" s="209"/>
      <c r="D575" s="209"/>
      <c r="E575" s="209"/>
      <c r="F575" s="209"/>
      <c r="G575" s="209"/>
    </row>
    <row r="576" spans="1:7" s="234" customFormat="1">
      <c r="A576" s="233"/>
      <c r="B576" s="208"/>
      <c r="C576" s="209"/>
      <c r="D576" s="209"/>
      <c r="E576" s="209"/>
      <c r="F576" s="209"/>
      <c r="G576" s="209"/>
    </row>
    <row r="577" spans="1:7" s="234" customFormat="1">
      <c r="A577" s="233"/>
      <c r="B577" s="208"/>
      <c r="C577" s="209"/>
      <c r="D577" s="209"/>
      <c r="E577" s="209"/>
      <c r="F577" s="209"/>
      <c r="G577" s="209"/>
    </row>
    <row r="578" spans="1:7" s="234" customFormat="1">
      <c r="A578" s="233"/>
      <c r="B578" s="208"/>
      <c r="C578" s="209"/>
      <c r="D578" s="209"/>
      <c r="E578" s="209"/>
      <c r="F578" s="209"/>
      <c r="G578" s="209"/>
    </row>
    <row r="579" spans="1:7" s="234" customFormat="1">
      <c r="A579" s="233"/>
      <c r="B579" s="208"/>
      <c r="C579" s="209"/>
      <c r="D579" s="209"/>
      <c r="E579" s="209"/>
      <c r="F579" s="209"/>
      <c r="G579" s="209"/>
    </row>
    <row r="580" spans="1:7" s="234" customFormat="1">
      <c r="A580" s="233"/>
      <c r="B580" s="208"/>
      <c r="C580" s="209"/>
      <c r="D580" s="209"/>
      <c r="E580" s="209"/>
      <c r="F580" s="209"/>
      <c r="G580" s="209"/>
    </row>
    <row r="581" spans="1:7" s="234" customFormat="1">
      <c r="A581" s="233"/>
      <c r="B581" s="208"/>
      <c r="C581" s="209"/>
      <c r="D581" s="209"/>
      <c r="E581" s="209"/>
      <c r="F581" s="209"/>
      <c r="G581" s="209"/>
    </row>
    <row r="582" spans="1:7" s="234" customFormat="1">
      <c r="A582" s="233"/>
      <c r="B582" s="208"/>
      <c r="C582" s="209"/>
      <c r="D582" s="209"/>
      <c r="E582" s="209"/>
      <c r="F582" s="209"/>
      <c r="G582" s="209"/>
    </row>
    <row r="583" spans="1:7" s="234" customFormat="1">
      <c r="A583" s="233"/>
      <c r="B583" s="208"/>
      <c r="C583" s="209"/>
      <c r="D583" s="209"/>
      <c r="E583" s="209"/>
      <c r="F583" s="209"/>
      <c r="G583" s="209"/>
    </row>
    <row r="584" spans="1:7" s="234" customFormat="1">
      <c r="A584" s="233"/>
      <c r="B584" s="208"/>
      <c r="C584" s="209"/>
      <c r="D584" s="209"/>
      <c r="E584" s="209"/>
      <c r="F584" s="209"/>
      <c r="G584" s="209"/>
    </row>
    <row r="585" spans="1:7" s="234" customFormat="1">
      <c r="A585" s="233"/>
      <c r="B585" s="208"/>
      <c r="C585" s="209"/>
      <c r="D585" s="209"/>
      <c r="E585" s="209"/>
      <c r="F585" s="209"/>
      <c r="G585" s="209"/>
    </row>
    <row r="586" spans="1:7" s="234" customFormat="1">
      <c r="A586" s="233"/>
      <c r="B586" s="208"/>
      <c r="C586" s="209"/>
      <c r="D586" s="209"/>
      <c r="E586" s="209"/>
      <c r="F586" s="209"/>
      <c r="G586" s="209"/>
    </row>
    <row r="587" spans="1:7" s="234" customFormat="1">
      <c r="A587" s="233"/>
      <c r="B587" s="208"/>
      <c r="C587" s="209"/>
      <c r="D587" s="209"/>
      <c r="E587" s="209"/>
      <c r="F587" s="209"/>
      <c r="G587" s="209"/>
    </row>
    <row r="588" spans="1:7" s="234" customFormat="1">
      <c r="A588" s="233"/>
      <c r="B588" s="208"/>
      <c r="C588" s="209"/>
      <c r="D588" s="209"/>
      <c r="E588" s="209"/>
      <c r="F588" s="209"/>
      <c r="G588" s="209"/>
    </row>
    <row r="589" spans="1:7" s="234" customFormat="1">
      <c r="A589" s="233"/>
      <c r="B589" s="208"/>
      <c r="C589" s="209"/>
      <c r="D589" s="209"/>
      <c r="E589" s="209"/>
      <c r="F589" s="209"/>
      <c r="G589" s="209"/>
    </row>
    <row r="590" spans="1:7" s="234" customFormat="1">
      <c r="A590" s="233"/>
      <c r="B590" s="208"/>
      <c r="C590" s="209"/>
      <c r="D590" s="209"/>
      <c r="E590" s="209"/>
      <c r="F590" s="209"/>
      <c r="G590" s="209"/>
    </row>
    <row r="591" spans="1:7" s="234" customFormat="1">
      <c r="A591" s="233"/>
      <c r="B591" s="208"/>
      <c r="C591" s="209"/>
      <c r="D591" s="209"/>
      <c r="E591" s="209"/>
      <c r="F591" s="209"/>
      <c r="G591" s="209"/>
    </row>
    <row r="592" spans="1:7" s="234" customFormat="1">
      <c r="A592" s="233"/>
      <c r="B592" s="208"/>
      <c r="C592" s="209"/>
      <c r="D592" s="209"/>
      <c r="E592" s="209"/>
      <c r="F592" s="209"/>
      <c r="G592" s="209"/>
    </row>
    <row r="593" spans="1:7" s="234" customFormat="1">
      <c r="A593" s="233"/>
      <c r="B593" s="208"/>
      <c r="C593" s="209"/>
      <c r="D593" s="209"/>
      <c r="E593" s="209"/>
      <c r="F593" s="209"/>
      <c r="G593" s="209"/>
    </row>
    <row r="594" spans="1:7" s="234" customFormat="1">
      <c r="A594" s="233"/>
      <c r="B594" s="208"/>
      <c r="C594" s="209"/>
      <c r="D594" s="209"/>
      <c r="E594" s="209"/>
      <c r="F594" s="209"/>
      <c r="G594" s="209"/>
    </row>
    <row r="595" spans="1:7" s="234" customFormat="1">
      <c r="A595" s="233"/>
      <c r="B595" s="208"/>
      <c r="C595" s="209"/>
      <c r="D595" s="209"/>
      <c r="E595" s="209"/>
      <c r="F595" s="209"/>
      <c r="G595" s="209"/>
    </row>
    <row r="596" spans="1:7" s="234" customFormat="1">
      <c r="A596" s="233"/>
      <c r="B596" s="208"/>
      <c r="C596" s="209"/>
      <c r="D596" s="209"/>
      <c r="E596" s="209"/>
      <c r="F596" s="209"/>
      <c r="G596" s="209"/>
    </row>
    <row r="597" spans="1:7" s="234" customFormat="1">
      <c r="A597" s="233"/>
      <c r="B597" s="208"/>
      <c r="C597" s="209"/>
      <c r="D597" s="209"/>
      <c r="E597" s="209"/>
      <c r="F597" s="209"/>
      <c r="G597" s="209"/>
    </row>
    <row r="598" spans="1:7" s="234" customFormat="1">
      <c r="A598" s="233"/>
      <c r="B598" s="208"/>
      <c r="C598" s="209"/>
      <c r="D598" s="209"/>
      <c r="E598" s="209"/>
      <c r="F598" s="209"/>
      <c r="G598" s="209"/>
    </row>
    <row r="599" spans="1:7" s="234" customFormat="1">
      <c r="A599" s="233"/>
      <c r="B599" s="208"/>
      <c r="C599" s="209"/>
      <c r="D599" s="209"/>
      <c r="E599" s="209"/>
      <c r="F599" s="209"/>
      <c r="G599" s="209"/>
    </row>
    <row r="600" spans="1:7" s="234" customFormat="1">
      <c r="A600" s="233"/>
      <c r="B600" s="208"/>
      <c r="C600" s="209"/>
      <c r="D600" s="209"/>
      <c r="E600" s="209"/>
      <c r="F600" s="209"/>
      <c r="G600" s="209"/>
    </row>
    <row r="601" spans="1:7" s="234" customFormat="1">
      <c r="A601" s="233"/>
      <c r="B601" s="208"/>
      <c r="C601" s="209"/>
      <c r="D601" s="209"/>
      <c r="E601" s="209"/>
      <c r="F601" s="209"/>
      <c r="G601" s="209"/>
    </row>
    <row r="602" spans="1:7" s="234" customFormat="1">
      <c r="A602" s="233"/>
      <c r="B602" s="208"/>
      <c r="C602" s="209"/>
      <c r="D602" s="209"/>
      <c r="E602" s="209"/>
      <c r="F602" s="209"/>
      <c r="G602" s="209"/>
    </row>
    <row r="603" spans="1:7" s="234" customFormat="1">
      <c r="A603" s="233"/>
      <c r="B603" s="208"/>
      <c r="C603" s="209"/>
      <c r="D603" s="209"/>
      <c r="E603" s="209"/>
      <c r="F603" s="209"/>
      <c r="G603" s="209"/>
    </row>
    <row r="604" spans="1:7" s="234" customFormat="1">
      <c r="A604" s="233"/>
      <c r="B604" s="208"/>
      <c r="C604" s="209"/>
      <c r="D604" s="209"/>
      <c r="E604" s="209"/>
      <c r="F604" s="209"/>
      <c r="G604" s="209"/>
    </row>
    <row r="605" spans="1:7" s="234" customFormat="1">
      <c r="A605" s="233"/>
      <c r="B605" s="208"/>
      <c r="C605" s="209"/>
      <c r="D605" s="209"/>
      <c r="E605" s="209"/>
      <c r="F605" s="209"/>
      <c r="G605" s="209"/>
    </row>
    <row r="606" spans="1:7" s="234" customFormat="1">
      <c r="A606" s="233"/>
      <c r="B606" s="208"/>
      <c r="C606" s="209"/>
      <c r="D606" s="209"/>
      <c r="E606" s="209"/>
      <c r="F606" s="209"/>
      <c r="G606" s="209"/>
    </row>
    <row r="607" spans="1:7" s="234" customFormat="1">
      <c r="A607" s="233"/>
      <c r="B607" s="208"/>
      <c r="C607" s="209"/>
      <c r="D607" s="209"/>
      <c r="E607" s="209"/>
      <c r="F607" s="209"/>
      <c r="G607" s="209"/>
    </row>
    <row r="608" spans="1:7" s="234" customFormat="1">
      <c r="A608" s="233"/>
      <c r="B608" s="208"/>
      <c r="C608" s="209"/>
      <c r="D608" s="209"/>
      <c r="E608" s="209"/>
      <c r="F608" s="209"/>
      <c r="G608" s="209"/>
    </row>
    <row r="609" spans="1:7" s="234" customFormat="1">
      <c r="A609" s="233"/>
      <c r="B609" s="208"/>
      <c r="C609" s="209"/>
      <c r="D609" s="209"/>
      <c r="E609" s="209"/>
      <c r="F609" s="209"/>
      <c r="G609" s="209"/>
    </row>
    <row r="610" spans="1:7" s="234" customFormat="1">
      <c r="A610" s="233"/>
      <c r="B610" s="208"/>
      <c r="C610" s="209"/>
      <c r="D610" s="209"/>
      <c r="E610" s="209"/>
      <c r="F610" s="209"/>
      <c r="G610" s="209"/>
    </row>
    <row r="611" spans="1:7" s="234" customFormat="1">
      <c r="A611" s="233"/>
      <c r="B611" s="208"/>
      <c r="C611" s="209"/>
      <c r="D611" s="209"/>
      <c r="E611" s="209"/>
      <c r="F611" s="209"/>
      <c r="G611" s="209"/>
    </row>
    <row r="612" spans="1:7" s="234" customFormat="1">
      <c r="A612" s="233"/>
      <c r="B612" s="208"/>
      <c r="C612" s="209"/>
      <c r="D612" s="209"/>
      <c r="E612" s="209"/>
      <c r="F612" s="209"/>
      <c r="G612" s="209"/>
    </row>
    <row r="613" spans="1:7" s="234" customFormat="1">
      <c r="A613" s="233"/>
      <c r="B613" s="208"/>
      <c r="C613" s="209"/>
      <c r="D613" s="209"/>
      <c r="E613" s="209"/>
      <c r="F613" s="209"/>
      <c r="G613" s="209"/>
    </row>
    <row r="614" spans="1:7" s="234" customFormat="1">
      <c r="A614" s="233"/>
      <c r="B614" s="208"/>
      <c r="C614" s="209"/>
      <c r="D614" s="209"/>
      <c r="E614" s="209"/>
      <c r="F614" s="209"/>
      <c r="G614" s="209"/>
    </row>
    <row r="615" spans="1:7" s="234" customFormat="1">
      <c r="A615" s="233"/>
      <c r="B615" s="208"/>
      <c r="C615" s="209"/>
      <c r="D615" s="209"/>
      <c r="E615" s="209"/>
      <c r="F615" s="209"/>
      <c r="G615" s="209"/>
    </row>
    <row r="616" spans="1:7" s="234" customFormat="1">
      <c r="A616" s="233"/>
      <c r="B616" s="208"/>
      <c r="C616" s="209"/>
      <c r="D616" s="209"/>
      <c r="E616" s="209"/>
      <c r="F616" s="209"/>
      <c r="G616" s="209"/>
    </row>
    <row r="617" spans="1:7" s="234" customFormat="1">
      <c r="A617" s="233"/>
      <c r="B617" s="208"/>
      <c r="C617" s="209"/>
      <c r="D617" s="209"/>
      <c r="E617" s="209"/>
      <c r="F617" s="209"/>
      <c r="G617" s="209"/>
    </row>
    <row r="618" spans="1:7" s="234" customFormat="1">
      <c r="A618" s="233"/>
      <c r="B618" s="208"/>
      <c r="C618" s="209"/>
      <c r="D618" s="209"/>
      <c r="E618" s="209"/>
      <c r="F618" s="209"/>
      <c r="G618" s="209"/>
    </row>
    <row r="619" spans="1:7" s="234" customFormat="1">
      <c r="A619" s="233"/>
      <c r="B619" s="208"/>
      <c r="C619" s="209"/>
      <c r="D619" s="209"/>
      <c r="E619" s="209"/>
      <c r="F619" s="209"/>
      <c r="G619" s="209"/>
    </row>
    <row r="620" spans="1:7" s="234" customFormat="1">
      <c r="A620" s="233"/>
      <c r="B620" s="208"/>
      <c r="C620" s="209"/>
      <c r="D620" s="209"/>
      <c r="E620" s="209"/>
      <c r="F620" s="209"/>
      <c r="G620" s="209"/>
    </row>
    <row r="621" spans="1:7" s="234" customFormat="1">
      <c r="A621" s="233"/>
      <c r="B621" s="208"/>
      <c r="C621" s="209"/>
      <c r="D621" s="209"/>
      <c r="E621" s="209"/>
      <c r="F621" s="209"/>
      <c r="G621" s="209"/>
    </row>
    <row r="622" spans="1:7" s="234" customFormat="1">
      <c r="A622" s="233"/>
      <c r="B622" s="208"/>
      <c r="C622" s="209"/>
      <c r="D622" s="209"/>
      <c r="E622" s="209"/>
      <c r="F622" s="209"/>
      <c r="G622" s="209"/>
    </row>
    <row r="623" spans="1:7" s="234" customFormat="1">
      <c r="A623" s="233"/>
      <c r="B623" s="208"/>
      <c r="C623" s="209"/>
      <c r="D623" s="209"/>
      <c r="E623" s="209"/>
      <c r="F623" s="209"/>
      <c r="G623" s="209"/>
    </row>
    <row r="624" spans="1:7" s="234" customFormat="1">
      <c r="A624" s="233"/>
      <c r="B624" s="208"/>
      <c r="C624" s="209"/>
      <c r="D624" s="209"/>
      <c r="E624" s="209"/>
      <c r="F624" s="209"/>
      <c r="G624" s="209"/>
    </row>
    <row r="625" spans="1:7" s="234" customFormat="1">
      <c r="A625" s="233"/>
      <c r="B625" s="208"/>
      <c r="C625" s="209"/>
      <c r="D625" s="209"/>
      <c r="E625" s="209"/>
      <c r="F625" s="209"/>
      <c r="G625" s="209"/>
    </row>
    <row r="626" spans="1:7" s="234" customFormat="1">
      <c r="A626" s="233"/>
      <c r="B626" s="208"/>
      <c r="C626" s="209"/>
      <c r="D626" s="209"/>
      <c r="E626" s="209"/>
      <c r="F626" s="209"/>
      <c r="G626" s="209"/>
    </row>
    <row r="627" spans="1:7" s="234" customFormat="1">
      <c r="A627" s="233"/>
      <c r="B627" s="208"/>
      <c r="C627" s="209"/>
      <c r="D627" s="209"/>
      <c r="E627" s="209"/>
      <c r="F627" s="209"/>
      <c r="G627" s="209"/>
    </row>
    <row r="628" spans="1:7" s="234" customFormat="1">
      <c r="A628" s="233"/>
      <c r="B628" s="208"/>
      <c r="C628" s="209"/>
      <c r="D628" s="209"/>
      <c r="E628" s="209"/>
      <c r="F628" s="209"/>
      <c r="G628" s="209"/>
    </row>
    <row r="629" spans="1:7" s="234" customFormat="1">
      <c r="A629" s="233"/>
      <c r="B629" s="208"/>
      <c r="C629" s="209"/>
      <c r="D629" s="209"/>
      <c r="E629" s="209"/>
      <c r="F629" s="209"/>
      <c r="G629" s="209"/>
    </row>
    <row r="630" spans="1:7" s="234" customFormat="1">
      <c r="A630" s="233"/>
      <c r="B630" s="208"/>
      <c r="C630" s="209"/>
      <c r="D630" s="209"/>
      <c r="E630" s="209"/>
      <c r="F630" s="209"/>
      <c r="G630" s="209"/>
    </row>
    <row r="631" spans="1:7" s="234" customFormat="1">
      <c r="A631" s="233"/>
      <c r="B631" s="208"/>
      <c r="C631" s="209"/>
      <c r="D631" s="209"/>
      <c r="E631" s="209"/>
      <c r="F631" s="209"/>
      <c r="G631" s="209"/>
    </row>
    <row r="632" spans="1:7" s="234" customFormat="1">
      <c r="A632" s="233"/>
      <c r="B632" s="208"/>
      <c r="C632" s="209"/>
      <c r="D632" s="209"/>
      <c r="E632" s="209"/>
      <c r="F632" s="209"/>
      <c r="G632" s="209"/>
    </row>
    <row r="633" spans="1:7" s="234" customFormat="1">
      <c r="A633" s="233"/>
      <c r="B633" s="208"/>
      <c r="C633" s="209"/>
      <c r="D633" s="209"/>
      <c r="E633" s="209"/>
      <c r="F633" s="209"/>
      <c r="G633" s="209"/>
    </row>
    <row r="634" spans="1:7" s="234" customFormat="1">
      <c r="A634" s="233"/>
      <c r="B634" s="208"/>
      <c r="C634" s="209"/>
      <c r="D634" s="209"/>
      <c r="E634" s="209"/>
      <c r="F634" s="209"/>
      <c r="G634" s="209"/>
    </row>
    <row r="635" spans="1:7" s="234" customFormat="1">
      <c r="A635" s="233"/>
      <c r="B635" s="208"/>
      <c r="C635" s="209"/>
      <c r="D635" s="209"/>
      <c r="E635" s="209"/>
      <c r="F635" s="209"/>
      <c r="G635" s="209"/>
    </row>
    <row r="636" spans="1:7" s="234" customFormat="1">
      <c r="A636" s="233"/>
      <c r="B636" s="208"/>
      <c r="C636" s="209"/>
      <c r="D636" s="209"/>
      <c r="E636" s="209"/>
      <c r="F636" s="209"/>
      <c r="G636" s="209"/>
    </row>
    <row r="637" spans="1:7" s="234" customFormat="1">
      <c r="A637" s="233"/>
      <c r="B637" s="208"/>
      <c r="C637" s="209"/>
      <c r="D637" s="209"/>
      <c r="E637" s="209"/>
      <c r="F637" s="209"/>
      <c r="G637" s="209"/>
    </row>
    <row r="638" spans="1:7" s="234" customFormat="1">
      <c r="A638" s="233"/>
      <c r="B638" s="208"/>
      <c r="C638" s="209"/>
      <c r="D638" s="209"/>
      <c r="E638" s="209"/>
      <c r="F638" s="209"/>
      <c r="G638" s="209"/>
    </row>
    <row r="639" spans="1:7" s="234" customFormat="1">
      <c r="A639" s="233"/>
      <c r="B639" s="208"/>
      <c r="C639" s="209"/>
      <c r="D639" s="209"/>
      <c r="E639" s="209"/>
      <c r="F639" s="209"/>
      <c r="G639" s="209"/>
    </row>
    <row r="640" spans="1:7" s="234" customFormat="1">
      <c r="A640" s="233"/>
      <c r="B640" s="208"/>
      <c r="C640" s="209"/>
      <c r="D640" s="209"/>
      <c r="E640" s="209"/>
      <c r="F640" s="209"/>
      <c r="G640" s="209"/>
    </row>
    <row r="641" spans="1:7" s="234" customFormat="1">
      <c r="A641" s="233"/>
      <c r="B641" s="208"/>
      <c r="C641" s="209"/>
      <c r="D641" s="209"/>
      <c r="E641" s="209"/>
      <c r="F641" s="209"/>
      <c r="G641" s="209"/>
    </row>
    <row r="642" spans="1:7" s="234" customFormat="1">
      <c r="A642" s="233"/>
      <c r="B642" s="208"/>
      <c r="C642" s="209"/>
      <c r="D642" s="209"/>
      <c r="E642" s="209"/>
      <c r="F642" s="209"/>
      <c r="G642" s="209"/>
    </row>
    <row r="643" spans="1:7" s="234" customFormat="1">
      <c r="A643" s="233"/>
      <c r="B643" s="208"/>
      <c r="C643" s="209"/>
      <c r="D643" s="209"/>
      <c r="E643" s="209"/>
      <c r="F643" s="209"/>
      <c r="G643" s="209"/>
    </row>
    <row r="644" spans="1:7" s="234" customFormat="1">
      <c r="A644" s="233"/>
      <c r="B644" s="208"/>
      <c r="C644" s="209"/>
      <c r="D644" s="209"/>
      <c r="E644" s="209"/>
      <c r="F644" s="209"/>
      <c r="G644" s="209"/>
    </row>
    <row r="645" spans="1:7" s="234" customFormat="1">
      <c r="A645" s="233"/>
      <c r="B645" s="208"/>
      <c r="C645" s="209"/>
      <c r="D645" s="209"/>
      <c r="E645" s="209"/>
      <c r="F645" s="209"/>
      <c r="G645" s="209"/>
    </row>
    <row r="646" spans="1:7" s="234" customFormat="1">
      <c r="A646" s="233"/>
      <c r="B646" s="208"/>
      <c r="C646" s="209"/>
      <c r="D646" s="209"/>
      <c r="E646" s="209"/>
      <c r="F646" s="209"/>
      <c r="G646" s="209"/>
    </row>
    <row r="647" spans="1:7" s="234" customFormat="1">
      <c r="A647" s="233"/>
      <c r="B647" s="208"/>
      <c r="C647" s="209"/>
      <c r="D647" s="209"/>
      <c r="E647" s="209"/>
      <c r="F647" s="209"/>
      <c r="G647" s="209"/>
    </row>
    <row r="648" spans="1:7" s="234" customFormat="1">
      <c r="A648" s="233"/>
      <c r="B648" s="208"/>
      <c r="C648" s="209"/>
      <c r="D648" s="209"/>
      <c r="E648" s="209"/>
      <c r="F648" s="209"/>
      <c r="G648" s="209"/>
    </row>
    <row r="649" spans="1:7" s="234" customFormat="1">
      <c r="A649" s="233"/>
      <c r="B649" s="208"/>
      <c r="C649" s="209"/>
      <c r="D649" s="209"/>
      <c r="E649" s="209"/>
      <c r="F649" s="209"/>
      <c r="G649" s="209"/>
    </row>
    <row r="650" spans="1:7" s="234" customFormat="1">
      <c r="A650" s="233"/>
      <c r="B650" s="208"/>
      <c r="C650" s="209"/>
      <c r="D650" s="209"/>
      <c r="E650" s="209"/>
      <c r="F650" s="209"/>
      <c r="G650" s="209"/>
    </row>
    <row r="651" spans="1:7" s="234" customFormat="1">
      <c r="A651" s="233"/>
      <c r="B651" s="208"/>
      <c r="C651" s="209"/>
      <c r="D651" s="209"/>
      <c r="E651" s="209"/>
      <c r="F651" s="209"/>
      <c r="G651" s="209"/>
    </row>
    <row r="652" spans="1:7" s="234" customFormat="1">
      <c r="A652" s="233"/>
      <c r="B652" s="208"/>
      <c r="C652" s="209"/>
      <c r="D652" s="209"/>
      <c r="E652" s="209"/>
      <c r="F652" s="209"/>
      <c r="G652" s="209"/>
    </row>
    <row r="653" spans="1:7" s="234" customFormat="1">
      <c r="A653" s="233"/>
      <c r="B653" s="208"/>
      <c r="C653" s="209"/>
      <c r="D653" s="209"/>
      <c r="E653" s="209"/>
      <c r="F653" s="209"/>
      <c r="G653" s="209"/>
    </row>
    <row r="654" spans="1:7" s="234" customFormat="1">
      <c r="A654" s="233"/>
      <c r="B654" s="208"/>
      <c r="C654" s="209"/>
      <c r="D654" s="209"/>
      <c r="E654" s="209"/>
      <c r="F654" s="209"/>
      <c r="G654" s="209"/>
    </row>
    <row r="655" spans="1:7" s="234" customFormat="1">
      <c r="A655" s="233"/>
      <c r="B655" s="208"/>
      <c r="C655" s="209"/>
      <c r="D655" s="209"/>
      <c r="E655" s="209"/>
      <c r="F655" s="209"/>
      <c r="G655" s="209"/>
    </row>
    <row r="656" spans="1:7" s="234" customFormat="1">
      <c r="A656" s="233"/>
      <c r="B656" s="208"/>
      <c r="C656" s="209"/>
      <c r="D656" s="209"/>
      <c r="E656" s="209"/>
      <c r="F656" s="209"/>
      <c r="G656" s="209"/>
    </row>
    <row r="657" spans="1:7" s="234" customFormat="1">
      <c r="A657" s="233"/>
      <c r="B657" s="208"/>
      <c r="C657" s="209"/>
      <c r="D657" s="209"/>
      <c r="E657" s="209"/>
      <c r="F657" s="209"/>
      <c r="G657" s="209"/>
    </row>
    <row r="658" spans="1:7" s="234" customFormat="1">
      <c r="A658" s="233"/>
      <c r="B658" s="208"/>
      <c r="C658" s="209"/>
      <c r="D658" s="209"/>
      <c r="E658" s="209"/>
      <c r="F658" s="209"/>
      <c r="G658" s="209"/>
    </row>
    <row r="659" spans="1:7" s="234" customFormat="1">
      <c r="A659" s="233"/>
      <c r="B659" s="208"/>
      <c r="C659" s="209"/>
      <c r="D659" s="209"/>
      <c r="E659" s="209"/>
      <c r="F659" s="209"/>
      <c r="G659" s="209"/>
    </row>
    <row r="660" spans="1:7" s="234" customFormat="1">
      <c r="A660" s="233"/>
      <c r="B660" s="208"/>
      <c r="C660" s="209"/>
      <c r="D660" s="209"/>
      <c r="E660" s="209"/>
      <c r="F660" s="209"/>
      <c r="G660" s="209"/>
    </row>
    <row r="661" spans="1:7" s="234" customFormat="1">
      <c r="A661" s="233"/>
      <c r="B661" s="208"/>
      <c r="C661" s="209"/>
      <c r="D661" s="209"/>
      <c r="E661" s="209"/>
      <c r="F661" s="209"/>
      <c r="G661" s="209"/>
    </row>
    <row r="662" spans="1:7" s="234" customFormat="1">
      <c r="A662" s="233"/>
      <c r="B662" s="208"/>
      <c r="C662" s="209"/>
      <c r="D662" s="209"/>
      <c r="E662" s="209"/>
      <c r="F662" s="209"/>
      <c r="G662" s="209"/>
    </row>
    <row r="663" spans="1:7" s="234" customFormat="1">
      <c r="A663" s="233"/>
      <c r="B663" s="208"/>
      <c r="C663" s="209"/>
      <c r="D663" s="209"/>
      <c r="E663" s="209"/>
      <c r="F663" s="209"/>
      <c r="G663" s="209"/>
    </row>
    <row r="664" spans="1:7" s="234" customFormat="1">
      <c r="A664" s="233"/>
      <c r="B664" s="208"/>
      <c r="C664" s="209"/>
      <c r="D664" s="209"/>
      <c r="E664" s="209"/>
      <c r="F664" s="209"/>
      <c r="G664" s="209"/>
    </row>
    <row r="665" spans="1:7" s="234" customFormat="1">
      <c r="A665" s="233"/>
      <c r="B665" s="208"/>
      <c r="C665" s="209"/>
      <c r="D665" s="209"/>
      <c r="E665" s="209"/>
      <c r="F665" s="209"/>
      <c r="G665" s="209"/>
    </row>
    <row r="666" spans="1:7" s="234" customFormat="1">
      <c r="A666" s="233"/>
      <c r="B666" s="208"/>
      <c r="C666" s="209"/>
      <c r="D666" s="209"/>
      <c r="E666" s="209"/>
      <c r="F666" s="209"/>
      <c r="G666" s="209"/>
    </row>
    <row r="667" spans="1:7" s="234" customFormat="1">
      <c r="A667" s="233"/>
      <c r="B667" s="208"/>
      <c r="C667" s="209"/>
      <c r="D667" s="209"/>
      <c r="E667" s="209"/>
      <c r="F667" s="209"/>
      <c r="G667" s="209"/>
    </row>
    <row r="668" spans="1:7" s="234" customFormat="1">
      <c r="A668" s="233"/>
      <c r="B668" s="208"/>
      <c r="C668" s="209"/>
      <c r="D668" s="209"/>
      <c r="E668" s="209"/>
      <c r="F668" s="209"/>
      <c r="G668" s="209"/>
    </row>
    <row r="669" spans="1:7" s="234" customFormat="1">
      <c r="A669" s="233"/>
      <c r="B669" s="208"/>
      <c r="C669" s="209"/>
      <c r="D669" s="209"/>
      <c r="E669" s="209"/>
      <c r="F669" s="209"/>
      <c r="G669" s="209"/>
    </row>
    <row r="670" spans="1:7" s="234" customFormat="1">
      <c r="A670" s="233"/>
      <c r="B670" s="208"/>
      <c r="C670" s="209"/>
      <c r="D670" s="209"/>
      <c r="E670" s="209"/>
      <c r="F670" s="209"/>
      <c r="G670" s="209"/>
    </row>
    <row r="671" spans="1:7" s="234" customFormat="1">
      <c r="A671" s="233"/>
      <c r="B671" s="208"/>
      <c r="C671" s="209"/>
      <c r="D671" s="209"/>
      <c r="E671" s="209"/>
      <c r="F671" s="209"/>
      <c r="G671" s="209"/>
    </row>
    <row r="672" spans="1:7" s="234" customFormat="1">
      <c r="A672" s="233"/>
      <c r="B672" s="208"/>
      <c r="C672" s="209"/>
      <c r="D672" s="209"/>
      <c r="E672" s="209"/>
      <c r="F672" s="209"/>
      <c r="G672" s="209"/>
    </row>
    <row r="673" spans="1:7" s="234" customFormat="1">
      <c r="A673" s="233"/>
      <c r="B673" s="208"/>
      <c r="C673" s="209"/>
      <c r="D673" s="209"/>
      <c r="E673" s="209"/>
      <c r="F673" s="209"/>
      <c r="G673" s="209"/>
    </row>
    <row r="674" spans="1:7" s="234" customFormat="1">
      <c r="A674" s="233"/>
      <c r="B674" s="208"/>
      <c r="C674" s="209"/>
      <c r="D674" s="209"/>
      <c r="E674" s="209"/>
      <c r="F674" s="209"/>
      <c r="G674" s="209"/>
    </row>
    <row r="675" spans="1:7" s="234" customFormat="1">
      <c r="A675" s="233"/>
      <c r="B675" s="208"/>
      <c r="C675" s="209"/>
      <c r="D675" s="209"/>
      <c r="E675" s="209"/>
      <c r="F675" s="209"/>
      <c r="G675" s="209"/>
    </row>
    <row r="676" spans="1:7" s="234" customFormat="1">
      <c r="A676" s="233"/>
      <c r="B676" s="208"/>
      <c r="C676" s="209"/>
      <c r="D676" s="209"/>
      <c r="E676" s="209"/>
      <c r="F676" s="209"/>
      <c r="G676" s="209"/>
    </row>
    <row r="677" spans="1:7" s="234" customFormat="1">
      <c r="A677" s="233"/>
      <c r="B677" s="208"/>
      <c r="C677" s="209"/>
      <c r="D677" s="209"/>
      <c r="E677" s="209"/>
      <c r="F677" s="209"/>
      <c r="G677" s="209"/>
    </row>
    <row r="678" spans="1:7" s="234" customFormat="1">
      <c r="A678" s="233"/>
      <c r="B678" s="208"/>
      <c r="C678" s="209"/>
      <c r="D678" s="209"/>
      <c r="E678" s="209"/>
      <c r="F678" s="209"/>
      <c r="G678" s="209"/>
    </row>
    <row r="679" spans="1:7" s="234" customFormat="1">
      <c r="A679" s="233"/>
      <c r="B679" s="208"/>
      <c r="C679" s="209"/>
      <c r="D679" s="209"/>
      <c r="E679" s="209"/>
      <c r="F679" s="209"/>
      <c r="G679" s="209"/>
    </row>
    <row r="680" spans="1:7" s="234" customFormat="1">
      <c r="A680" s="233"/>
      <c r="B680" s="208"/>
      <c r="C680" s="209"/>
      <c r="D680" s="209"/>
      <c r="E680" s="209"/>
      <c r="F680" s="209"/>
      <c r="G680" s="209"/>
    </row>
    <row r="681" spans="1:7" s="234" customFormat="1">
      <c r="A681" s="233"/>
      <c r="B681" s="208"/>
      <c r="C681" s="209"/>
      <c r="D681" s="209"/>
      <c r="E681" s="209"/>
      <c r="F681" s="209"/>
      <c r="G681" s="209"/>
    </row>
    <row r="682" spans="1:7" s="234" customFormat="1">
      <c r="A682" s="233"/>
      <c r="B682" s="208"/>
      <c r="C682" s="209"/>
      <c r="D682" s="209"/>
      <c r="E682" s="209"/>
      <c r="F682" s="209"/>
      <c r="G682" s="209"/>
    </row>
    <row r="683" spans="1:7" s="234" customFormat="1">
      <c r="A683" s="233"/>
      <c r="B683" s="208"/>
      <c r="C683" s="209"/>
      <c r="D683" s="209"/>
      <c r="E683" s="209"/>
      <c r="F683" s="209"/>
      <c r="G683" s="209"/>
    </row>
    <row r="684" spans="1:7" s="234" customFormat="1">
      <c r="A684" s="233"/>
      <c r="B684" s="208"/>
      <c r="C684" s="209"/>
      <c r="D684" s="209"/>
      <c r="E684" s="209"/>
      <c r="F684" s="209"/>
      <c r="G684" s="209"/>
    </row>
    <row r="685" spans="1:7" s="234" customFormat="1">
      <c r="A685" s="233"/>
      <c r="B685" s="208"/>
      <c r="C685" s="209"/>
      <c r="D685" s="209"/>
      <c r="E685" s="209"/>
      <c r="F685" s="209"/>
      <c r="G685" s="209"/>
    </row>
    <row r="686" spans="1:7" s="234" customFormat="1">
      <c r="A686" s="233"/>
      <c r="B686" s="208"/>
      <c r="C686" s="209"/>
      <c r="D686" s="209"/>
      <c r="E686" s="209"/>
      <c r="F686" s="209"/>
      <c r="G686" s="209"/>
    </row>
    <row r="687" spans="1:7" s="234" customFormat="1">
      <c r="A687" s="233"/>
      <c r="B687" s="208"/>
      <c r="C687" s="209"/>
      <c r="D687" s="209"/>
      <c r="E687" s="209"/>
      <c r="F687" s="209"/>
      <c r="G687" s="209"/>
    </row>
    <row r="688" spans="1:7" s="234" customFormat="1">
      <c r="A688" s="233"/>
      <c r="B688" s="208"/>
      <c r="C688" s="209"/>
      <c r="D688" s="209"/>
      <c r="E688" s="209"/>
      <c r="F688" s="209"/>
      <c r="G688" s="209"/>
    </row>
    <row r="689" spans="1:7" s="234" customFormat="1">
      <c r="A689" s="233"/>
      <c r="B689" s="208"/>
      <c r="C689" s="209"/>
      <c r="D689" s="209"/>
      <c r="E689" s="209"/>
      <c r="F689" s="209"/>
      <c r="G689" s="209"/>
    </row>
    <row r="690" spans="1:7" s="234" customFormat="1">
      <c r="A690" s="233"/>
      <c r="B690" s="208"/>
      <c r="C690" s="209"/>
      <c r="D690" s="209"/>
      <c r="E690" s="209"/>
      <c r="F690" s="209"/>
      <c r="G690" s="209"/>
    </row>
    <row r="691" spans="1:7" s="234" customFormat="1">
      <c r="A691" s="233"/>
      <c r="B691" s="208"/>
      <c r="C691" s="209"/>
      <c r="D691" s="209"/>
      <c r="E691" s="209"/>
      <c r="F691" s="209"/>
      <c r="G691" s="209"/>
    </row>
    <row r="692" spans="1:7" s="234" customFormat="1">
      <c r="A692" s="233"/>
      <c r="B692" s="208"/>
      <c r="C692" s="209"/>
      <c r="D692" s="209"/>
      <c r="E692" s="209"/>
      <c r="F692" s="209"/>
      <c r="G692" s="209"/>
    </row>
    <row r="693" spans="1:7" s="234" customFormat="1">
      <c r="A693" s="233"/>
      <c r="B693" s="208"/>
      <c r="C693" s="209"/>
      <c r="D693" s="209"/>
      <c r="E693" s="209"/>
      <c r="F693" s="209"/>
      <c r="G693" s="209"/>
    </row>
    <row r="694" spans="1:7" s="234" customFormat="1">
      <c r="A694" s="233"/>
      <c r="B694" s="208"/>
      <c r="C694" s="209"/>
      <c r="D694" s="209"/>
      <c r="E694" s="209"/>
      <c r="F694" s="209"/>
      <c r="G694" s="209"/>
    </row>
    <row r="695" spans="1:7" s="234" customFormat="1">
      <c r="A695" s="233"/>
      <c r="B695" s="208"/>
      <c r="C695" s="209"/>
      <c r="D695" s="209"/>
      <c r="E695" s="209"/>
      <c r="F695" s="209"/>
      <c r="G695" s="209"/>
    </row>
    <row r="696" spans="1:7" s="234" customFormat="1">
      <c r="A696" s="233"/>
      <c r="B696" s="208"/>
      <c r="C696" s="209"/>
      <c r="D696" s="209"/>
      <c r="E696" s="209"/>
      <c r="F696" s="209"/>
      <c r="G696" s="209"/>
    </row>
    <row r="697" spans="1:7" s="234" customFormat="1">
      <c r="A697" s="233"/>
      <c r="B697" s="208"/>
      <c r="C697" s="209"/>
      <c r="D697" s="209"/>
      <c r="E697" s="209"/>
      <c r="F697" s="209"/>
      <c r="G697" s="209"/>
    </row>
    <row r="698" spans="1:7" s="234" customFormat="1">
      <c r="A698" s="233"/>
      <c r="B698" s="208"/>
      <c r="C698" s="209"/>
      <c r="D698" s="209"/>
      <c r="E698" s="209"/>
      <c r="F698" s="209"/>
      <c r="G698" s="209"/>
    </row>
    <row r="699" spans="1:7" s="234" customFormat="1">
      <c r="A699" s="233"/>
      <c r="B699" s="208"/>
      <c r="C699" s="209"/>
      <c r="D699" s="209"/>
      <c r="E699" s="209"/>
      <c r="F699" s="209"/>
      <c r="G699" s="209"/>
    </row>
    <row r="700" spans="1:7" s="234" customFormat="1">
      <c r="A700" s="233"/>
      <c r="B700" s="208"/>
      <c r="C700" s="209"/>
      <c r="D700" s="209"/>
      <c r="E700" s="209"/>
      <c r="F700" s="209"/>
      <c r="G700" s="209"/>
    </row>
    <row r="701" spans="1:7" s="234" customFormat="1">
      <c r="A701" s="233"/>
      <c r="B701" s="208"/>
      <c r="C701" s="209"/>
      <c r="D701" s="209"/>
      <c r="E701" s="209"/>
      <c r="F701" s="209"/>
      <c r="G701" s="209"/>
    </row>
    <row r="702" spans="1:7" s="234" customFormat="1">
      <c r="A702" s="233"/>
      <c r="B702" s="208"/>
      <c r="C702" s="209"/>
      <c r="D702" s="209"/>
      <c r="E702" s="209"/>
      <c r="F702" s="209"/>
      <c r="G702" s="209"/>
    </row>
    <row r="703" spans="1:7" s="234" customFormat="1">
      <c r="A703" s="233"/>
      <c r="B703" s="208"/>
      <c r="C703" s="209"/>
      <c r="D703" s="209"/>
      <c r="E703" s="209"/>
      <c r="F703" s="209"/>
      <c r="G703" s="209"/>
    </row>
    <row r="704" spans="1:7" s="234" customFormat="1">
      <c r="A704" s="233"/>
      <c r="B704" s="208"/>
      <c r="C704" s="209"/>
      <c r="D704" s="209"/>
      <c r="E704" s="209"/>
      <c r="F704" s="209"/>
      <c r="G704" s="209"/>
    </row>
    <row r="705" spans="1:7" s="234" customFormat="1">
      <c r="A705" s="233"/>
      <c r="B705" s="208"/>
      <c r="C705" s="209"/>
      <c r="D705" s="209"/>
      <c r="E705" s="209"/>
      <c r="F705" s="209"/>
      <c r="G705" s="209"/>
    </row>
    <row r="706" spans="1:7" s="234" customFormat="1">
      <c r="A706" s="233"/>
      <c r="B706" s="208"/>
      <c r="C706" s="209"/>
      <c r="D706" s="209"/>
      <c r="E706" s="209"/>
      <c r="F706" s="209"/>
      <c r="G706" s="209"/>
    </row>
    <row r="707" spans="1:7" s="234" customFormat="1">
      <c r="A707" s="233"/>
      <c r="B707" s="208"/>
      <c r="C707" s="209"/>
      <c r="D707" s="209"/>
      <c r="E707" s="209"/>
      <c r="F707" s="209"/>
      <c r="G707" s="209"/>
    </row>
    <row r="708" spans="1:7" s="234" customFormat="1">
      <c r="A708" s="233"/>
      <c r="B708" s="208"/>
      <c r="C708" s="209"/>
      <c r="D708" s="209"/>
      <c r="E708" s="209"/>
      <c r="F708" s="209"/>
      <c r="G708" s="209"/>
    </row>
    <row r="709" spans="1:7" s="234" customFormat="1">
      <c r="A709" s="233"/>
      <c r="B709" s="208"/>
      <c r="C709" s="209"/>
      <c r="D709" s="209"/>
      <c r="E709" s="209"/>
      <c r="F709" s="209"/>
      <c r="G709" s="209"/>
    </row>
    <row r="710" spans="1:7" s="234" customFormat="1">
      <c r="A710" s="233"/>
      <c r="B710" s="208"/>
      <c r="C710" s="209"/>
      <c r="D710" s="209"/>
      <c r="E710" s="209"/>
      <c r="F710" s="209"/>
      <c r="G710" s="209"/>
    </row>
    <row r="711" spans="1:7" s="234" customFormat="1">
      <c r="A711" s="233"/>
      <c r="B711" s="208"/>
      <c r="C711" s="209"/>
      <c r="D711" s="209"/>
      <c r="E711" s="209"/>
      <c r="F711" s="209"/>
      <c r="G711" s="209"/>
    </row>
    <row r="712" spans="1:7" s="234" customFormat="1">
      <c r="A712" s="233"/>
      <c r="B712" s="208"/>
      <c r="C712" s="209"/>
      <c r="D712" s="209"/>
      <c r="E712" s="209"/>
      <c r="F712" s="209"/>
      <c r="G712" s="209"/>
    </row>
    <row r="713" spans="1:7" s="234" customFormat="1">
      <c r="A713" s="233"/>
      <c r="B713" s="208"/>
      <c r="C713" s="209"/>
      <c r="D713" s="209"/>
      <c r="E713" s="209"/>
      <c r="F713" s="209"/>
      <c r="G713" s="209"/>
    </row>
    <row r="714" spans="1:7" s="234" customFormat="1">
      <c r="A714" s="233"/>
      <c r="B714" s="208"/>
      <c r="C714" s="209"/>
      <c r="D714" s="209"/>
      <c r="E714" s="209"/>
      <c r="F714" s="209"/>
      <c r="G714" s="209"/>
    </row>
    <row r="715" spans="1:7" s="234" customFormat="1">
      <c r="A715" s="233"/>
      <c r="B715" s="208"/>
      <c r="C715" s="209"/>
      <c r="D715" s="209"/>
      <c r="E715" s="209"/>
      <c r="F715" s="209"/>
      <c r="G715" s="209"/>
    </row>
    <row r="716" spans="1:7" s="234" customFormat="1">
      <c r="A716" s="233"/>
      <c r="B716" s="208"/>
      <c r="C716" s="209"/>
      <c r="D716" s="209"/>
      <c r="E716" s="209"/>
      <c r="F716" s="209"/>
      <c r="G716" s="209"/>
    </row>
    <row r="717" spans="1:7" s="234" customFormat="1">
      <c r="A717" s="233"/>
      <c r="B717" s="208"/>
      <c r="C717" s="209"/>
      <c r="D717" s="209"/>
      <c r="E717" s="209"/>
      <c r="F717" s="209"/>
      <c r="G717" s="209"/>
    </row>
    <row r="718" spans="1:7" s="234" customFormat="1">
      <c r="A718" s="233"/>
      <c r="B718" s="208"/>
      <c r="C718" s="209"/>
      <c r="D718" s="209"/>
      <c r="E718" s="209"/>
      <c r="F718" s="209"/>
      <c r="G718" s="209"/>
    </row>
    <row r="719" spans="1:7" s="234" customFormat="1">
      <c r="A719" s="233"/>
      <c r="B719" s="208"/>
      <c r="C719" s="209"/>
      <c r="D719" s="209"/>
      <c r="E719" s="209"/>
      <c r="F719" s="209"/>
      <c r="G719" s="209"/>
    </row>
    <row r="720" spans="1:7" s="234" customFormat="1">
      <c r="A720" s="233"/>
      <c r="B720" s="208"/>
      <c r="C720" s="209"/>
      <c r="D720" s="209"/>
      <c r="E720" s="209"/>
      <c r="F720" s="209"/>
      <c r="G720" s="209"/>
    </row>
    <row r="721" spans="1:7" s="234" customFormat="1">
      <c r="A721" s="233"/>
      <c r="B721" s="208"/>
      <c r="C721" s="209"/>
      <c r="D721" s="209"/>
      <c r="E721" s="209"/>
      <c r="F721" s="209"/>
      <c r="G721" s="209"/>
    </row>
    <row r="722" spans="1:7" s="234" customFormat="1">
      <c r="A722" s="233"/>
      <c r="B722" s="208"/>
      <c r="C722" s="209"/>
      <c r="D722" s="209"/>
      <c r="E722" s="209"/>
      <c r="F722" s="209"/>
      <c r="G722" s="209"/>
    </row>
    <row r="723" spans="1:7" s="234" customFormat="1">
      <c r="A723" s="233"/>
      <c r="B723" s="208"/>
      <c r="C723" s="209"/>
      <c r="D723" s="209"/>
      <c r="E723" s="209"/>
      <c r="F723" s="209"/>
      <c r="G723" s="209"/>
    </row>
    <row r="724" spans="1:7" s="234" customFormat="1">
      <c r="A724" s="233"/>
      <c r="B724" s="208"/>
      <c r="C724" s="209"/>
      <c r="D724" s="209"/>
      <c r="E724" s="209"/>
      <c r="F724" s="209"/>
      <c r="G724" s="209"/>
    </row>
    <row r="725" spans="1:7" s="234" customFormat="1">
      <c r="A725" s="233"/>
      <c r="B725" s="208"/>
      <c r="C725" s="209"/>
      <c r="D725" s="209"/>
      <c r="E725" s="209"/>
      <c r="F725" s="209"/>
      <c r="G725" s="209"/>
    </row>
    <row r="726" spans="1:7" s="234" customFormat="1">
      <c r="A726" s="233"/>
      <c r="B726" s="208"/>
      <c r="C726" s="209"/>
      <c r="D726" s="209"/>
      <c r="E726" s="209"/>
      <c r="F726" s="209"/>
      <c r="G726" s="209"/>
    </row>
    <row r="727" spans="1:7" s="234" customFormat="1">
      <c r="A727" s="233"/>
      <c r="B727" s="208"/>
      <c r="C727" s="209"/>
      <c r="D727" s="209"/>
      <c r="E727" s="209"/>
      <c r="F727" s="209"/>
      <c r="G727" s="209"/>
    </row>
    <row r="728" spans="1:7" s="234" customFormat="1">
      <c r="A728" s="233"/>
      <c r="B728" s="208"/>
      <c r="C728" s="209"/>
      <c r="D728" s="209"/>
      <c r="E728" s="209"/>
      <c r="F728" s="209"/>
      <c r="G728" s="209"/>
    </row>
    <row r="729" spans="1:7" s="234" customFormat="1">
      <c r="A729" s="233"/>
      <c r="B729" s="208"/>
      <c r="C729" s="209"/>
      <c r="D729" s="209"/>
      <c r="E729" s="209"/>
      <c r="F729" s="209"/>
      <c r="G729" s="209"/>
    </row>
    <row r="730" spans="1:7" s="234" customFormat="1">
      <c r="A730" s="233"/>
      <c r="B730" s="208"/>
      <c r="C730" s="209"/>
      <c r="D730" s="209"/>
      <c r="E730" s="209"/>
      <c r="F730" s="209"/>
      <c r="G730" s="209"/>
    </row>
    <row r="731" spans="1:7" s="234" customFormat="1">
      <c r="A731" s="233"/>
      <c r="B731" s="208"/>
      <c r="C731" s="209"/>
      <c r="D731" s="209"/>
      <c r="E731" s="209"/>
      <c r="F731" s="209"/>
      <c r="G731" s="209"/>
    </row>
    <row r="732" spans="1:7" s="234" customFormat="1">
      <c r="A732" s="233"/>
      <c r="B732" s="208"/>
      <c r="C732" s="209"/>
      <c r="D732" s="209"/>
      <c r="E732" s="209"/>
      <c r="F732" s="209"/>
      <c r="G732" s="209"/>
    </row>
    <row r="733" spans="1:7" s="234" customFormat="1">
      <c r="A733" s="233"/>
      <c r="B733" s="208"/>
      <c r="C733" s="209"/>
      <c r="D733" s="209"/>
      <c r="E733" s="209"/>
      <c r="F733" s="209"/>
      <c r="G733" s="209"/>
    </row>
    <row r="734" spans="1:7" s="234" customFormat="1">
      <c r="A734" s="233"/>
      <c r="B734" s="208"/>
      <c r="C734" s="209"/>
      <c r="D734" s="209"/>
      <c r="E734" s="209"/>
      <c r="F734" s="209"/>
      <c r="G734" s="209"/>
    </row>
    <row r="735" spans="1:7" s="234" customFormat="1">
      <c r="A735" s="233"/>
      <c r="B735" s="208"/>
      <c r="C735" s="209"/>
      <c r="D735" s="209"/>
      <c r="E735" s="209"/>
      <c r="F735" s="209"/>
      <c r="G735" s="209"/>
    </row>
    <row r="736" spans="1:7" s="234" customFormat="1">
      <c r="A736" s="233"/>
      <c r="B736" s="208"/>
      <c r="C736" s="209"/>
      <c r="D736" s="209"/>
      <c r="E736" s="209"/>
      <c r="F736" s="209"/>
      <c r="G736" s="209"/>
    </row>
    <row r="737" spans="1:7" s="234" customFormat="1">
      <c r="A737" s="233"/>
      <c r="B737" s="208"/>
      <c r="C737" s="209"/>
      <c r="D737" s="209"/>
      <c r="E737" s="209"/>
      <c r="F737" s="209"/>
      <c r="G737" s="209"/>
    </row>
    <row r="738" spans="1:7" s="234" customFormat="1">
      <c r="A738" s="233"/>
      <c r="B738" s="208"/>
      <c r="C738" s="209"/>
      <c r="D738" s="209"/>
      <c r="E738" s="209"/>
      <c r="F738" s="209"/>
      <c r="G738" s="209"/>
    </row>
    <row r="739" spans="1:7" s="234" customFormat="1">
      <c r="A739" s="233"/>
      <c r="B739" s="208"/>
      <c r="C739" s="209"/>
      <c r="D739" s="209"/>
      <c r="E739" s="209"/>
      <c r="F739" s="209"/>
      <c r="G739" s="209"/>
    </row>
    <row r="740" spans="1:7" s="234" customFormat="1">
      <c r="A740" s="233"/>
      <c r="B740" s="208"/>
      <c r="C740" s="209"/>
      <c r="D740" s="209"/>
      <c r="E740" s="209"/>
      <c r="F740" s="209"/>
      <c r="G740" s="209"/>
    </row>
    <row r="741" spans="1:7" s="234" customFormat="1">
      <c r="A741" s="233"/>
      <c r="B741" s="208"/>
      <c r="C741" s="209"/>
      <c r="D741" s="209"/>
      <c r="E741" s="209"/>
      <c r="F741" s="209"/>
      <c r="G741" s="209"/>
    </row>
    <row r="742" spans="1:7" s="234" customFormat="1">
      <c r="A742" s="233"/>
      <c r="B742" s="208"/>
      <c r="C742" s="209"/>
      <c r="D742" s="209"/>
      <c r="E742" s="209"/>
      <c r="F742" s="209"/>
      <c r="G742" s="209"/>
    </row>
    <row r="743" spans="1:7" s="234" customFormat="1">
      <c r="A743" s="233"/>
      <c r="B743" s="208"/>
      <c r="C743" s="209"/>
      <c r="D743" s="209"/>
      <c r="E743" s="209"/>
      <c r="F743" s="209"/>
      <c r="G743" s="209"/>
    </row>
    <row r="744" spans="1:7" s="234" customFormat="1">
      <c r="A744" s="233"/>
      <c r="B744" s="208"/>
      <c r="C744" s="209"/>
      <c r="D744" s="209"/>
      <c r="E744" s="209"/>
      <c r="F744" s="209"/>
      <c r="G744" s="209"/>
    </row>
    <row r="745" spans="1:7" s="234" customFormat="1">
      <c r="A745" s="233"/>
      <c r="B745" s="208"/>
      <c r="C745" s="209"/>
      <c r="D745" s="209"/>
      <c r="E745" s="209"/>
      <c r="F745" s="209"/>
      <c r="G745" s="209"/>
    </row>
    <row r="746" spans="1:7" s="234" customFormat="1">
      <c r="A746" s="233"/>
      <c r="B746" s="208"/>
      <c r="C746" s="209"/>
      <c r="D746" s="209"/>
      <c r="E746" s="209"/>
      <c r="F746" s="209"/>
      <c r="G746" s="209"/>
    </row>
    <row r="747" spans="1:7" s="234" customFormat="1">
      <c r="A747" s="233"/>
      <c r="B747" s="208"/>
      <c r="C747" s="209"/>
      <c r="D747" s="209"/>
      <c r="E747" s="209"/>
      <c r="F747" s="209"/>
      <c r="G747" s="209"/>
    </row>
    <row r="748" spans="1:7" s="234" customFormat="1">
      <c r="A748" s="233"/>
      <c r="B748" s="208"/>
      <c r="C748" s="209"/>
      <c r="D748" s="209"/>
      <c r="E748" s="209"/>
      <c r="F748" s="209"/>
      <c r="G748" s="209"/>
    </row>
    <row r="749" spans="1:7" s="234" customFormat="1">
      <c r="A749" s="233"/>
      <c r="B749" s="208"/>
      <c r="C749" s="209"/>
      <c r="D749" s="209"/>
      <c r="E749" s="209"/>
      <c r="F749" s="209"/>
      <c r="G749" s="209"/>
    </row>
    <row r="750" spans="1:7" s="234" customFormat="1">
      <c r="A750" s="233"/>
      <c r="B750" s="208"/>
      <c r="C750" s="209"/>
      <c r="D750" s="209"/>
      <c r="E750" s="209"/>
      <c r="F750" s="209"/>
      <c r="G750" s="209"/>
    </row>
    <row r="751" spans="1:7" s="234" customFormat="1">
      <c r="A751" s="233"/>
      <c r="B751" s="208"/>
      <c r="C751" s="209"/>
      <c r="D751" s="209"/>
      <c r="E751" s="209"/>
      <c r="F751" s="209"/>
      <c r="G751" s="209"/>
    </row>
    <row r="752" spans="1:7" s="234" customFormat="1">
      <c r="A752" s="233"/>
      <c r="B752" s="208"/>
      <c r="C752" s="209"/>
      <c r="D752" s="209"/>
      <c r="E752" s="209"/>
      <c r="F752" s="209"/>
      <c r="G752" s="209"/>
    </row>
    <row r="753" spans="1:7" s="234" customFormat="1">
      <c r="A753" s="233"/>
      <c r="B753" s="208"/>
      <c r="C753" s="209"/>
      <c r="D753" s="209"/>
      <c r="E753" s="209"/>
      <c r="F753" s="209"/>
      <c r="G753" s="209"/>
    </row>
    <row r="754" spans="1:7" s="234" customFormat="1">
      <c r="A754" s="233"/>
      <c r="B754" s="208"/>
      <c r="C754" s="209"/>
      <c r="D754" s="209"/>
      <c r="E754" s="209"/>
      <c r="F754" s="209"/>
      <c r="G754" s="209"/>
    </row>
    <row r="755" spans="1:7" s="234" customFormat="1">
      <c r="A755" s="233"/>
      <c r="B755" s="208"/>
      <c r="C755" s="209"/>
      <c r="D755" s="209"/>
      <c r="E755" s="209"/>
      <c r="F755" s="209"/>
      <c r="G755" s="209"/>
    </row>
    <row r="756" spans="1:7" s="234" customFormat="1">
      <c r="A756" s="233"/>
      <c r="B756" s="208"/>
      <c r="C756" s="209"/>
      <c r="D756" s="209"/>
      <c r="E756" s="209"/>
      <c r="F756" s="209"/>
      <c r="G756" s="209"/>
    </row>
    <row r="757" spans="1:7" s="234" customFormat="1">
      <c r="A757" s="233"/>
      <c r="B757" s="208"/>
      <c r="C757" s="209"/>
      <c r="D757" s="209"/>
      <c r="E757" s="209"/>
      <c r="F757" s="209"/>
      <c r="G757" s="209"/>
    </row>
    <row r="758" spans="1:7" s="234" customFormat="1">
      <c r="A758" s="233"/>
      <c r="B758" s="208"/>
      <c r="C758" s="209"/>
      <c r="D758" s="209"/>
      <c r="E758" s="209"/>
      <c r="F758" s="209"/>
      <c r="G758" s="209"/>
    </row>
    <row r="759" spans="1:7" s="234" customFormat="1">
      <c r="A759" s="233"/>
      <c r="B759" s="208"/>
      <c r="C759" s="209"/>
      <c r="D759" s="209"/>
      <c r="E759" s="209"/>
      <c r="F759" s="209"/>
      <c r="G759" s="209"/>
    </row>
    <row r="760" spans="1:7" s="234" customFormat="1">
      <c r="A760" s="233"/>
      <c r="B760" s="208"/>
      <c r="C760" s="209"/>
      <c r="D760" s="209"/>
      <c r="E760" s="209"/>
      <c r="F760" s="209"/>
      <c r="G760" s="209"/>
    </row>
    <row r="761" spans="1:7" s="234" customFormat="1">
      <c r="A761" s="233"/>
      <c r="B761" s="208"/>
      <c r="C761" s="209"/>
      <c r="D761" s="209"/>
      <c r="E761" s="209"/>
      <c r="F761" s="209"/>
      <c r="G761" s="209"/>
    </row>
    <row r="762" spans="1:7" s="234" customFormat="1">
      <c r="A762" s="233"/>
      <c r="B762" s="208"/>
      <c r="C762" s="209"/>
      <c r="D762" s="209"/>
      <c r="E762" s="209"/>
      <c r="F762" s="209"/>
      <c r="G762" s="209"/>
    </row>
    <row r="763" spans="1:7" s="234" customFormat="1">
      <c r="A763" s="233"/>
      <c r="B763" s="208"/>
      <c r="C763" s="209"/>
      <c r="D763" s="209"/>
      <c r="E763" s="209"/>
      <c r="F763" s="209"/>
      <c r="G763" s="209"/>
    </row>
    <row r="764" spans="1:7" s="234" customFormat="1">
      <c r="A764" s="233"/>
      <c r="B764" s="208"/>
      <c r="C764" s="209"/>
      <c r="D764" s="209"/>
      <c r="E764" s="209"/>
      <c r="F764" s="209"/>
      <c r="G764" s="209"/>
    </row>
    <row r="765" spans="1:7" s="234" customFormat="1">
      <c r="A765" s="233"/>
      <c r="B765" s="208"/>
      <c r="C765" s="209"/>
      <c r="D765" s="209"/>
      <c r="E765" s="209"/>
      <c r="F765" s="209"/>
      <c r="G765" s="209"/>
    </row>
    <row r="766" spans="1:7" s="234" customFormat="1">
      <c r="A766" s="233"/>
      <c r="B766" s="208"/>
      <c r="C766" s="209"/>
      <c r="D766" s="209"/>
      <c r="E766" s="209"/>
      <c r="F766" s="209"/>
      <c r="G766" s="209"/>
    </row>
    <row r="767" spans="1:7" s="234" customFormat="1">
      <c r="A767" s="233"/>
      <c r="B767" s="208"/>
      <c r="C767" s="209"/>
      <c r="D767" s="209"/>
      <c r="E767" s="209"/>
      <c r="F767" s="209"/>
      <c r="G767" s="209"/>
    </row>
    <row r="768" spans="1:7" s="234" customFormat="1">
      <c r="A768" s="233"/>
      <c r="B768" s="208"/>
      <c r="C768" s="209"/>
      <c r="D768" s="209"/>
      <c r="E768" s="209"/>
      <c r="F768" s="209"/>
      <c r="G768" s="209"/>
    </row>
    <row r="769" spans="1:7" s="234" customFormat="1">
      <c r="A769" s="233"/>
      <c r="B769" s="208"/>
      <c r="C769" s="209"/>
      <c r="D769" s="209"/>
      <c r="E769" s="209"/>
      <c r="F769" s="209"/>
      <c r="G769" s="209"/>
    </row>
    <row r="770" spans="1:7" s="234" customFormat="1">
      <c r="A770" s="233"/>
      <c r="B770" s="208"/>
      <c r="C770" s="209"/>
      <c r="D770" s="209"/>
      <c r="E770" s="209"/>
      <c r="F770" s="209"/>
      <c r="G770" s="209"/>
    </row>
    <row r="771" spans="1:7" s="234" customFormat="1">
      <c r="A771" s="233"/>
      <c r="B771" s="208"/>
      <c r="C771" s="209"/>
      <c r="D771" s="209"/>
      <c r="E771" s="209"/>
      <c r="F771" s="209"/>
      <c r="G771" s="209"/>
    </row>
    <row r="772" spans="1:7" s="234" customFormat="1">
      <c r="A772" s="233"/>
      <c r="B772" s="208"/>
      <c r="C772" s="209"/>
      <c r="D772" s="209"/>
      <c r="E772" s="209"/>
      <c r="F772" s="209"/>
      <c r="G772" s="209"/>
    </row>
    <row r="773" spans="1:7" s="234" customFormat="1">
      <c r="A773" s="233"/>
      <c r="B773" s="208"/>
      <c r="C773" s="209"/>
      <c r="D773" s="209"/>
      <c r="E773" s="209"/>
      <c r="F773" s="209"/>
      <c r="G773" s="209"/>
    </row>
    <row r="774" spans="1:7" s="234" customFormat="1">
      <c r="A774" s="233"/>
      <c r="B774" s="208"/>
      <c r="C774" s="209"/>
      <c r="D774" s="209"/>
      <c r="E774" s="209"/>
      <c r="F774" s="209"/>
      <c r="G774" s="209"/>
    </row>
    <row r="775" spans="1:7" s="234" customFormat="1">
      <c r="A775" s="233"/>
      <c r="B775" s="208"/>
      <c r="C775" s="209"/>
      <c r="D775" s="209"/>
      <c r="E775" s="209"/>
      <c r="F775" s="209"/>
      <c r="G775" s="209"/>
    </row>
    <row r="776" spans="1:7" s="234" customFormat="1">
      <c r="A776" s="233"/>
      <c r="B776" s="208"/>
      <c r="C776" s="209"/>
      <c r="D776" s="209"/>
      <c r="E776" s="209"/>
      <c r="F776" s="209"/>
      <c r="G776" s="209"/>
    </row>
    <row r="777" spans="1:7" s="234" customFormat="1">
      <c r="A777" s="233"/>
      <c r="B777" s="208"/>
      <c r="C777" s="209"/>
      <c r="D777" s="209"/>
      <c r="E777" s="209"/>
      <c r="F777" s="209"/>
      <c r="G777" s="209"/>
    </row>
    <row r="778" spans="1:7" s="234" customFormat="1">
      <c r="A778" s="233"/>
      <c r="B778" s="208"/>
      <c r="C778" s="209"/>
      <c r="D778" s="209"/>
      <c r="E778" s="209"/>
      <c r="F778" s="209"/>
      <c r="G778" s="209"/>
    </row>
    <row r="779" spans="1:7" s="234" customFormat="1">
      <c r="A779" s="233"/>
      <c r="B779" s="208"/>
      <c r="C779" s="209"/>
      <c r="D779" s="209"/>
      <c r="E779" s="209"/>
      <c r="F779" s="209"/>
      <c r="G779" s="209"/>
    </row>
    <row r="780" spans="1:7" s="234" customFormat="1">
      <c r="A780" s="233"/>
      <c r="B780" s="208"/>
      <c r="C780" s="209"/>
      <c r="D780" s="209"/>
      <c r="E780" s="209"/>
      <c r="F780" s="209"/>
      <c r="G780" s="209"/>
    </row>
    <row r="781" spans="1:7" s="234" customFormat="1">
      <c r="A781" s="233"/>
      <c r="B781" s="208"/>
      <c r="C781" s="209"/>
      <c r="D781" s="209"/>
      <c r="E781" s="209"/>
      <c r="F781" s="209"/>
      <c r="G781" s="209"/>
    </row>
    <row r="782" spans="1:7" s="234" customFormat="1">
      <c r="A782" s="233"/>
      <c r="B782" s="208"/>
      <c r="C782" s="209"/>
      <c r="D782" s="209"/>
      <c r="E782" s="209"/>
      <c r="F782" s="209"/>
      <c r="G782" s="209"/>
    </row>
    <row r="783" spans="1:7" s="234" customFormat="1">
      <c r="A783" s="233"/>
      <c r="B783" s="208"/>
      <c r="C783" s="209"/>
      <c r="D783" s="209"/>
      <c r="E783" s="209"/>
      <c r="F783" s="209"/>
      <c r="G783" s="209"/>
    </row>
    <row r="784" spans="1:7" s="234" customFormat="1">
      <c r="A784" s="233"/>
      <c r="B784" s="208"/>
      <c r="C784" s="209"/>
      <c r="D784" s="209"/>
      <c r="E784" s="209"/>
      <c r="F784" s="209"/>
      <c r="G784" s="209"/>
    </row>
    <row r="785" spans="1:7" s="234" customFormat="1">
      <c r="A785" s="233"/>
      <c r="B785" s="208"/>
      <c r="C785" s="209"/>
      <c r="D785" s="209"/>
      <c r="E785" s="209"/>
      <c r="F785" s="209"/>
      <c r="G785" s="209"/>
    </row>
    <row r="786" spans="1:7" s="234" customFormat="1">
      <c r="A786" s="233"/>
      <c r="B786" s="208"/>
      <c r="C786" s="209"/>
      <c r="D786" s="209"/>
      <c r="E786" s="209"/>
      <c r="F786" s="209"/>
      <c r="G786" s="209"/>
    </row>
    <row r="787" spans="1:7" s="234" customFormat="1">
      <c r="A787" s="233"/>
      <c r="B787" s="208"/>
      <c r="C787" s="209"/>
      <c r="D787" s="209"/>
      <c r="E787" s="209"/>
      <c r="F787" s="209"/>
      <c r="G787" s="209"/>
    </row>
    <row r="788" spans="1:7" s="234" customFormat="1">
      <c r="A788" s="233"/>
      <c r="B788" s="208"/>
      <c r="C788" s="209"/>
      <c r="D788" s="209"/>
      <c r="E788" s="209"/>
      <c r="F788" s="209"/>
      <c r="G788" s="209"/>
    </row>
    <row r="789" spans="1:7" s="234" customFormat="1">
      <c r="A789" s="233"/>
      <c r="B789" s="208"/>
      <c r="C789" s="209"/>
      <c r="D789" s="209"/>
      <c r="E789" s="209"/>
      <c r="F789" s="209"/>
      <c r="G789" s="209"/>
    </row>
    <row r="790" spans="1:7" s="234" customFormat="1">
      <c r="A790" s="233"/>
      <c r="B790" s="208"/>
      <c r="C790" s="209"/>
      <c r="D790" s="209"/>
      <c r="E790" s="209"/>
      <c r="F790" s="209"/>
      <c r="G790" s="209"/>
    </row>
    <row r="791" spans="1:7" s="234" customFormat="1">
      <c r="A791" s="233"/>
      <c r="B791" s="208"/>
      <c r="C791" s="209"/>
      <c r="D791" s="209"/>
      <c r="E791" s="209"/>
      <c r="F791" s="209"/>
      <c r="G791" s="209"/>
    </row>
    <row r="792" spans="1:7" s="234" customFormat="1">
      <c r="A792" s="233"/>
      <c r="B792" s="208"/>
      <c r="C792" s="209"/>
      <c r="D792" s="209"/>
      <c r="E792" s="209"/>
      <c r="F792" s="209"/>
      <c r="G792" s="209"/>
    </row>
    <row r="793" spans="1:7" s="234" customFormat="1">
      <c r="A793" s="233"/>
      <c r="B793" s="208"/>
      <c r="C793" s="209"/>
      <c r="D793" s="209"/>
      <c r="E793" s="209"/>
      <c r="F793" s="209"/>
      <c r="G793" s="209"/>
    </row>
    <row r="794" spans="1:7" s="234" customFormat="1">
      <c r="A794" s="233"/>
      <c r="B794" s="208"/>
      <c r="C794" s="209"/>
      <c r="D794" s="209"/>
      <c r="E794" s="209"/>
      <c r="F794" s="209"/>
      <c r="G794" s="209"/>
    </row>
    <row r="795" spans="1:7" s="234" customFormat="1">
      <c r="A795" s="233"/>
      <c r="B795" s="208"/>
      <c r="C795" s="209"/>
      <c r="D795" s="209"/>
      <c r="E795" s="209"/>
      <c r="F795" s="209"/>
      <c r="G795" s="209"/>
    </row>
    <row r="796" spans="1:7" s="234" customFormat="1">
      <c r="A796" s="233"/>
      <c r="B796" s="208"/>
      <c r="C796" s="209"/>
      <c r="D796" s="209"/>
      <c r="E796" s="209"/>
      <c r="F796" s="209"/>
      <c r="G796" s="209"/>
    </row>
    <row r="797" spans="1:7" s="234" customFormat="1">
      <c r="A797" s="233"/>
      <c r="B797" s="208"/>
      <c r="C797" s="209"/>
      <c r="D797" s="209"/>
      <c r="E797" s="209"/>
      <c r="F797" s="209"/>
      <c r="G797" s="209"/>
    </row>
    <row r="798" spans="1:7" s="234" customFormat="1">
      <c r="A798" s="233"/>
      <c r="B798" s="208"/>
      <c r="C798" s="209"/>
      <c r="D798" s="209"/>
      <c r="E798" s="209"/>
      <c r="F798" s="209"/>
      <c r="G798" s="209"/>
    </row>
    <row r="799" spans="1:7" s="234" customFormat="1">
      <c r="A799" s="233"/>
      <c r="B799" s="208"/>
      <c r="C799" s="209"/>
      <c r="D799" s="209"/>
      <c r="E799" s="209"/>
      <c r="F799" s="209"/>
      <c r="G799" s="209"/>
    </row>
    <row r="800" spans="1:7" s="234" customFormat="1">
      <c r="A800" s="233"/>
      <c r="B800" s="208"/>
      <c r="C800" s="209"/>
      <c r="D800" s="209"/>
      <c r="E800" s="209"/>
      <c r="F800" s="209"/>
      <c r="G800" s="209"/>
    </row>
    <row r="801" spans="1:7" s="234" customFormat="1">
      <c r="A801" s="233"/>
      <c r="B801" s="208"/>
      <c r="C801" s="209"/>
      <c r="D801" s="209"/>
      <c r="E801" s="209"/>
      <c r="F801" s="209"/>
      <c r="G801" s="209"/>
    </row>
    <row r="802" spans="1:7" s="234" customFormat="1">
      <c r="A802" s="233"/>
      <c r="B802" s="208"/>
      <c r="C802" s="209"/>
      <c r="D802" s="209"/>
      <c r="E802" s="209"/>
      <c r="F802" s="209"/>
      <c r="G802" s="209"/>
    </row>
    <row r="803" spans="1:7" s="234" customFormat="1">
      <c r="A803" s="233"/>
      <c r="B803" s="208"/>
      <c r="C803" s="209"/>
      <c r="D803" s="209"/>
      <c r="E803" s="209"/>
      <c r="F803" s="209"/>
      <c r="G803" s="209"/>
    </row>
    <row r="804" spans="1:7" s="234" customFormat="1">
      <c r="A804" s="233"/>
      <c r="B804" s="208"/>
      <c r="C804" s="209"/>
      <c r="D804" s="209"/>
      <c r="E804" s="209"/>
      <c r="F804" s="209"/>
      <c r="G804" s="209"/>
    </row>
    <row r="805" spans="1:7" s="234" customFormat="1">
      <c r="A805" s="233"/>
      <c r="B805" s="208"/>
      <c r="C805" s="209"/>
      <c r="D805" s="209"/>
      <c r="E805" s="209"/>
      <c r="F805" s="209"/>
      <c r="G805" s="209"/>
    </row>
    <row r="806" spans="1:7" s="234" customFormat="1">
      <c r="A806" s="233"/>
      <c r="B806" s="208"/>
      <c r="C806" s="209"/>
      <c r="D806" s="209"/>
      <c r="E806" s="209"/>
      <c r="F806" s="209"/>
      <c r="G806" s="209"/>
    </row>
    <row r="807" spans="1:7" s="234" customFormat="1">
      <c r="A807" s="233"/>
      <c r="B807" s="208"/>
      <c r="C807" s="209"/>
      <c r="D807" s="209"/>
      <c r="E807" s="209"/>
      <c r="F807" s="209"/>
      <c r="G807" s="209"/>
    </row>
    <row r="808" spans="1:7" s="234" customFormat="1">
      <c r="A808" s="233"/>
      <c r="B808" s="208"/>
      <c r="C808" s="209"/>
      <c r="D808" s="209"/>
      <c r="E808" s="209"/>
      <c r="F808" s="209"/>
      <c r="G808" s="209"/>
    </row>
    <row r="809" spans="1:7" s="234" customFormat="1">
      <c r="A809" s="233"/>
      <c r="B809" s="208"/>
      <c r="C809" s="209"/>
      <c r="D809" s="209"/>
      <c r="E809" s="209"/>
      <c r="F809" s="209"/>
      <c r="G809" s="209"/>
    </row>
    <row r="810" spans="1:7" s="234" customFormat="1">
      <c r="A810" s="233"/>
      <c r="B810" s="208"/>
      <c r="C810" s="209"/>
      <c r="D810" s="209"/>
      <c r="E810" s="209"/>
      <c r="F810" s="209"/>
      <c r="G810" s="209"/>
    </row>
    <row r="811" spans="1:7" s="234" customFormat="1">
      <c r="A811" s="233"/>
      <c r="B811" s="208"/>
      <c r="C811" s="209"/>
      <c r="D811" s="209"/>
      <c r="E811" s="209"/>
      <c r="F811" s="209"/>
      <c r="G811" s="209"/>
    </row>
    <row r="812" spans="1:7" s="234" customFormat="1">
      <c r="A812" s="233"/>
      <c r="B812" s="208"/>
      <c r="C812" s="209"/>
      <c r="D812" s="209"/>
      <c r="E812" s="209"/>
      <c r="F812" s="209"/>
      <c r="G812" s="209"/>
    </row>
    <row r="813" spans="1:7" s="234" customFormat="1">
      <c r="A813" s="233"/>
      <c r="B813" s="208"/>
      <c r="C813" s="209"/>
      <c r="D813" s="209"/>
      <c r="E813" s="209"/>
      <c r="F813" s="209"/>
      <c r="G813" s="209"/>
    </row>
    <row r="814" spans="1:7" s="234" customFormat="1">
      <c r="A814" s="233"/>
      <c r="B814" s="208"/>
      <c r="C814" s="209"/>
      <c r="D814" s="209"/>
      <c r="E814" s="209"/>
      <c r="F814" s="209"/>
      <c r="G814" s="209"/>
    </row>
    <row r="815" spans="1:7" s="234" customFormat="1">
      <c r="A815" s="233"/>
      <c r="B815" s="208"/>
      <c r="C815" s="209"/>
      <c r="D815" s="209"/>
      <c r="E815" s="209"/>
      <c r="F815" s="209"/>
      <c r="G815" s="209"/>
    </row>
    <row r="816" spans="1:7" s="234" customFormat="1">
      <c r="A816" s="233"/>
      <c r="B816" s="208"/>
      <c r="C816" s="209"/>
      <c r="D816" s="209"/>
      <c r="E816" s="209"/>
      <c r="F816" s="209"/>
      <c r="G816" s="209"/>
    </row>
    <row r="817" spans="1:7" s="234" customFormat="1">
      <c r="A817" s="233"/>
      <c r="B817" s="208"/>
      <c r="C817" s="209"/>
      <c r="D817" s="209"/>
      <c r="E817" s="209"/>
      <c r="F817" s="209"/>
      <c r="G817" s="209"/>
    </row>
    <row r="818" spans="1:7" s="234" customFormat="1">
      <c r="A818" s="233"/>
      <c r="B818" s="208"/>
      <c r="C818" s="209"/>
      <c r="D818" s="209"/>
      <c r="E818" s="209"/>
      <c r="F818" s="209"/>
      <c r="G818" s="209"/>
    </row>
    <row r="819" spans="1:7" s="234" customFormat="1">
      <c r="A819" s="233"/>
      <c r="B819" s="208"/>
      <c r="C819" s="209"/>
      <c r="D819" s="209"/>
      <c r="E819" s="209"/>
      <c r="F819" s="209"/>
      <c r="G819" s="209"/>
    </row>
    <row r="820" spans="1:7" s="234" customFormat="1">
      <c r="A820" s="233"/>
      <c r="B820" s="208"/>
      <c r="C820" s="209"/>
      <c r="D820" s="209"/>
      <c r="E820" s="209"/>
      <c r="F820" s="209"/>
      <c r="G820" s="209"/>
    </row>
    <row r="821" spans="1:7" s="234" customFormat="1">
      <c r="A821" s="233"/>
      <c r="B821" s="208"/>
      <c r="C821" s="209"/>
      <c r="D821" s="209"/>
      <c r="E821" s="209"/>
      <c r="F821" s="209"/>
      <c r="G821" s="209"/>
    </row>
    <row r="822" spans="1:7" s="234" customFormat="1">
      <c r="A822" s="233"/>
      <c r="B822" s="208"/>
      <c r="C822" s="209"/>
      <c r="D822" s="209"/>
      <c r="E822" s="209"/>
      <c r="F822" s="209"/>
      <c r="G822" s="209"/>
    </row>
    <row r="823" spans="1:7" s="234" customFormat="1">
      <c r="A823" s="233"/>
      <c r="B823" s="208"/>
      <c r="C823" s="209"/>
      <c r="D823" s="209"/>
      <c r="E823" s="209"/>
      <c r="F823" s="209"/>
      <c r="G823" s="209"/>
    </row>
    <row r="824" spans="1:7" s="234" customFormat="1">
      <c r="A824" s="233"/>
      <c r="B824" s="208"/>
      <c r="C824" s="209"/>
      <c r="D824" s="209"/>
      <c r="E824" s="209"/>
      <c r="F824" s="209"/>
      <c r="G824" s="209"/>
    </row>
    <row r="825" spans="1:7" s="234" customFormat="1">
      <c r="A825" s="233"/>
      <c r="B825" s="208"/>
      <c r="C825" s="209"/>
      <c r="D825" s="209"/>
      <c r="E825" s="209"/>
      <c r="F825" s="209"/>
      <c r="G825" s="209"/>
    </row>
    <row r="826" spans="1:7" s="234" customFormat="1">
      <c r="A826" s="233"/>
      <c r="B826" s="208"/>
      <c r="C826" s="209"/>
      <c r="D826" s="209"/>
      <c r="E826" s="209"/>
      <c r="F826" s="209"/>
      <c r="G826" s="209"/>
    </row>
    <row r="827" spans="1:7" s="234" customFormat="1">
      <c r="A827" s="233"/>
      <c r="B827" s="208"/>
      <c r="C827" s="209"/>
      <c r="D827" s="209"/>
      <c r="E827" s="209"/>
      <c r="F827" s="209"/>
      <c r="G827" s="209"/>
    </row>
    <row r="828" spans="1:7" s="234" customFormat="1">
      <c r="A828" s="233"/>
      <c r="B828" s="208"/>
      <c r="C828" s="209"/>
      <c r="D828" s="209"/>
      <c r="E828" s="209"/>
      <c r="F828" s="209"/>
      <c r="G828" s="209"/>
    </row>
    <row r="829" spans="1:7" s="234" customFormat="1">
      <c r="A829" s="233"/>
      <c r="B829" s="208"/>
      <c r="C829" s="209"/>
      <c r="D829" s="209"/>
      <c r="E829" s="209"/>
      <c r="F829" s="209"/>
      <c r="G829" s="209"/>
    </row>
    <row r="830" spans="1:7" s="234" customFormat="1">
      <c r="A830" s="233"/>
      <c r="B830" s="208"/>
      <c r="C830" s="209"/>
      <c r="D830" s="209"/>
      <c r="E830" s="209"/>
      <c r="F830" s="209"/>
      <c r="G830" s="209"/>
    </row>
    <row r="831" spans="1:7" s="234" customFormat="1">
      <c r="A831" s="233"/>
      <c r="B831" s="208"/>
      <c r="C831" s="209"/>
      <c r="D831" s="209"/>
      <c r="E831" s="209"/>
      <c r="F831" s="209"/>
      <c r="G831" s="209"/>
    </row>
    <row r="832" spans="1:7" s="234" customFormat="1">
      <c r="A832" s="233"/>
      <c r="B832" s="208"/>
      <c r="C832" s="209"/>
      <c r="D832" s="209"/>
      <c r="E832" s="209"/>
      <c r="F832" s="209"/>
      <c r="G832" s="209"/>
    </row>
    <row r="833" spans="1:7" s="234" customFormat="1">
      <c r="A833" s="233"/>
      <c r="B833" s="208"/>
      <c r="C833" s="209"/>
      <c r="D833" s="209"/>
      <c r="E833" s="209"/>
      <c r="F833" s="209"/>
      <c r="G833" s="209"/>
    </row>
    <row r="834" spans="1:7" s="234" customFormat="1">
      <c r="A834" s="233"/>
      <c r="B834" s="208"/>
      <c r="C834" s="209"/>
      <c r="D834" s="209"/>
      <c r="E834" s="209"/>
      <c r="F834" s="209"/>
      <c r="G834" s="209"/>
    </row>
    <row r="835" spans="1:7" s="234" customFormat="1">
      <c r="A835" s="233"/>
      <c r="B835" s="208"/>
      <c r="C835" s="209"/>
      <c r="D835" s="209"/>
      <c r="E835" s="209"/>
      <c r="F835" s="209"/>
      <c r="G835" s="209"/>
    </row>
    <row r="836" spans="1:7" s="234" customFormat="1">
      <c r="A836" s="233"/>
      <c r="B836" s="208"/>
      <c r="C836" s="209"/>
      <c r="D836" s="209"/>
      <c r="E836" s="209"/>
      <c r="F836" s="209"/>
      <c r="G836" s="209"/>
    </row>
    <row r="837" spans="1:7" s="234" customFormat="1">
      <c r="A837" s="233"/>
      <c r="B837" s="208"/>
      <c r="C837" s="209"/>
      <c r="D837" s="209"/>
      <c r="E837" s="209"/>
      <c r="F837" s="209"/>
      <c r="G837" s="209"/>
    </row>
    <row r="838" spans="1:7" s="234" customFormat="1">
      <c r="A838" s="233"/>
      <c r="B838" s="208"/>
      <c r="C838" s="209"/>
      <c r="D838" s="209"/>
      <c r="E838" s="209"/>
      <c r="F838" s="209"/>
      <c r="G838" s="209"/>
    </row>
    <row r="839" spans="1:7" s="234" customFormat="1">
      <c r="A839" s="233"/>
      <c r="B839" s="208"/>
      <c r="C839" s="209"/>
      <c r="D839" s="209"/>
      <c r="E839" s="209"/>
      <c r="F839" s="209"/>
      <c r="G839" s="209"/>
    </row>
    <row r="840" spans="1:7" s="234" customFormat="1">
      <c r="A840" s="233"/>
      <c r="B840" s="208"/>
      <c r="C840" s="209"/>
      <c r="D840" s="209"/>
      <c r="E840" s="209"/>
      <c r="F840" s="209"/>
      <c r="G840" s="209"/>
    </row>
    <row r="841" spans="1:7" s="234" customFormat="1">
      <c r="A841" s="233"/>
      <c r="B841" s="208"/>
      <c r="C841" s="209"/>
      <c r="D841" s="209"/>
      <c r="E841" s="209"/>
      <c r="F841" s="209"/>
      <c r="G841" s="209"/>
    </row>
    <row r="842" spans="1:7" s="234" customFormat="1">
      <c r="A842" s="233"/>
      <c r="B842" s="208"/>
      <c r="C842" s="209"/>
      <c r="D842" s="209"/>
      <c r="E842" s="209"/>
      <c r="F842" s="209"/>
      <c r="G842" s="209"/>
    </row>
    <row r="843" spans="1:7" s="234" customFormat="1">
      <c r="A843" s="233"/>
      <c r="B843" s="208"/>
      <c r="C843" s="209"/>
      <c r="D843" s="209"/>
      <c r="E843" s="209"/>
      <c r="F843" s="209"/>
      <c r="G843" s="209"/>
    </row>
    <row r="844" spans="1:7" s="234" customFormat="1">
      <c r="A844" s="233"/>
      <c r="B844" s="208"/>
      <c r="C844" s="209"/>
      <c r="D844" s="209"/>
      <c r="E844" s="209"/>
      <c r="F844" s="209"/>
      <c r="G844" s="209"/>
    </row>
    <row r="845" spans="1:7" s="234" customFormat="1">
      <c r="A845" s="233"/>
      <c r="B845" s="208"/>
      <c r="C845" s="209"/>
      <c r="D845" s="209"/>
      <c r="E845" s="209"/>
      <c r="F845" s="209"/>
      <c r="G845" s="209"/>
    </row>
    <row r="846" spans="1:7" s="234" customFormat="1">
      <c r="A846" s="233"/>
      <c r="B846" s="208"/>
      <c r="C846" s="209"/>
      <c r="D846" s="209"/>
      <c r="E846" s="209"/>
      <c r="F846" s="209"/>
      <c r="G846" s="209"/>
    </row>
    <row r="847" spans="1:7" s="234" customFormat="1">
      <c r="A847" s="233"/>
      <c r="B847" s="208"/>
      <c r="C847" s="209"/>
      <c r="D847" s="209"/>
      <c r="E847" s="209"/>
      <c r="F847" s="209"/>
      <c r="G847" s="209"/>
    </row>
    <row r="848" spans="1:7" s="234" customFormat="1">
      <c r="A848" s="233"/>
      <c r="B848" s="208"/>
      <c r="C848" s="209"/>
      <c r="D848" s="209"/>
      <c r="E848" s="209"/>
      <c r="F848" s="209"/>
      <c r="G848" s="209"/>
    </row>
    <row r="849" spans="1:7" s="234" customFormat="1">
      <c r="A849" s="233"/>
      <c r="B849" s="208"/>
      <c r="C849" s="209"/>
      <c r="D849" s="209"/>
      <c r="E849" s="209"/>
      <c r="F849" s="209"/>
      <c r="G849" s="209"/>
    </row>
    <row r="850" spans="1:7" s="234" customFormat="1">
      <c r="A850" s="233"/>
      <c r="B850" s="208"/>
      <c r="C850" s="209"/>
      <c r="D850" s="209"/>
      <c r="E850" s="209"/>
      <c r="F850" s="209"/>
      <c r="G850" s="209"/>
    </row>
    <row r="851" spans="1:7" s="234" customFormat="1">
      <c r="A851" s="233"/>
      <c r="B851" s="208"/>
      <c r="C851" s="209"/>
      <c r="D851" s="209"/>
      <c r="E851" s="209"/>
      <c r="F851" s="209"/>
      <c r="G851" s="209"/>
    </row>
    <row r="852" spans="1:7" s="234" customFormat="1">
      <c r="A852" s="233"/>
      <c r="B852" s="208"/>
      <c r="C852" s="209"/>
      <c r="D852" s="209"/>
      <c r="E852" s="209"/>
      <c r="F852" s="209"/>
      <c r="G852" s="209"/>
    </row>
    <row r="853" spans="1:7" s="234" customFormat="1">
      <c r="A853" s="233"/>
      <c r="B853" s="208"/>
      <c r="C853" s="209"/>
      <c r="D853" s="209"/>
      <c r="E853" s="209"/>
      <c r="F853" s="209"/>
      <c r="G853" s="209"/>
    </row>
    <row r="854" spans="1:7" s="234" customFormat="1">
      <c r="A854" s="233"/>
      <c r="B854" s="208"/>
      <c r="C854" s="209"/>
      <c r="D854" s="209"/>
      <c r="E854" s="209"/>
      <c r="F854" s="209"/>
      <c r="G854" s="209"/>
    </row>
    <row r="855" spans="1:7" s="234" customFormat="1">
      <c r="A855" s="233"/>
      <c r="B855" s="208"/>
      <c r="C855" s="209"/>
      <c r="D855" s="209"/>
      <c r="E855" s="209"/>
      <c r="F855" s="209"/>
      <c r="G855" s="209"/>
    </row>
    <row r="856" spans="1:7" s="234" customFormat="1">
      <c r="A856" s="233"/>
      <c r="B856" s="208"/>
      <c r="C856" s="209"/>
      <c r="D856" s="209"/>
      <c r="E856" s="209"/>
      <c r="F856" s="209"/>
      <c r="G856" s="209"/>
    </row>
    <row r="857" spans="1:7" s="234" customFormat="1">
      <c r="A857" s="233"/>
      <c r="B857" s="208"/>
      <c r="C857" s="209"/>
      <c r="D857" s="209"/>
      <c r="E857" s="209"/>
      <c r="F857" s="209"/>
      <c r="G857" s="209"/>
    </row>
    <row r="858" spans="1:7" s="234" customFormat="1">
      <c r="A858" s="233"/>
      <c r="B858" s="208"/>
      <c r="C858" s="209"/>
      <c r="D858" s="209"/>
      <c r="E858" s="209"/>
      <c r="F858" s="209"/>
      <c r="G858" s="209"/>
    </row>
    <row r="859" spans="1:7" s="234" customFormat="1">
      <c r="A859" s="233"/>
      <c r="B859" s="208"/>
      <c r="C859" s="209"/>
      <c r="D859" s="209"/>
      <c r="E859" s="209"/>
      <c r="F859" s="209"/>
      <c r="G859" s="209"/>
    </row>
    <row r="860" spans="1:7" s="234" customFormat="1">
      <c r="A860" s="233"/>
      <c r="B860" s="208"/>
      <c r="C860" s="209"/>
      <c r="D860" s="209"/>
      <c r="E860" s="209"/>
      <c r="F860" s="209"/>
      <c r="G860" s="209"/>
    </row>
    <row r="861" spans="1:7" s="234" customFormat="1">
      <c r="A861" s="233"/>
      <c r="B861" s="208"/>
      <c r="C861" s="209"/>
      <c r="D861" s="209"/>
      <c r="E861" s="209"/>
      <c r="F861" s="209"/>
      <c r="G861" s="209"/>
    </row>
    <row r="862" spans="1:7" s="234" customFormat="1">
      <c r="A862" s="233"/>
      <c r="B862" s="208"/>
      <c r="C862" s="209"/>
      <c r="D862" s="209"/>
      <c r="E862" s="209"/>
      <c r="F862" s="209"/>
      <c r="G862" s="209"/>
    </row>
    <row r="863" spans="1:7" s="234" customFormat="1">
      <c r="A863" s="233"/>
      <c r="B863" s="208"/>
      <c r="C863" s="209"/>
      <c r="D863" s="209"/>
      <c r="E863" s="209"/>
      <c r="F863" s="209"/>
      <c r="G863" s="209"/>
    </row>
    <row r="864" spans="1:7" s="234" customFormat="1">
      <c r="A864" s="233"/>
      <c r="B864" s="208"/>
      <c r="C864" s="209"/>
      <c r="D864" s="209"/>
      <c r="E864" s="209"/>
      <c r="F864" s="209"/>
      <c r="G864" s="209"/>
    </row>
    <row r="865" spans="1:7" s="234" customFormat="1">
      <c r="A865" s="233"/>
      <c r="B865" s="208"/>
      <c r="C865" s="209"/>
      <c r="D865" s="209"/>
      <c r="E865" s="209"/>
      <c r="F865" s="209"/>
      <c r="G865" s="209"/>
    </row>
    <row r="866" spans="1:7" s="234" customFormat="1">
      <c r="A866" s="233"/>
      <c r="B866" s="208"/>
      <c r="C866" s="209"/>
      <c r="D866" s="209"/>
      <c r="E866" s="209"/>
      <c r="F866" s="209"/>
      <c r="G866" s="209"/>
    </row>
    <row r="867" spans="1:7" s="234" customFormat="1">
      <c r="A867" s="233"/>
      <c r="B867" s="208"/>
      <c r="C867" s="209"/>
      <c r="D867" s="209"/>
      <c r="E867" s="209"/>
      <c r="F867" s="209"/>
      <c r="G867" s="209"/>
    </row>
    <row r="868" spans="1:7" s="234" customFormat="1">
      <c r="A868" s="233"/>
      <c r="B868" s="208"/>
      <c r="C868" s="209"/>
      <c r="D868" s="209"/>
      <c r="E868" s="209"/>
      <c r="F868" s="209"/>
      <c r="G868" s="209"/>
    </row>
    <row r="869" spans="1:7" s="234" customFormat="1">
      <c r="A869" s="233"/>
      <c r="B869" s="208"/>
      <c r="C869" s="209"/>
      <c r="D869" s="209"/>
      <c r="E869" s="209"/>
      <c r="F869" s="209"/>
      <c r="G869" s="209"/>
    </row>
    <row r="870" spans="1:7" s="234" customFormat="1">
      <c r="A870" s="233"/>
      <c r="B870" s="208"/>
      <c r="C870" s="209"/>
      <c r="D870" s="209"/>
      <c r="E870" s="209"/>
      <c r="F870" s="209"/>
      <c r="G870" s="209"/>
    </row>
    <row r="871" spans="1:7" s="234" customFormat="1">
      <c r="A871" s="233"/>
      <c r="B871" s="208"/>
      <c r="C871" s="209"/>
      <c r="D871" s="209"/>
      <c r="E871" s="209"/>
      <c r="F871" s="209"/>
      <c r="G871" s="209"/>
    </row>
    <row r="872" spans="1:7" s="234" customFormat="1">
      <c r="A872" s="233"/>
      <c r="B872" s="208"/>
      <c r="C872" s="209"/>
      <c r="D872" s="209"/>
      <c r="E872" s="209"/>
      <c r="F872" s="209"/>
      <c r="G872" s="209"/>
    </row>
    <row r="873" spans="1:7" s="234" customFormat="1">
      <c r="A873" s="233"/>
      <c r="B873" s="208"/>
      <c r="C873" s="209"/>
      <c r="D873" s="209"/>
      <c r="E873" s="209"/>
      <c r="F873" s="209"/>
      <c r="G873" s="209"/>
    </row>
    <row r="874" spans="1:7" s="234" customFormat="1">
      <c r="A874" s="233"/>
      <c r="B874" s="208"/>
      <c r="C874" s="209"/>
      <c r="D874" s="209"/>
      <c r="E874" s="209"/>
      <c r="F874" s="209"/>
      <c r="G874" s="209"/>
    </row>
    <row r="875" spans="1:7" s="234" customFormat="1">
      <c r="A875" s="233"/>
      <c r="B875" s="208"/>
      <c r="C875" s="209"/>
      <c r="D875" s="209"/>
      <c r="E875" s="209"/>
      <c r="F875" s="209"/>
      <c r="G875" s="209"/>
    </row>
    <row r="876" spans="1:7" s="234" customFormat="1">
      <c r="A876" s="233"/>
      <c r="B876" s="208"/>
      <c r="C876" s="209"/>
      <c r="D876" s="209"/>
      <c r="E876" s="209"/>
      <c r="F876" s="209"/>
      <c r="G876" s="209"/>
    </row>
    <row r="877" spans="1:7" s="234" customFormat="1">
      <c r="A877" s="233"/>
      <c r="B877" s="208"/>
      <c r="C877" s="209"/>
      <c r="D877" s="209"/>
      <c r="E877" s="209"/>
      <c r="F877" s="209"/>
      <c r="G877" s="209"/>
    </row>
    <row r="878" spans="1:7" s="234" customFormat="1">
      <c r="A878" s="233"/>
      <c r="B878" s="208"/>
      <c r="C878" s="209"/>
      <c r="D878" s="209"/>
      <c r="E878" s="209"/>
      <c r="F878" s="209"/>
      <c r="G878" s="209"/>
    </row>
    <row r="879" spans="1:7" s="234" customFormat="1">
      <c r="A879" s="233"/>
      <c r="B879" s="208"/>
      <c r="C879" s="209"/>
      <c r="D879" s="209"/>
      <c r="E879" s="209"/>
      <c r="F879" s="209"/>
      <c r="G879" s="209"/>
    </row>
    <row r="880" spans="1:7" s="234" customFormat="1">
      <c r="A880" s="233"/>
      <c r="B880" s="208"/>
      <c r="C880" s="209"/>
      <c r="D880" s="209"/>
      <c r="E880" s="209"/>
      <c r="F880" s="209"/>
      <c r="G880" s="209"/>
    </row>
    <row r="881" spans="1:7" s="234" customFormat="1">
      <c r="A881" s="233"/>
      <c r="B881" s="208"/>
      <c r="C881" s="209"/>
      <c r="D881" s="209"/>
      <c r="E881" s="209"/>
      <c r="F881" s="209"/>
      <c r="G881" s="209"/>
    </row>
    <row r="882" spans="1:7" s="234" customFormat="1">
      <c r="A882" s="233"/>
      <c r="B882" s="208"/>
      <c r="C882" s="209"/>
      <c r="D882" s="209"/>
      <c r="E882" s="209"/>
      <c r="F882" s="209"/>
      <c r="G882" s="209"/>
    </row>
    <row r="883" spans="1:7" s="234" customFormat="1">
      <c r="A883" s="233"/>
      <c r="B883" s="208"/>
      <c r="C883" s="209"/>
      <c r="D883" s="209"/>
      <c r="E883" s="209"/>
      <c r="F883" s="209"/>
      <c r="G883" s="209"/>
    </row>
    <row r="884" spans="1:7" s="234" customFormat="1">
      <c r="A884" s="233"/>
      <c r="B884" s="208"/>
      <c r="C884" s="209"/>
      <c r="D884" s="209"/>
      <c r="E884" s="209"/>
      <c r="F884" s="209"/>
      <c r="G884" s="209"/>
    </row>
    <row r="885" spans="1:7" s="234" customFormat="1">
      <c r="A885" s="233"/>
      <c r="B885" s="208"/>
      <c r="C885" s="209"/>
      <c r="D885" s="209"/>
      <c r="E885" s="209"/>
      <c r="F885" s="209"/>
      <c r="G885" s="209"/>
    </row>
    <row r="886" spans="1:7" s="234" customFormat="1">
      <c r="A886" s="233"/>
      <c r="B886" s="208"/>
      <c r="C886" s="209"/>
      <c r="D886" s="209"/>
      <c r="E886" s="209"/>
      <c r="F886" s="209"/>
      <c r="G886" s="209"/>
    </row>
    <row r="887" spans="1:7" s="234" customFormat="1">
      <c r="A887" s="233"/>
      <c r="B887" s="208"/>
      <c r="C887" s="209"/>
      <c r="D887" s="209"/>
      <c r="E887" s="209"/>
      <c r="F887" s="209"/>
      <c r="G887" s="209"/>
    </row>
    <row r="888" spans="1:7" s="234" customFormat="1">
      <c r="A888" s="233"/>
      <c r="B888" s="208"/>
      <c r="C888" s="209"/>
      <c r="D888" s="209"/>
      <c r="E888" s="209"/>
      <c r="F888" s="209"/>
      <c r="G888" s="209"/>
    </row>
    <row r="889" spans="1:7" s="234" customFormat="1">
      <c r="A889" s="233"/>
      <c r="B889" s="208"/>
      <c r="C889" s="209"/>
      <c r="D889" s="209"/>
      <c r="E889" s="209"/>
      <c r="F889" s="209"/>
      <c r="G889" s="209"/>
    </row>
    <row r="890" spans="1:7" s="234" customFormat="1">
      <c r="A890" s="233"/>
      <c r="B890" s="208"/>
      <c r="C890" s="209"/>
      <c r="D890" s="209"/>
      <c r="E890" s="209"/>
      <c r="F890" s="209"/>
      <c r="G890" s="209"/>
    </row>
    <row r="891" spans="1:7" s="234" customFormat="1">
      <c r="A891" s="233"/>
      <c r="B891" s="208"/>
      <c r="C891" s="209"/>
      <c r="D891" s="209"/>
      <c r="E891" s="209"/>
      <c r="F891" s="209"/>
      <c r="G891" s="209"/>
    </row>
    <row r="892" spans="1:7" s="234" customFormat="1">
      <c r="A892" s="233"/>
      <c r="B892" s="208"/>
      <c r="C892" s="209"/>
      <c r="D892" s="209"/>
      <c r="E892" s="209"/>
      <c r="F892" s="209"/>
      <c r="G892" s="209"/>
    </row>
    <row r="893" spans="1:7" s="234" customFormat="1">
      <c r="A893" s="233"/>
      <c r="B893" s="208"/>
      <c r="C893" s="209"/>
      <c r="D893" s="209"/>
      <c r="E893" s="209"/>
      <c r="F893" s="209"/>
      <c r="G893" s="209"/>
    </row>
    <row r="894" spans="1:7" s="234" customFormat="1">
      <c r="A894" s="233"/>
      <c r="B894" s="208"/>
      <c r="C894" s="209"/>
      <c r="D894" s="209"/>
      <c r="E894" s="209"/>
      <c r="F894" s="209"/>
      <c r="G894" s="209"/>
    </row>
    <row r="895" spans="1:7" s="234" customFormat="1">
      <c r="A895" s="233"/>
      <c r="B895" s="208"/>
      <c r="C895" s="209"/>
      <c r="D895" s="209"/>
      <c r="E895" s="209"/>
      <c r="F895" s="209"/>
      <c r="G895" s="209"/>
    </row>
    <row r="896" spans="1:7" s="234" customFormat="1">
      <c r="A896" s="233"/>
      <c r="B896" s="208"/>
      <c r="C896" s="209"/>
      <c r="D896" s="209"/>
      <c r="E896" s="209"/>
      <c r="F896" s="209"/>
      <c r="G896" s="209"/>
    </row>
    <row r="897" spans="1:7" s="234" customFormat="1">
      <c r="A897" s="233"/>
      <c r="B897" s="208"/>
      <c r="C897" s="209"/>
      <c r="D897" s="209"/>
      <c r="E897" s="209"/>
      <c r="F897" s="209"/>
      <c r="G897" s="209"/>
    </row>
    <row r="898" spans="1:7" s="234" customFormat="1">
      <c r="A898" s="233"/>
      <c r="B898" s="208"/>
      <c r="C898" s="209"/>
      <c r="D898" s="209"/>
      <c r="E898" s="209"/>
      <c r="F898" s="209"/>
      <c r="G898" s="209"/>
    </row>
    <row r="899" spans="1:7" s="234" customFormat="1">
      <c r="A899" s="233"/>
      <c r="B899" s="208"/>
      <c r="C899" s="209"/>
      <c r="D899" s="209"/>
      <c r="E899" s="209"/>
      <c r="F899" s="209"/>
      <c r="G899" s="209"/>
    </row>
    <row r="900" spans="1:7" s="234" customFormat="1">
      <c r="A900" s="233"/>
      <c r="B900" s="208"/>
      <c r="C900" s="209"/>
      <c r="D900" s="209"/>
      <c r="E900" s="209"/>
      <c r="F900" s="209"/>
      <c r="G900" s="209"/>
    </row>
    <row r="901" spans="1:7" s="234" customFormat="1">
      <c r="A901" s="233"/>
      <c r="B901" s="208"/>
      <c r="C901" s="209"/>
      <c r="D901" s="209"/>
      <c r="E901" s="209"/>
      <c r="F901" s="209"/>
      <c r="G901" s="209"/>
    </row>
    <row r="902" spans="1:7" s="234" customFormat="1">
      <c r="A902" s="233"/>
      <c r="B902" s="208"/>
      <c r="C902" s="209"/>
      <c r="D902" s="209"/>
      <c r="E902" s="209"/>
      <c r="F902" s="209"/>
      <c r="G902" s="209"/>
    </row>
    <row r="903" spans="1:7" s="234" customFormat="1">
      <c r="A903" s="233"/>
      <c r="B903" s="208"/>
      <c r="C903" s="209"/>
      <c r="D903" s="209"/>
      <c r="E903" s="209"/>
      <c r="F903" s="209"/>
      <c r="G903" s="209"/>
    </row>
    <row r="904" spans="1:7" s="234" customFormat="1">
      <c r="A904" s="233"/>
      <c r="B904" s="208"/>
      <c r="C904" s="209"/>
      <c r="D904" s="209"/>
      <c r="E904" s="209"/>
      <c r="F904" s="209"/>
      <c r="G904" s="209"/>
    </row>
    <row r="905" spans="1:7" s="234" customFormat="1">
      <c r="A905" s="233"/>
      <c r="B905" s="208"/>
      <c r="C905" s="209"/>
      <c r="D905" s="209"/>
      <c r="E905" s="209"/>
      <c r="F905" s="209"/>
      <c r="G905" s="209"/>
    </row>
    <row r="906" spans="1:7" s="234" customFormat="1">
      <c r="A906" s="233"/>
      <c r="B906" s="208"/>
      <c r="C906" s="209"/>
      <c r="D906" s="209"/>
      <c r="E906" s="209"/>
      <c r="F906" s="209"/>
      <c r="G906" s="209"/>
    </row>
    <row r="907" spans="1:7" s="234" customFormat="1">
      <c r="A907" s="233"/>
      <c r="B907" s="208"/>
      <c r="C907" s="209"/>
      <c r="D907" s="209"/>
      <c r="E907" s="209"/>
      <c r="F907" s="209"/>
      <c r="G907" s="209"/>
    </row>
    <row r="908" spans="1:7" s="234" customFormat="1">
      <c r="A908" s="233"/>
      <c r="B908" s="208"/>
      <c r="C908" s="209"/>
      <c r="D908" s="209"/>
      <c r="E908" s="209"/>
      <c r="F908" s="209"/>
      <c r="G908" s="209"/>
    </row>
    <row r="909" spans="1:7" s="234" customFormat="1">
      <c r="A909" s="233"/>
      <c r="B909" s="208"/>
      <c r="C909" s="209"/>
      <c r="D909" s="209"/>
      <c r="E909" s="209"/>
      <c r="F909" s="209"/>
      <c r="G909" s="209"/>
    </row>
    <row r="910" spans="1:7" s="234" customFormat="1">
      <c r="A910" s="233"/>
      <c r="B910" s="208"/>
      <c r="C910" s="209"/>
      <c r="D910" s="209"/>
      <c r="E910" s="209"/>
      <c r="F910" s="209"/>
      <c r="G910" s="209"/>
    </row>
    <row r="911" spans="1:7" s="234" customFormat="1">
      <c r="A911" s="233"/>
      <c r="B911" s="208"/>
      <c r="C911" s="209"/>
      <c r="D911" s="209"/>
      <c r="E911" s="209"/>
      <c r="F911" s="209"/>
      <c r="G911" s="209"/>
    </row>
    <row r="912" spans="1:7" s="234" customFormat="1">
      <c r="A912" s="233"/>
      <c r="B912" s="208"/>
      <c r="C912" s="209"/>
      <c r="D912" s="209"/>
      <c r="E912" s="209"/>
      <c r="F912" s="209"/>
      <c r="G912" s="209"/>
    </row>
    <row r="913" spans="1:7" s="234" customFormat="1">
      <c r="A913" s="233"/>
      <c r="B913" s="208"/>
      <c r="C913" s="209"/>
      <c r="D913" s="209"/>
      <c r="E913" s="209"/>
      <c r="F913" s="209"/>
      <c r="G913" s="209"/>
    </row>
    <row r="914" spans="1:7" s="234" customFormat="1">
      <c r="A914" s="233"/>
      <c r="B914" s="208"/>
      <c r="C914" s="209"/>
      <c r="D914" s="209"/>
      <c r="E914" s="209"/>
      <c r="F914" s="209"/>
      <c r="G914" s="209"/>
    </row>
    <row r="915" spans="1:7" s="234" customFormat="1">
      <c r="A915" s="233"/>
      <c r="B915" s="208"/>
      <c r="C915" s="209"/>
      <c r="D915" s="209"/>
      <c r="E915" s="209"/>
      <c r="F915" s="209"/>
      <c r="G915" s="209"/>
    </row>
    <row r="916" spans="1:7" s="234" customFormat="1">
      <c r="A916" s="233"/>
      <c r="B916" s="208"/>
      <c r="C916" s="209"/>
      <c r="D916" s="209"/>
      <c r="E916" s="209"/>
      <c r="F916" s="209"/>
      <c r="G916" s="209"/>
    </row>
    <row r="917" spans="1:7" s="234" customFormat="1">
      <c r="A917" s="233"/>
      <c r="B917" s="208"/>
      <c r="C917" s="209"/>
      <c r="D917" s="209"/>
      <c r="E917" s="209"/>
      <c r="F917" s="209"/>
      <c r="G917" s="209"/>
    </row>
    <row r="918" spans="1:7" s="234" customFormat="1">
      <c r="A918" s="233"/>
      <c r="B918" s="208"/>
      <c r="C918" s="209"/>
      <c r="D918" s="209"/>
      <c r="E918" s="209"/>
      <c r="F918" s="209"/>
      <c r="G918" s="209"/>
    </row>
    <row r="919" spans="1:7" s="234" customFormat="1">
      <c r="A919" s="233"/>
      <c r="B919" s="208"/>
      <c r="C919" s="209"/>
      <c r="D919" s="209"/>
      <c r="E919" s="209"/>
      <c r="F919" s="209"/>
      <c r="G919" s="209"/>
    </row>
    <row r="920" spans="1:7" s="234" customFormat="1">
      <c r="A920" s="233"/>
      <c r="B920" s="208"/>
      <c r="C920" s="209"/>
      <c r="D920" s="209"/>
      <c r="E920" s="209"/>
      <c r="F920" s="209"/>
      <c r="G920" s="209"/>
    </row>
    <row r="921" spans="1:7" s="234" customFormat="1">
      <c r="A921" s="233"/>
      <c r="B921" s="208"/>
      <c r="C921" s="209"/>
      <c r="D921" s="209"/>
      <c r="E921" s="209"/>
      <c r="F921" s="209"/>
      <c r="G921" s="209"/>
    </row>
    <row r="922" spans="1:7" s="234" customFormat="1">
      <c r="A922" s="233"/>
      <c r="B922" s="208"/>
      <c r="C922" s="209"/>
      <c r="D922" s="209"/>
      <c r="E922" s="209"/>
      <c r="F922" s="209"/>
      <c r="G922" s="209"/>
    </row>
    <row r="923" spans="1:7" s="234" customFormat="1">
      <c r="A923" s="233"/>
      <c r="B923" s="208"/>
      <c r="C923" s="209"/>
      <c r="D923" s="209"/>
      <c r="E923" s="209"/>
      <c r="F923" s="209"/>
      <c r="G923" s="209"/>
    </row>
    <row r="924" spans="1:7" s="234" customFormat="1">
      <c r="A924" s="233"/>
      <c r="B924" s="208"/>
      <c r="C924" s="209"/>
      <c r="D924" s="209"/>
      <c r="E924" s="209"/>
      <c r="F924" s="209"/>
      <c r="G924" s="209"/>
    </row>
    <row r="925" spans="1:7" s="234" customFormat="1">
      <c r="A925" s="233"/>
      <c r="B925" s="208"/>
      <c r="C925" s="209"/>
      <c r="D925" s="209"/>
      <c r="E925" s="209"/>
      <c r="F925" s="209"/>
      <c r="G925" s="209"/>
    </row>
    <row r="926" spans="1:7" s="234" customFormat="1">
      <c r="A926" s="233"/>
      <c r="B926" s="208"/>
      <c r="C926" s="209"/>
      <c r="D926" s="209"/>
      <c r="E926" s="209"/>
      <c r="F926" s="209"/>
      <c r="G926" s="209"/>
    </row>
    <row r="927" spans="1:7" s="234" customFormat="1">
      <c r="A927" s="233"/>
      <c r="B927" s="208"/>
      <c r="C927" s="209"/>
      <c r="D927" s="209"/>
      <c r="E927" s="209"/>
      <c r="F927" s="209"/>
      <c r="G927" s="209"/>
    </row>
    <row r="928" spans="1:7" s="234" customFormat="1">
      <c r="A928" s="233"/>
      <c r="B928" s="208"/>
      <c r="C928" s="209"/>
      <c r="D928" s="209"/>
      <c r="E928" s="209"/>
      <c r="F928" s="209"/>
      <c r="G928" s="209"/>
    </row>
    <row r="929" spans="1:7" s="234" customFormat="1">
      <c r="A929" s="233"/>
      <c r="B929" s="208"/>
      <c r="C929" s="209"/>
      <c r="D929" s="209"/>
      <c r="E929" s="209"/>
      <c r="F929" s="209"/>
      <c r="G929" s="209"/>
    </row>
    <row r="930" spans="1:7" s="234" customFormat="1">
      <c r="A930" s="233"/>
      <c r="B930" s="208"/>
      <c r="C930" s="209"/>
      <c r="D930" s="209"/>
      <c r="E930" s="209"/>
      <c r="F930" s="209"/>
      <c r="G930" s="209"/>
    </row>
    <row r="931" spans="1:7" s="234" customFormat="1">
      <c r="A931" s="233"/>
      <c r="B931" s="208"/>
      <c r="C931" s="209"/>
      <c r="D931" s="209"/>
      <c r="E931" s="209"/>
      <c r="F931" s="209"/>
      <c r="G931" s="209"/>
    </row>
    <row r="932" spans="1:7" s="234" customFormat="1">
      <c r="A932" s="233"/>
      <c r="B932" s="208"/>
      <c r="C932" s="209"/>
      <c r="D932" s="209"/>
      <c r="E932" s="209"/>
      <c r="F932" s="209"/>
      <c r="G932" s="209"/>
    </row>
    <row r="933" spans="1:7" s="234" customFormat="1">
      <c r="A933" s="233"/>
      <c r="B933" s="208"/>
      <c r="C933" s="209"/>
      <c r="D933" s="209"/>
      <c r="E933" s="209"/>
      <c r="F933" s="209"/>
      <c r="G933" s="209"/>
    </row>
    <row r="934" spans="1:7" s="234" customFormat="1">
      <c r="A934" s="233"/>
      <c r="B934" s="208"/>
      <c r="C934" s="209"/>
      <c r="D934" s="209"/>
      <c r="E934" s="209"/>
      <c r="F934" s="209"/>
      <c r="G934" s="209"/>
    </row>
    <row r="935" spans="1:7" s="234" customFormat="1">
      <c r="A935" s="233"/>
      <c r="B935" s="208"/>
      <c r="C935" s="209"/>
      <c r="D935" s="209"/>
      <c r="E935" s="209"/>
      <c r="F935" s="209"/>
      <c r="G935" s="209"/>
    </row>
    <row r="936" spans="1:7" s="234" customFormat="1">
      <c r="A936" s="233"/>
      <c r="B936" s="208"/>
      <c r="C936" s="209"/>
      <c r="D936" s="209"/>
      <c r="E936" s="209"/>
      <c r="F936" s="209"/>
      <c r="G936" s="209"/>
    </row>
    <row r="937" spans="1:7" s="234" customFormat="1">
      <c r="A937" s="233"/>
      <c r="B937" s="208"/>
      <c r="C937" s="209"/>
      <c r="D937" s="209"/>
      <c r="E937" s="209"/>
      <c r="F937" s="209"/>
      <c r="G937" s="209"/>
    </row>
    <row r="938" spans="1:7" s="234" customFormat="1">
      <c r="A938" s="233"/>
      <c r="B938" s="208"/>
      <c r="C938" s="209"/>
      <c r="D938" s="209"/>
      <c r="E938" s="209"/>
      <c r="F938" s="209"/>
      <c r="G938" s="209"/>
    </row>
    <row r="939" spans="1:7" s="234" customFormat="1">
      <c r="A939" s="233"/>
      <c r="B939" s="208"/>
      <c r="C939" s="209"/>
      <c r="D939" s="209"/>
      <c r="E939" s="209"/>
      <c r="F939" s="209"/>
      <c r="G939" s="209"/>
    </row>
    <row r="940" spans="1:7" s="234" customFormat="1">
      <c r="A940" s="233"/>
      <c r="B940" s="208"/>
      <c r="C940" s="209"/>
      <c r="D940" s="209"/>
      <c r="E940" s="209"/>
      <c r="F940" s="209"/>
      <c r="G940" s="209"/>
    </row>
    <row r="941" spans="1:7" s="234" customFormat="1">
      <c r="A941" s="233"/>
      <c r="B941" s="208"/>
      <c r="C941" s="209"/>
      <c r="D941" s="209"/>
      <c r="E941" s="209"/>
      <c r="F941" s="209"/>
      <c r="G941" s="209"/>
    </row>
    <row r="942" spans="1:7" s="234" customFormat="1">
      <c r="A942" s="233"/>
      <c r="B942" s="208"/>
      <c r="C942" s="209"/>
      <c r="D942" s="209"/>
      <c r="E942" s="209"/>
      <c r="F942" s="209"/>
      <c r="G942" s="209"/>
    </row>
    <row r="943" spans="1:7" s="234" customFormat="1">
      <c r="A943" s="233"/>
      <c r="B943" s="208"/>
      <c r="C943" s="209"/>
      <c r="D943" s="209"/>
      <c r="E943" s="209"/>
      <c r="F943" s="209"/>
      <c r="G943" s="209"/>
    </row>
    <row r="944" spans="1:7" s="234" customFormat="1">
      <c r="A944" s="233"/>
      <c r="B944" s="208"/>
      <c r="C944" s="209"/>
      <c r="D944" s="209"/>
      <c r="E944" s="209"/>
      <c r="F944" s="209"/>
      <c r="G944" s="209"/>
    </row>
    <row r="945" spans="1:7" s="234" customFormat="1">
      <c r="A945" s="233"/>
      <c r="B945" s="208"/>
      <c r="C945" s="209"/>
      <c r="D945" s="209"/>
      <c r="E945" s="209"/>
      <c r="F945" s="209"/>
      <c r="G945" s="209"/>
    </row>
    <row r="946" spans="1:7" s="234" customFormat="1">
      <c r="A946" s="233"/>
      <c r="B946" s="208"/>
      <c r="C946" s="209"/>
      <c r="D946" s="209"/>
      <c r="E946" s="209"/>
      <c r="F946" s="209"/>
      <c r="G946" s="209"/>
    </row>
    <row r="947" spans="1:7" s="234" customFormat="1">
      <c r="A947" s="233"/>
      <c r="B947" s="208"/>
      <c r="C947" s="209"/>
      <c r="D947" s="209"/>
      <c r="E947" s="209"/>
      <c r="F947" s="209"/>
      <c r="G947" s="209"/>
    </row>
    <row r="948" spans="1:7" s="234" customFormat="1">
      <c r="A948" s="233"/>
      <c r="B948" s="208"/>
      <c r="C948" s="209"/>
      <c r="D948" s="209"/>
      <c r="E948" s="209"/>
      <c r="F948" s="209"/>
      <c r="G948" s="209"/>
    </row>
    <row r="949" spans="1:7" s="234" customFormat="1">
      <c r="A949" s="233"/>
      <c r="B949" s="208"/>
      <c r="C949" s="209"/>
      <c r="D949" s="209"/>
      <c r="E949" s="209"/>
      <c r="F949" s="209"/>
      <c r="G949" s="209"/>
    </row>
    <row r="950" spans="1:7" s="234" customFormat="1">
      <c r="A950" s="233"/>
      <c r="B950" s="208"/>
      <c r="C950" s="209"/>
      <c r="D950" s="209"/>
      <c r="E950" s="209"/>
      <c r="F950" s="209"/>
      <c r="G950" s="209"/>
    </row>
    <row r="951" spans="1:7" s="234" customFormat="1">
      <c r="A951" s="233"/>
      <c r="B951" s="208"/>
      <c r="C951" s="209"/>
      <c r="D951" s="209"/>
      <c r="E951" s="209"/>
      <c r="F951" s="209"/>
      <c r="G951" s="209"/>
    </row>
    <row r="952" spans="1:7" s="234" customFormat="1">
      <c r="A952" s="233"/>
      <c r="B952" s="208"/>
      <c r="C952" s="209"/>
      <c r="D952" s="209"/>
      <c r="E952" s="209"/>
      <c r="F952" s="209"/>
      <c r="G952" s="209"/>
    </row>
    <row r="953" spans="1:7" s="234" customFormat="1">
      <c r="A953" s="233"/>
      <c r="B953" s="208"/>
      <c r="C953" s="209"/>
      <c r="D953" s="209"/>
      <c r="E953" s="209"/>
      <c r="F953" s="209"/>
      <c r="G953" s="209"/>
    </row>
    <row r="954" spans="1:7" s="234" customFormat="1">
      <c r="A954" s="233"/>
      <c r="B954" s="208"/>
      <c r="C954" s="209"/>
      <c r="D954" s="209"/>
      <c r="E954" s="209"/>
      <c r="F954" s="209"/>
      <c r="G954" s="209"/>
    </row>
    <row r="955" spans="1:7" s="234" customFormat="1">
      <c r="A955" s="233"/>
      <c r="B955" s="208"/>
      <c r="C955" s="209"/>
      <c r="D955" s="209"/>
      <c r="E955" s="209"/>
      <c r="F955" s="209"/>
      <c r="G955" s="209"/>
    </row>
    <row r="956" spans="1:7" s="234" customFormat="1">
      <c r="A956" s="233"/>
      <c r="B956" s="208"/>
      <c r="C956" s="209"/>
      <c r="D956" s="209"/>
      <c r="E956" s="209"/>
      <c r="F956" s="209"/>
      <c r="G956" s="209"/>
    </row>
    <row r="957" spans="1:7" s="234" customFormat="1">
      <c r="A957" s="233"/>
      <c r="B957" s="208"/>
      <c r="C957" s="209"/>
      <c r="D957" s="209"/>
      <c r="E957" s="209"/>
      <c r="F957" s="209"/>
      <c r="G957" s="209"/>
    </row>
    <row r="958" spans="1:7" s="234" customFormat="1">
      <c r="A958" s="233"/>
      <c r="B958" s="208"/>
      <c r="C958" s="209"/>
      <c r="D958" s="209"/>
      <c r="E958" s="209"/>
      <c r="F958" s="209"/>
      <c r="G958" s="209"/>
    </row>
    <row r="959" spans="1:7" s="234" customFormat="1">
      <c r="A959" s="233"/>
      <c r="B959" s="208"/>
      <c r="C959" s="209"/>
      <c r="D959" s="209"/>
      <c r="E959" s="209"/>
      <c r="F959" s="209"/>
      <c r="G959" s="209"/>
    </row>
    <row r="960" spans="1:7" s="234" customFormat="1">
      <c r="A960" s="233"/>
      <c r="B960" s="208"/>
      <c r="C960" s="209"/>
      <c r="D960" s="209"/>
      <c r="E960" s="209"/>
      <c r="F960" s="209"/>
      <c r="G960" s="209"/>
    </row>
    <row r="961" spans="1:7" s="234" customFormat="1">
      <c r="A961" s="233"/>
      <c r="B961" s="208"/>
      <c r="C961" s="209"/>
      <c r="D961" s="209"/>
      <c r="E961" s="209"/>
      <c r="F961" s="209"/>
      <c r="G961" s="209"/>
    </row>
    <row r="962" spans="1:7" s="234" customFormat="1">
      <c r="A962" s="233"/>
      <c r="B962" s="208"/>
      <c r="C962" s="209"/>
      <c r="D962" s="209"/>
      <c r="E962" s="209"/>
      <c r="F962" s="209"/>
      <c r="G962" s="209"/>
    </row>
    <row r="963" spans="1:7" s="234" customFormat="1">
      <c r="A963" s="233"/>
      <c r="B963" s="208"/>
      <c r="C963" s="209"/>
      <c r="D963" s="209"/>
      <c r="E963" s="209"/>
      <c r="F963" s="209"/>
      <c r="G963" s="209"/>
    </row>
    <row r="964" spans="1:7" s="234" customFormat="1">
      <c r="A964" s="233"/>
      <c r="B964" s="208"/>
      <c r="C964" s="209"/>
      <c r="D964" s="209"/>
      <c r="E964" s="209"/>
      <c r="F964" s="209"/>
      <c r="G964" s="209"/>
    </row>
    <row r="965" spans="1:7" s="234" customFormat="1">
      <c r="A965" s="233"/>
      <c r="B965" s="208"/>
      <c r="C965" s="209"/>
      <c r="D965" s="209"/>
      <c r="E965" s="209"/>
      <c r="F965" s="209"/>
      <c r="G965" s="209"/>
    </row>
    <row r="966" spans="1:7" s="234" customFormat="1">
      <c r="A966" s="233"/>
      <c r="B966" s="208"/>
      <c r="C966" s="209"/>
      <c r="D966" s="209"/>
      <c r="E966" s="209"/>
      <c r="F966" s="209"/>
      <c r="G966" s="209"/>
    </row>
    <row r="967" spans="1:7" s="234" customFormat="1">
      <c r="A967" s="233"/>
      <c r="B967" s="208"/>
      <c r="C967" s="209"/>
      <c r="D967" s="209"/>
      <c r="E967" s="209"/>
      <c r="F967" s="209"/>
      <c r="G967" s="209"/>
    </row>
    <row r="968" spans="1:7" s="234" customFormat="1">
      <c r="A968" s="233"/>
      <c r="B968" s="208"/>
      <c r="C968" s="209"/>
      <c r="D968" s="209"/>
      <c r="E968" s="209"/>
      <c r="F968" s="209"/>
      <c r="G968" s="209"/>
    </row>
    <row r="969" spans="1:7" s="234" customFormat="1">
      <c r="A969" s="233"/>
      <c r="B969" s="208"/>
      <c r="C969" s="209"/>
      <c r="D969" s="209"/>
      <c r="E969" s="209"/>
      <c r="F969" s="209"/>
      <c r="G969" s="209"/>
    </row>
    <row r="970" spans="1:7" s="234" customFormat="1">
      <c r="A970" s="233"/>
      <c r="B970" s="208"/>
      <c r="C970" s="209"/>
      <c r="D970" s="209"/>
      <c r="E970" s="209"/>
      <c r="F970" s="209"/>
      <c r="G970" s="209"/>
    </row>
    <row r="971" spans="1:7" s="234" customFormat="1">
      <c r="A971" s="233"/>
      <c r="B971" s="208"/>
      <c r="C971" s="209"/>
      <c r="D971" s="209"/>
      <c r="E971" s="209"/>
      <c r="F971" s="209"/>
      <c r="G971" s="209"/>
    </row>
    <row r="972" spans="1:7" s="234" customFormat="1">
      <c r="A972" s="233"/>
      <c r="B972" s="208"/>
      <c r="C972" s="209"/>
      <c r="D972" s="209"/>
      <c r="E972" s="209"/>
      <c r="F972" s="209"/>
      <c r="G972" s="209"/>
    </row>
    <row r="973" spans="1:7" s="234" customFormat="1">
      <c r="A973" s="233"/>
      <c r="B973" s="208"/>
      <c r="C973" s="209"/>
      <c r="D973" s="209"/>
      <c r="E973" s="209"/>
      <c r="F973" s="209"/>
      <c r="G973" s="209"/>
    </row>
    <row r="974" spans="1:7" s="234" customFormat="1">
      <c r="A974" s="233"/>
      <c r="B974" s="208"/>
      <c r="C974" s="209"/>
      <c r="D974" s="209"/>
      <c r="E974" s="209"/>
      <c r="F974" s="209"/>
      <c r="G974" s="209"/>
    </row>
    <row r="975" spans="1:7" s="234" customFormat="1">
      <c r="A975" s="233"/>
      <c r="B975" s="208"/>
      <c r="C975" s="209"/>
      <c r="D975" s="209"/>
      <c r="E975" s="209"/>
      <c r="F975" s="209"/>
      <c r="G975" s="209"/>
    </row>
    <row r="976" spans="1:7" s="234" customFormat="1">
      <c r="A976" s="233"/>
      <c r="B976" s="208"/>
      <c r="C976" s="209"/>
      <c r="D976" s="209"/>
      <c r="E976" s="209"/>
      <c r="F976" s="209"/>
      <c r="G976" s="209"/>
    </row>
    <row r="977" spans="1:7" s="234" customFormat="1">
      <c r="A977" s="233"/>
      <c r="B977" s="208"/>
      <c r="C977" s="209"/>
      <c r="D977" s="209"/>
      <c r="E977" s="209"/>
      <c r="F977" s="209"/>
      <c r="G977" s="209"/>
    </row>
    <row r="978" spans="1:7" s="234" customFormat="1">
      <c r="A978" s="233"/>
      <c r="B978" s="208"/>
      <c r="C978" s="209"/>
      <c r="D978" s="209"/>
      <c r="E978" s="209"/>
      <c r="F978" s="209"/>
      <c r="G978" s="209"/>
    </row>
    <row r="979" spans="1:7" s="234" customFormat="1">
      <c r="A979" s="233"/>
      <c r="B979" s="208"/>
      <c r="C979" s="209"/>
      <c r="D979" s="209"/>
      <c r="E979" s="209"/>
      <c r="F979" s="209"/>
      <c r="G979" s="209"/>
    </row>
    <row r="980" spans="1:7" s="234" customFormat="1">
      <c r="A980" s="233"/>
      <c r="B980" s="208"/>
      <c r="C980" s="209"/>
      <c r="D980" s="209"/>
      <c r="E980" s="209"/>
      <c r="F980" s="209"/>
      <c r="G980" s="209"/>
    </row>
    <row r="981" spans="1:7" s="234" customFormat="1">
      <c r="A981" s="233"/>
      <c r="B981" s="208"/>
      <c r="C981" s="209"/>
      <c r="D981" s="209"/>
      <c r="E981" s="209"/>
      <c r="F981" s="209"/>
      <c r="G981" s="209"/>
    </row>
    <row r="982" spans="1:7" s="234" customFormat="1">
      <c r="A982" s="233"/>
      <c r="B982" s="208"/>
      <c r="C982" s="209"/>
      <c r="D982" s="209"/>
      <c r="E982" s="209"/>
      <c r="F982" s="209"/>
      <c r="G982" s="209"/>
    </row>
    <row r="983" spans="1:7" s="234" customFormat="1">
      <c r="A983" s="233"/>
      <c r="B983" s="208"/>
      <c r="C983" s="209"/>
      <c r="D983" s="209"/>
      <c r="E983" s="209"/>
      <c r="F983" s="209"/>
      <c r="G983" s="209"/>
    </row>
    <row r="984" spans="1:7" s="234" customFormat="1">
      <c r="A984" s="233"/>
      <c r="B984" s="208"/>
      <c r="C984" s="209"/>
      <c r="D984" s="209"/>
      <c r="E984" s="209"/>
      <c r="F984" s="209"/>
      <c r="G984" s="209"/>
    </row>
    <row r="985" spans="1:7" s="234" customFormat="1">
      <c r="A985" s="233"/>
      <c r="B985" s="208"/>
      <c r="C985" s="209"/>
      <c r="D985" s="209"/>
      <c r="E985" s="209"/>
      <c r="F985" s="209"/>
      <c r="G985" s="209"/>
    </row>
    <row r="986" spans="1:7" s="234" customFormat="1">
      <c r="A986" s="233"/>
      <c r="B986" s="208"/>
      <c r="C986" s="209"/>
      <c r="D986" s="209"/>
      <c r="E986" s="209"/>
      <c r="F986" s="209"/>
      <c r="G986" s="209"/>
    </row>
    <row r="987" spans="1:7" s="234" customFormat="1">
      <c r="A987" s="233"/>
      <c r="B987" s="208"/>
      <c r="C987" s="209"/>
      <c r="D987" s="209"/>
      <c r="E987" s="209"/>
      <c r="F987" s="209"/>
      <c r="G987" s="209"/>
    </row>
    <row r="988" spans="1:7" s="234" customFormat="1">
      <c r="A988" s="233"/>
      <c r="B988" s="208"/>
      <c r="C988" s="209"/>
      <c r="D988" s="209"/>
      <c r="E988" s="209"/>
      <c r="F988" s="209"/>
      <c r="G988" s="209"/>
    </row>
    <row r="989" spans="1:7" s="234" customFormat="1">
      <c r="A989" s="233"/>
      <c r="B989" s="208"/>
      <c r="C989" s="209"/>
      <c r="D989" s="209"/>
      <c r="E989" s="209"/>
      <c r="F989" s="209"/>
      <c r="G989" s="209"/>
    </row>
    <row r="990" spans="1:7" s="234" customFormat="1">
      <c r="A990" s="233"/>
      <c r="B990" s="208"/>
      <c r="C990" s="209"/>
      <c r="D990" s="209"/>
      <c r="E990" s="209"/>
      <c r="F990" s="209"/>
      <c r="G990" s="209"/>
    </row>
    <row r="991" spans="1:7" s="234" customFormat="1">
      <c r="A991" s="233"/>
      <c r="B991" s="208"/>
      <c r="C991" s="209"/>
      <c r="D991" s="209"/>
      <c r="E991" s="209"/>
      <c r="F991" s="209"/>
      <c r="G991" s="209"/>
    </row>
    <row r="992" spans="1:7" s="234" customFormat="1">
      <c r="A992" s="233"/>
      <c r="B992" s="208"/>
      <c r="C992" s="209"/>
      <c r="D992" s="209"/>
      <c r="E992" s="209"/>
      <c r="F992" s="209"/>
      <c r="G992" s="209"/>
    </row>
    <row r="993" spans="1:7" s="234" customFormat="1">
      <c r="A993" s="233"/>
      <c r="B993" s="208"/>
      <c r="C993" s="209"/>
      <c r="D993" s="209"/>
      <c r="E993" s="209"/>
      <c r="F993" s="209"/>
      <c r="G993" s="209"/>
    </row>
    <row r="994" spans="1:7" s="234" customFormat="1">
      <c r="A994" s="233"/>
      <c r="B994" s="208"/>
      <c r="C994" s="209"/>
      <c r="D994" s="209"/>
      <c r="E994" s="209"/>
      <c r="F994" s="209"/>
      <c r="G994" s="209"/>
    </row>
    <row r="995" spans="1:7" s="234" customFormat="1">
      <c r="A995" s="233"/>
      <c r="B995" s="208"/>
      <c r="C995" s="209"/>
      <c r="D995" s="209"/>
      <c r="E995" s="209"/>
      <c r="F995" s="209"/>
      <c r="G995" s="209"/>
    </row>
    <row r="996" spans="1:7" s="234" customFormat="1">
      <c r="A996" s="233"/>
      <c r="B996" s="208"/>
      <c r="C996" s="209"/>
      <c r="D996" s="209"/>
      <c r="E996" s="209"/>
      <c r="F996" s="209"/>
      <c r="G996" s="209"/>
    </row>
    <row r="997" spans="1:7" s="234" customFormat="1">
      <c r="A997" s="233"/>
      <c r="B997" s="208"/>
      <c r="C997" s="209"/>
      <c r="D997" s="209"/>
      <c r="E997" s="209"/>
      <c r="F997" s="209"/>
      <c r="G997" s="209"/>
    </row>
    <row r="998" spans="1:7" s="234" customFormat="1">
      <c r="A998" s="233"/>
      <c r="B998" s="208"/>
      <c r="C998" s="209"/>
      <c r="D998" s="209"/>
      <c r="E998" s="209"/>
      <c r="F998" s="209"/>
      <c r="G998" s="209"/>
    </row>
    <row r="999" spans="1:7" s="234" customFormat="1">
      <c r="A999" s="233"/>
      <c r="B999" s="208"/>
      <c r="C999" s="209"/>
      <c r="D999" s="209"/>
      <c r="E999" s="209"/>
      <c r="F999" s="209"/>
      <c r="G999" s="209"/>
    </row>
    <row r="1000" spans="1:7" s="234" customFormat="1">
      <c r="A1000" s="233"/>
      <c r="B1000" s="208"/>
      <c r="C1000" s="209"/>
      <c r="D1000" s="209"/>
      <c r="E1000" s="209"/>
      <c r="F1000" s="209"/>
      <c r="G1000" s="209"/>
    </row>
    <row r="1001" spans="1:7" s="234" customFormat="1">
      <c r="A1001" s="233"/>
      <c r="B1001" s="208"/>
      <c r="C1001" s="209"/>
      <c r="D1001" s="209"/>
      <c r="E1001" s="209"/>
      <c r="F1001" s="209"/>
      <c r="G1001" s="209"/>
    </row>
    <row r="1002" spans="1:7" s="234" customFormat="1">
      <c r="A1002" s="233"/>
      <c r="B1002" s="208"/>
      <c r="C1002" s="209"/>
      <c r="D1002" s="209"/>
      <c r="E1002" s="209"/>
      <c r="F1002" s="209"/>
      <c r="G1002" s="209"/>
    </row>
    <row r="1003" spans="1:7" s="234" customFormat="1">
      <c r="A1003" s="233"/>
      <c r="B1003" s="208"/>
      <c r="C1003" s="209"/>
      <c r="D1003" s="209"/>
      <c r="E1003" s="209"/>
      <c r="F1003" s="209"/>
      <c r="G1003" s="209"/>
    </row>
    <row r="1004" spans="1:7" s="234" customFormat="1">
      <c r="A1004" s="233"/>
      <c r="B1004" s="208"/>
      <c r="C1004" s="209"/>
      <c r="D1004" s="209"/>
      <c r="E1004" s="209"/>
      <c r="F1004" s="209"/>
      <c r="G1004" s="209"/>
    </row>
    <row r="1005" spans="1:7" s="234" customFormat="1">
      <c r="A1005" s="233"/>
      <c r="B1005" s="208"/>
      <c r="C1005" s="209"/>
      <c r="D1005" s="209"/>
      <c r="E1005" s="209"/>
      <c r="F1005" s="209"/>
      <c r="G1005" s="209"/>
    </row>
    <row r="1006" spans="1:7" s="234" customFormat="1">
      <c r="A1006" s="233"/>
      <c r="B1006" s="208"/>
      <c r="C1006" s="209"/>
      <c r="D1006" s="209"/>
      <c r="E1006" s="209"/>
      <c r="F1006" s="209"/>
      <c r="G1006" s="209"/>
    </row>
    <row r="1007" spans="1:7" s="234" customFormat="1">
      <c r="A1007" s="233"/>
      <c r="B1007" s="208"/>
      <c r="C1007" s="209"/>
      <c r="D1007" s="209"/>
      <c r="E1007" s="209"/>
      <c r="F1007" s="209"/>
      <c r="G1007" s="209"/>
    </row>
    <row r="1008" spans="1:7" s="234" customFormat="1">
      <c r="A1008" s="233"/>
      <c r="B1008" s="208"/>
      <c r="C1008" s="209"/>
      <c r="D1008" s="209"/>
      <c r="E1008" s="209"/>
      <c r="F1008" s="209"/>
      <c r="G1008" s="209"/>
    </row>
    <row r="1009" spans="1:7" s="234" customFormat="1">
      <c r="A1009" s="233"/>
      <c r="B1009" s="208"/>
      <c r="C1009" s="209"/>
      <c r="D1009" s="209"/>
      <c r="E1009" s="209"/>
      <c r="F1009" s="209"/>
      <c r="G1009" s="209"/>
    </row>
    <row r="1010" spans="1:7" s="234" customFormat="1">
      <c r="A1010" s="233"/>
      <c r="B1010" s="208"/>
      <c r="C1010" s="209"/>
      <c r="D1010" s="209"/>
      <c r="E1010" s="209"/>
      <c r="F1010" s="209"/>
      <c r="G1010" s="209"/>
    </row>
    <row r="1011" spans="1:7" s="234" customFormat="1">
      <c r="A1011" s="233"/>
      <c r="B1011" s="208"/>
      <c r="C1011" s="209"/>
      <c r="D1011" s="209"/>
      <c r="E1011" s="209"/>
      <c r="F1011" s="209"/>
      <c r="G1011" s="209"/>
    </row>
    <row r="1012" spans="1:7" s="234" customFormat="1">
      <c r="A1012" s="233"/>
      <c r="B1012" s="208"/>
      <c r="C1012" s="209"/>
      <c r="D1012" s="209"/>
      <c r="E1012" s="209"/>
      <c r="F1012" s="209"/>
      <c r="G1012" s="209"/>
    </row>
    <row r="1013" spans="1:7" s="234" customFormat="1">
      <c r="A1013" s="233"/>
      <c r="B1013" s="208"/>
      <c r="C1013" s="209"/>
      <c r="D1013" s="209"/>
      <c r="E1013" s="209"/>
      <c r="F1013" s="209"/>
      <c r="G1013" s="209"/>
    </row>
    <row r="1014" spans="1:7" s="234" customFormat="1">
      <c r="A1014" s="233"/>
      <c r="B1014" s="208"/>
      <c r="C1014" s="209"/>
      <c r="D1014" s="209"/>
      <c r="E1014" s="209"/>
      <c r="F1014" s="209"/>
      <c r="G1014" s="209"/>
    </row>
    <row r="1015" spans="1:7" s="234" customFormat="1">
      <c r="A1015" s="233"/>
      <c r="B1015" s="208"/>
      <c r="C1015" s="209"/>
      <c r="D1015" s="209"/>
      <c r="E1015" s="209"/>
      <c r="F1015" s="209"/>
      <c r="G1015" s="209"/>
    </row>
    <row r="1016" spans="1:7" s="234" customFormat="1">
      <c r="A1016" s="233"/>
      <c r="B1016" s="208"/>
      <c r="C1016" s="209"/>
      <c r="D1016" s="209"/>
      <c r="E1016" s="209"/>
      <c r="F1016" s="209"/>
      <c r="G1016" s="209"/>
    </row>
    <row r="1017" spans="1:7" s="234" customFormat="1">
      <c r="A1017" s="233"/>
      <c r="B1017" s="208"/>
      <c r="C1017" s="209"/>
      <c r="D1017" s="209"/>
      <c r="E1017" s="209"/>
      <c r="F1017" s="209"/>
      <c r="G1017" s="209"/>
    </row>
    <row r="1018" spans="1:7" s="234" customFormat="1">
      <c r="A1018" s="233"/>
      <c r="B1018" s="208"/>
      <c r="C1018" s="209"/>
      <c r="D1018" s="209"/>
      <c r="E1018" s="209"/>
      <c r="F1018" s="209"/>
      <c r="G1018" s="209"/>
    </row>
    <row r="1019" spans="1:7" s="234" customFormat="1">
      <c r="A1019" s="233"/>
      <c r="B1019" s="208"/>
      <c r="C1019" s="209"/>
      <c r="D1019" s="209"/>
      <c r="E1019" s="209"/>
      <c r="F1019" s="209"/>
      <c r="G1019" s="209"/>
    </row>
    <row r="1020" spans="1:7" s="234" customFormat="1">
      <c r="A1020" s="233"/>
      <c r="B1020" s="208"/>
      <c r="C1020" s="209"/>
      <c r="D1020" s="209"/>
      <c r="E1020" s="209"/>
      <c r="F1020" s="209"/>
      <c r="G1020" s="209"/>
    </row>
    <row r="1021" spans="1:7" s="234" customFormat="1">
      <c r="A1021" s="233"/>
      <c r="B1021" s="208"/>
      <c r="C1021" s="209"/>
      <c r="D1021" s="209"/>
      <c r="E1021" s="209"/>
      <c r="F1021" s="209"/>
      <c r="G1021" s="209"/>
    </row>
    <row r="1022" spans="1:7" s="234" customFormat="1">
      <c r="A1022" s="233"/>
      <c r="B1022" s="208"/>
      <c r="C1022" s="209"/>
      <c r="D1022" s="209"/>
      <c r="E1022" s="209"/>
      <c r="F1022" s="209"/>
      <c r="G1022" s="209"/>
    </row>
    <row r="1023" spans="1:7" s="234" customFormat="1">
      <c r="A1023" s="233"/>
      <c r="B1023" s="208"/>
      <c r="C1023" s="209"/>
      <c r="D1023" s="209"/>
      <c r="E1023" s="209"/>
      <c r="F1023" s="209"/>
      <c r="G1023" s="209"/>
    </row>
    <row r="1024" spans="1:7" s="234" customFormat="1">
      <c r="A1024" s="233"/>
      <c r="B1024" s="208"/>
      <c r="C1024" s="209"/>
      <c r="D1024" s="209"/>
      <c r="E1024" s="209"/>
      <c r="F1024" s="209"/>
      <c r="G1024" s="209"/>
    </row>
    <row r="1025" spans="1:7" s="234" customFormat="1">
      <c r="A1025" s="233"/>
      <c r="B1025" s="208"/>
      <c r="C1025" s="209"/>
      <c r="D1025" s="209"/>
      <c r="E1025" s="209"/>
      <c r="F1025" s="209"/>
      <c r="G1025" s="209"/>
    </row>
    <row r="1026" spans="1:7" s="234" customFormat="1">
      <c r="A1026" s="233"/>
      <c r="B1026" s="208"/>
      <c r="C1026" s="209"/>
      <c r="D1026" s="209"/>
      <c r="E1026" s="209"/>
      <c r="F1026" s="209"/>
      <c r="G1026" s="209"/>
    </row>
    <row r="1027" spans="1:7" s="234" customFormat="1">
      <c r="A1027" s="233"/>
      <c r="B1027" s="208"/>
      <c r="C1027" s="209"/>
      <c r="D1027" s="209"/>
      <c r="E1027" s="209"/>
      <c r="F1027" s="209"/>
      <c r="G1027" s="209"/>
    </row>
    <row r="1028" spans="1:7" s="234" customFormat="1">
      <c r="A1028" s="233"/>
      <c r="B1028" s="208"/>
      <c r="C1028" s="209"/>
      <c r="D1028" s="209"/>
      <c r="E1028" s="209"/>
      <c r="F1028" s="209"/>
      <c r="G1028" s="209"/>
    </row>
    <row r="1029" spans="1:7" s="234" customFormat="1">
      <c r="A1029" s="233"/>
      <c r="B1029" s="208"/>
      <c r="C1029" s="209"/>
      <c r="D1029" s="209"/>
      <c r="E1029" s="209"/>
      <c r="F1029" s="209"/>
      <c r="G1029" s="209"/>
    </row>
    <row r="1030" spans="1:7" s="234" customFormat="1">
      <c r="A1030" s="233"/>
      <c r="B1030" s="208"/>
      <c r="C1030" s="209"/>
      <c r="D1030" s="209"/>
      <c r="E1030" s="209"/>
      <c r="F1030" s="209"/>
      <c r="G1030" s="209"/>
    </row>
    <row r="1031" spans="1:7" s="234" customFormat="1">
      <c r="A1031" s="233"/>
      <c r="B1031" s="208"/>
      <c r="C1031" s="209"/>
      <c r="D1031" s="209"/>
      <c r="E1031" s="209"/>
      <c r="F1031" s="209"/>
      <c r="G1031" s="209"/>
    </row>
    <row r="1032" spans="1:7" s="234" customFormat="1">
      <c r="A1032" s="233"/>
      <c r="B1032" s="208"/>
      <c r="C1032" s="209"/>
      <c r="D1032" s="209"/>
      <c r="E1032" s="209"/>
      <c r="F1032" s="209"/>
      <c r="G1032" s="209"/>
    </row>
    <row r="1033" spans="1:7" s="234" customFormat="1">
      <c r="A1033" s="233"/>
      <c r="B1033" s="208"/>
      <c r="C1033" s="209"/>
      <c r="D1033" s="209"/>
      <c r="E1033" s="209"/>
      <c r="F1033" s="209"/>
      <c r="G1033" s="209"/>
    </row>
    <row r="1034" spans="1:7" s="234" customFormat="1">
      <c r="A1034" s="233"/>
      <c r="B1034" s="208"/>
      <c r="C1034" s="209"/>
      <c r="D1034" s="209"/>
      <c r="E1034" s="209"/>
      <c r="F1034" s="209"/>
      <c r="G1034" s="209"/>
    </row>
    <row r="1035" spans="1:7" s="234" customFormat="1">
      <c r="A1035" s="233"/>
      <c r="B1035" s="208"/>
      <c r="C1035" s="209"/>
      <c r="D1035" s="209"/>
      <c r="E1035" s="209"/>
      <c r="F1035" s="209"/>
      <c r="G1035" s="209"/>
    </row>
    <row r="1036" spans="1:7" s="234" customFormat="1">
      <c r="A1036" s="233"/>
      <c r="B1036" s="208"/>
      <c r="C1036" s="209"/>
      <c r="D1036" s="209"/>
      <c r="E1036" s="209"/>
      <c r="F1036" s="209"/>
      <c r="G1036" s="209"/>
    </row>
    <row r="1037" spans="1:7" s="234" customFormat="1">
      <c r="A1037" s="233"/>
      <c r="B1037" s="208"/>
      <c r="C1037" s="209"/>
      <c r="D1037" s="209"/>
      <c r="E1037" s="209"/>
      <c r="F1037" s="209"/>
      <c r="G1037" s="209"/>
    </row>
    <row r="1038" spans="1:7" s="234" customFormat="1">
      <c r="A1038" s="233"/>
      <c r="B1038" s="208"/>
      <c r="C1038" s="209"/>
      <c r="D1038" s="209"/>
      <c r="E1038" s="209"/>
      <c r="F1038" s="209"/>
      <c r="G1038" s="209"/>
    </row>
    <row r="1039" spans="1:7" s="234" customFormat="1">
      <c r="A1039" s="233"/>
      <c r="B1039" s="208"/>
      <c r="C1039" s="209"/>
      <c r="D1039" s="209"/>
      <c r="E1039" s="209"/>
      <c r="F1039" s="209"/>
      <c r="G1039" s="209"/>
    </row>
    <row r="1040" spans="1:7" s="234" customFormat="1">
      <c r="A1040" s="233"/>
      <c r="B1040" s="208"/>
      <c r="C1040" s="209"/>
      <c r="D1040" s="209"/>
      <c r="E1040" s="209"/>
      <c r="F1040" s="209"/>
      <c r="G1040" s="209"/>
    </row>
    <row r="1041" spans="1:7" s="234" customFormat="1">
      <c r="A1041" s="233"/>
      <c r="B1041" s="208"/>
      <c r="C1041" s="209"/>
      <c r="D1041" s="209"/>
      <c r="E1041" s="209"/>
      <c r="F1041" s="209"/>
      <c r="G1041" s="209"/>
    </row>
    <row r="1042" spans="1:7" s="234" customFormat="1">
      <c r="A1042" s="233"/>
      <c r="B1042" s="208"/>
      <c r="C1042" s="209"/>
      <c r="D1042" s="209"/>
      <c r="E1042" s="209"/>
      <c r="F1042" s="209"/>
      <c r="G1042" s="209"/>
    </row>
    <row r="1043" spans="1:7" s="234" customFormat="1">
      <c r="A1043" s="233"/>
      <c r="B1043" s="208"/>
      <c r="C1043" s="209"/>
      <c r="D1043" s="209"/>
      <c r="E1043" s="209"/>
      <c r="F1043" s="209"/>
      <c r="G1043" s="209"/>
    </row>
    <row r="1044" spans="1:7" s="234" customFormat="1">
      <c r="A1044" s="233"/>
      <c r="B1044" s="208"/>
      <c r="C1044" s="209"/>
      <c r="D1044" s="209"/>
      <c r="E1044" s="209"/>
      <c r="F1044" s="209"/>
      <c r="G1044" s="209"/>
    </row>
    <row r="1045" spans="1:7" s="234" customFormat="1">
      <c r="A1045" s="233"/>
      <c r="B1045" s="208"/>
      <c r="C1045" s="209"/>
      <c r="D1045" s="209"/>
      <c r="E1045" s="209"/>
      <c r="F1045" s="209"/>
      <c r="G1045" s="209"/>
    </row>
    <row r="1046" spans="1:7" s="234" customFormat="1">
      <c r="A1046" s="233"/>
      <c r="B1046" s="208"/>
      <c r="C1046" s="209"/>
      <c r="D1046" s="209"/>
      <c r="E1046" s="209"/>
      <c r="F1046" s="209"/>
      <c r="G1046" s="209"/>
    </row>
    <row r="1047" spans="1:7" s="234" customFormat="1">
      <c r="A1047" s="233"/>
      <c r="B1047" s="208"/>
      <c r="C1047" s="209"/>
      <c r="D1047" s="209"/>
      <c r="E1047" s="209"/>
      <c r="F1047" s="209"/>
      <c r="G1047" s="209"/>
    </row>
    <row r="1048" spans="1:7" s="234" customFormat="1">
      <c r="A1048" s="233"/>
      <c r="B1048" s="208"/>
      <c r="C1048" s="209"/>
      <c r="D1048" s="209"/>
      <c r="E1048" s="209"/>
      <c r="F1048" s="209"/>
      <c r="G1048" s="209"/>
    </row>
    <row r="1049" spans="1:7" s="234" customFormat="1">
      <c r="A1049" s="233"/>
      <c r="B1049" s="208"/>
      <c r="C1049" s="209"/>
      <c r="D1049" s="209"/>
      <c r="E1049" s="209"/>
      <c r="F1049" s="209"/>
      <c r="G1049" s="209"/>
    </row>
    <row r="1050" spans="1:7" s="234" customFormat="1">
      <c r="A1050" s="233"/>
      <c r="B1050" s="208"/>
      <c r="C1050" s="209"/>
      <c r="D1050" s="209"/>
      <c r="E1050" s="209"/>
      <c r="F1050" s="209"/>
      <c r="G1050" s="209"/>
    </row>
    <row r="1051" spans="1:7" s="234" customFormat="1">
      <c r="A1051" s="233"/>
      <c r="B1051" s="208"/>
      <c r="C1051" s="209"/>
      <c r="D1051" s="209"/>
      <c r="E1051" s="209"/>
      <c r="F1051" s="209"/>
      <c r="G1051" s="209"/>
    </row>
    <row r="1052" spans="1:7" s="234" customFormat="1">
      <c r="A1052" s="233"/>
      <c r="B1052" s="208"/>
      <c r="C1052" s="209"/>
      <c r="D1052" s="209"/>
      <c r="E1052" s="209"/>
      <c r="F1052" s="209"/>
      <c r="G1052" s="209"/>
    </row>
    <row r="1053" spans="1:7" s="234" customFormat="1">
      <c r="A1053" s="233"/>
      <c r="B1053" s="208"/>
      <c r="C1053" s="209"/>
      <c r="D1053" s="209"/>
      <c r="E1053" s="209"/>
      <c r="F1053" s="209"/>
      <c r="G1053" s="209"/>
    </row>
    <row r="1054" spans="1:7" s="234" customFormat="1">
      <c r="A1054" s="233"/>
      <c r="B1054" s="208"/>
      <c r="C1054" s="209"/>
      <c r="D1054" s="209"/>
      <c r="E1054" s="209"/>
      <c r="F1054" s="209"/>
      <c r="G1054" s="209"/>
    </row>
    <row r="1055" spans="1:7" s="234" customFormat="1">
      <c r="A1055" s="233"/>
      <c r="B1055" s="208"/>
      <c r="C1055" s="209"/>
      <c r="D1055" s="209"/>
      <c r="E1055" s="209"/>
      <c r="F1055" s="209"/>
      <c r="G1055" s="209"/>
    </row>
    <row r="1056" spans="1:7" s="234" customFormat="1">
      <c r="A1056" s="233"/>
      <c r="B1056" s="208"/>
      <c r="C1056" s="209"/>
      <c r="D1056" s="209"/>
      <c r="E1056" s="209"/>
      <c r="F1056" s="209"/>
      <c r="G1056" s="209"/>
    </row>
    <row r="1057" spans="1:7" s="234" customFormat="1">
      <c r="A1057" s="233"/>
      <c r="B1057" s="208"/>
      <c r="C1057" s="209"/>
      <c r="D1057" s="209"/>
      <c r="E1057" s="209"/>
      <c r="F1057" s="209"/>
      <c r="G1057" s="209"/>
    </row>
    <row r="1058" spans="1:7" s="234" customFormat="1">
      <c r="A1058" s="233"/>
      <c r="B1058" s="208"/>
      <c r="C1058" s="209"/>
      <c r="D1058" s="209"/>
      <c r="E1058" s="209"/>
      <c r="F1058" s="209"/>
      <c r="G1058" s="209"/>
    </row>
    <row r="1059" spans="1:7" s="234" customFormat="1">
      <c r="A1059" s="233"/>
      <c r="B1059" s="208"/>
      <c r="C1059" s="209"/>
      <c r="D1059" s="209"/>
      <c r="E1059" s="209"/>
      <c r="F1059" s="209"/>
      <c r="G1059" s="209"/>
    </row>
    <row r="1060" spans="1:7" s="234" customFormat="1">
      <c r="A1060" s="233"/>
      <c r="B1060" s="208"/>
      <c r="C1060" s="209"/>
      <c r="D1060" s="209"/>
      <c r="E1060" s="209"/>
      <c r="F1060" s="209"/>
      <c r="G1060" s="209"/>
    </row>
    <row r="1061" spans="1:7" s="234" customFormat="1">
      <c r="A1061" s="233"/>
      <c r="B1061" s="208"/>
      <c r="C1061" s="209"/>
      <c r="D1061" s="209"/>
      <c r="E1061" s="209"/>
      <c r="F1061" s="209"/>
      <c r="G1061" s="209"/>
    </row>
    <row r="1062" spans="1:7" s="234" customFormat="1">
      <c r="A1062" s="233"/>
      <c r="B1062" s="208"/>
      <c r="C1062" s="209"/>
      <c r="D1062" s="209"/>
      <c r="E1062" s="209"/>
      <c r="F1062" s="209"/>
      <c r="G1062" s="209"/>
    </row>
    <row r="1063" spans="1:7" s="234" customFormat="1">
      <c r="A1063" s="233"/>
      <c r="B1063" s="208"/>
      <c r="C1063" s="209"/>
      <c r="D1063" s="209"/>
      <c r="E1063" s="209"/>
      <c r="F1063" s="209"/>
      <c r="G1063" s="209"/>
    </row>
    <row r="1064" spans="1:7" s="234" customFormat="1">
      <c r="A1064" s="233"/>
      <c r="B1064" s="208"/>
      <c r="C1064" s="209"/>
      <c r="D1064" s="209"/>
      <c r="E1064" s="209"/>
      <c r="F1064" s="209"/>
      <c r="G1064" s="209"/>
    </row>
    <row r="1065" spans="1:7" s="234" customFormat="1">
      <c r="A1065" s="233"/>
      <c r="B1065" s="208"/>
      <c r="C1065" s="209"/>
      <c r="D1065" s="209"/>
      <c r="E1065" s="209"/>
      <c r="F1065" s="209"/>
      <c r="G1065" s="209"/>
    </row>
    <row r="1066" spans="1:7" s="234" customFormat="1">
      <c r="A1066" s="233"/>
      <c r="B1066" s="208"/>
      <c r="C1066" s="209"/>
      <c r="D1066" s="209"/>
      <c r="E1066" s="209"/>
      <c r="F1066" s="209"/>
      <c r="G1066" s="209"/>
    </row>
    <row r="1067" spans="1:7" s="234" customFormat="1">
      <c r="A1067" s="233"/>
      <c r="B1067" s="208"/>
      <c r="C1067" s="209"/>
      <c r="D1067" s="209"/>
      <c r="E1067" s="209"/>
      <c r="F1067" s="209"/>
      <c r="G1067" s="209"/>
    </row>
    <row r="1068" spans="1:7" s="234" customFormat="1">
      <c r="A1068" s="233"/>
      <c r="B1068" s="208"/>
      <c r="C1068" s="209"/>
      <c r="D1068" s="209"/>
      <c r="E1068" s="209"/>
      <c r="F1068" s="209"/>
      <c r="G1068" s="209"/>
    </row>
    <row r="1069" spans="1:7" s="234" customFormat="1">
      <c r="A1069" s="233"/>
      <c r="B1069" s="208"/>
      <c r="C1069" s="209"/>
      <c r="D1069" s="209"/>
      <c r="E1069" s="209"/>
      <c r="F1069" s="209"/>
      <c r="G1069" s="209"/>
    </row>
    <row r="1070" spans="1:7" s="234" customFormat="1">
      <c r="A1070" s="233"/>
      <c r="B1070" s="208"/>
      <c r="C1070" s="209"/>
      <c r="D1070" s="209"/>
      <c r="E1070" s="209"/>
      <c r="F1070" s="209"/>
      <c r="G1070" s="209"/>
    </row>
    <row r="1071" spans="1:7" s="234" customFormat="1">
      <c r="A1071" s="233"/>
      <c r="B1071" s="208"/>
      <c r="C1071" s="209"/>
      <c r="D1071" s="209"/>
      <c r="E1071" s="209"/>
      <c r="F1071" s="209"/>
      <c r="G1071" s="209"/>
    </row>
    <row r="1072" spans="1:7" s="234" customFormat="1">
      <c r="A1072" s="233"/>
      <c r="B1072" s="208"/>
      <c r="C1072" s="209"/>
      <c r="D1072" s="209"/>
      <c r="E1072" s="209"/>
      <c r="F1072" s="209"/>
      <c r="G1072" s="209"/>
    </row>
    <row r="1073" spans="1:7" s="234" customFormat="1">
      <c r="A1073" s="233"/>
      <c r="B1073" s="208"/>
      <c r="C1073" s="209"/>
      <c r="D1073" s="209"/>
      <c r="E1073" s="209"/>
      <c r="F1073" s="209"/>
      <c r="G1073" s="209"/>
    </row>
    <row r="1074" spans="1:7" s="234" customFormat="1">
      <c r="A1074" s="233"/>
      <c r="B1074" s="208"/>
      <c r="C1074" s="209"/>
      <c r="D1074" s="209"/>
      <c r="E1074" s="209"/>
      <c r="F1074" s="209"/>
      <c r="G1074" s="209"/>
    </row>
    <row r="1075" spans="1:7" s="234" customFormat="1">
      <c r="A1075" s="233"/>
      <c r="B1075" s="208"/>
      <c r="C1075" s="209"/>
      <c r="D1075" s="209"/>
      <c r="E1075" s="209"/>
      <c r="F1075" s="209"/>
      <c r="G1075" s="209"/>
    </row>
    <row r="1076" spans="1:7" s="234" customFormat="1">
      <c r="A1076" s="233"/>
      <c r="B1076" s="208"/>
      <c r="C1076" s="209"/>
      <c r="D1076" s="209"/>
      <c r="E1076" s="209"/>
      <c r="F1076" s="209"/>
      <c r="G1076" s="209"/>
    </row>
    <row r="1077" spans="1:7" s="234" customFormat="1">
      <c r="A1077" s="233"/>
      <c r="B1077" s="208"/>
      <c r="C1077" s="209"/>
      <c r="D1077" s="209"/>
      <c r="E1077" s="209"/>
      <c r="F1077" s="209"/>
      <c r="G1077" s="209"/>
    </row>
    <row r="1078" spans="1:7" s="234" customFormat="1">
      <c r="A1078" s="233"/>
      <c r="B1078" s="208"/>
      <c r="C1078" s="209"/>
      <c r="D1078" s="209"/>
      <c r="E1078" s="209"/>
      <c r="F1078" s="209"/>
      <c r="G1078" s="209"/>
    </row>
    <row r="1079" spans="1:7" s="234" customFormat="1">
      <c r="A1079" s="233"/>
      <c r="B1079" s="208"/>
      <c r="C1079" s="209"/>
      <c r="D1079" s="209"/>
      <c r="E1079" s="209"/>
      <c r="F1079" s="209"/>
      <c r="G1079" s="209"/>
    </row>
    <row r="1080" spans="1:7" s="234" customFormat="1">
      <c r="A1080" s="233"/>
      <c r="B1080" s="208"/>
      <c r="C1080" s="209"/>
      <c r="D1080" s="209"/>
      <c r="E1080" s="209"/>
      <c r="F1080" s="209"/>
      <c r="G1080" s="209"/>
    </row>
    <row r="1081" spans="1:7" s="234" customFormat="1">
      <c r="A1081" s="233"/>
      <c r="B1081" s="208"/>
      <c r="C1081" s="209"/>
      <c r="D1081" s="209"/>
      <c r="E1081" s="209"/>
      <c r="F1081" s="209"/>
      <c r="G1081" s="209"/>
    </row>
    <row r="1082" spans="1:7" s="234" customFormat="1">
      <c r="A1082" s="233"/>
      <c r="B1082" s="208"/>
      <c r="C1082" s="209"/>
      <c r="D1082" s="209"/>
      <c r="E1082" s="209"/>
      <c r="F1082" s="209"/>
      <c r="G1082" s="209"/>
    </row>
    <row r="1083" spans="1:7" s="234" customFormat="1">
      <c r="A1083" s="233"/>
      <c r="B1083" s="208"/>
      <c r="C1083" s="209"/>
      <c r="D1083" s="209"/>
      <c r="E1083" s="209"/>
      <c r="F1083" s="209"/>
      <c r="G1083" s="209"/>
    </row>
    <row r="1084" spans="1:7" s="234" customFormat="1">
      <c r="A1084" s="233"/>
      <c r="B1084" s="208"/>
      <c r="C1084" s="209"/>
      <c r="D1084" s="209"/>
      <c r="E1084" s="209"/>
      <c r="F1084" s="209"/>
      <c r="G1084" s="209"/>
    </row>
    <row r="1085" spans="1:7" s="234" customFormat="1">
      <c r="A1085" s="233"/>
      <c r="B1085" s="208"/>
      <c r="C1085" s="209"/>
      <c r="D1085" s="209"/>
      <c r="E1085" s="209"/>
      <c r="F1085" s="209"/>
      <c r="G1085" s="209"/>
    </row>
    <row r="1086" spans="1:7" s="234" customFormat="1">
      <c r="A1086" s="233"/>
      <c r="B1086" s="208"/>
      <c r="C1086" s="209"/>
      <c r="D1086" s="209"/>
      <c r="E1086" s="209"/>
      <c r="F1086" s="209"/>
      <c r="G1086" s="209"/>
    </row>
    <row r="1087" spans="1:7" s="234" customFormat="1">
      <c r="A1087" s="233"/>
      <c r="B1087" s="208"/>
      <c r="C1087" s="209"/>
      <c r="D1087" s="209"/>
      <c r="E1087" s="209"/>
      <c r="F1087" s="209"/>
      <c r="G1087" s="209"/>
    </row>
    <row r="1088" spans="1:7" s="234" customFormat="1">
      <c r="A1088" s="233"/>
      <c r="B1088" s="208"/>
      <c r="C1088" s="209"/>
      <c r="D1088" s="209"/>
      <c r="E1088" s="209"/>
      <c r="F1088" s="209"/>
      <c r="G1088" s="209"/>
    </row>
    <row r="1089" spans="1:7" s="234" customFormat="1">
      <c r="A1089" s="233"/>
      <c r="B1089" s="208"/>
      <c r="C1089" s="209"/>
      <c r="D1089" s="209"/>
      <c r="E1089" s="209"/>
      <c r="F1089" s="209"/>
      <c r="G1089" s="209"/>
    </row>
    <row r="1090" spans="1:7" s="234" customFormat="1">
      <c r="A1090" s="233"/>
      <c r="B1090" s="208"/>
      <c r="C1090" s="209"/>
      <c r="D1090" s="209"/>
      <c r="E1090" s="209"/>
      <c r="F1090" s="209"/>
      <c r="G1090" s="209"/>
    </row>
    <row r="1091" spans="1:7" s="234" customFormat="1">
      <c r="A1091" s="233"/>
      <c r="B1091" s="208"/>
      <c r="C1091" s="209"/>
      <c r="D1091" s="209"/>
      <c r="E1091" s="209"/>
      <c r="F1091" s="209"/>
      <c r="G1091" s="209"/>
    </row>
    <row r="1092" spans="1:7" s="234" customFormat="1">
      <c r="A1092" s="233"/>
      <c r="B1092" s="208"/>
      <c r="C1092" s="209"/>
      <c r="D1092" s="209"/>
      <c r="E1092" s="209"/>
      <c r="F1092" s="209"/>
      <c r="G1092" s="209"/>
    </row>
    <row r="1093" spans="1:7" s="234" customFormat="1">
      <c r="A1093" s="233"/>
      <c r="B1093" s="208"/>
      <c r="C1093" s="209"/>
      <c r="D1093" s="209"/>
      <c r="E1093" s="209"/>
      <c r="F1093" s="209"/>
      <c r="G1093" s="209"/>
    </row>
    <row r="1094" spans="1:7" s="234" customFormat="1">
      <c r="A1094" s="233"/>
      <c r="B1094" s="208"/>
      <c r="C1094" s="209"/>
      <c r="D1094" s="209"/>
      <c r="E1094" s="209"/>
      <c r="F1094" s="209"/>
      <c r="G1094" s="209"/>
    </row>
    <row r="1095" spans="1:7" s="234" customFormat="1">
      <c r="A1095" s="233"/>
      <c r="B1095" s="208"/>
      <c r="C1095" s="209"/>
      <c r="D1095" s="209"/>
      <c r="E1095" s="209"/>
      <c r="F1095" s="209"/>
      <c r="G1095" s="209"/>
    </row>
    <row r="1096" spans="1:7" s="234" customFormat="1">
      <c r="A1096" s="233"/>
      <c r="B1096" s="208"/>
      <c r="C1096" s="209"/>
      <c r="D1096" s="209"/>
      <c r="E1096" s="209"/>
      <c r="F1096" s="209"/>
      <c r="G1096" s="209"/>
    </row>
    <row r="1097" spans="1:7" s="234" customFormat="1">
      <c r="A1097" s="233"/>
      <c r="B1097" s="208"/>
      <c r="C1097" s="209"/>
      <c r="D1097" s="209"/>
      <c r="E1097" s="209"/>
      <c r="F1097" s="209"/>
      <c r="G1097" s="209"/>
    </row>
    <row r="1098" spans="1:7" s="234" customFormat="1">
      <c r="A1098" s="233"/>
      <c r="B1098" s="208"/>
      <c r="C1098" s="209"/>
      <c r="D1098" s="209"/>
      <c r="E1098" s="209"/>
      <c r="F1098" s="209"/>
      <c r="G1098" s="209"/>
    </row>
    <row r="1099" spans="1:7" s="234" customFormat="1">
      <c r="A1099" s="233"/>
      <c r="B1099" s="208"/>
      <c r="C1099" s="209"/>
      <c r="D1099" s="209"/>
      <c r="E1099" s="209"/>
      <c r="F1099" s="209"/>
      <c r="G1099" s="209"/>
    </row>
    <row r="1100" spans="1:7" s="234" customFormat="1">
      <c r="A1100" s="233"/>
      <c r="B1100" s="208"/>
      <c r="C1100" s="209"/>
      <c r="D1100" s="209"/>
      <c r="E1100" s="209"/>
      <c r="F1100" s="209"/>
      <c r="G1100" s="209"/>
    </row>
    <row r="1101" spans="1:7" s="234" customFormat="1">
      <c r="A1101" s="233"/>
      <c r="B1101" s="208"/>
      <c r="C1101" s="209"/>
      <c r="D1101" s="209"/>
      <c r="E1101" s="209"/>
      <c r="F1101" s="209"/>
      <c r="G1101" s="209"/>
    </row>
    <row r="1102" spans="1:7" s="234" customFormat="1">
      <c r="A1102" s="233"/>
      <c r="B1102" s="208"/>
      <c r="C1102" s="209"/>
      <c r="D1102" s="209"/>
      <c r="E1102" s="209"/>
      <c r="F1102" s="209"/>
      <c r="G1102" s="209"/>
    </row>
    <row r="1103" spans="1:7" s="234" customFormat="1">
      <c r="A1103" s="233"/>
      <c r="B1103" s="208"/>
      <c r="C1103" s="209"/>
      <c r="D1103" s="209"/>
      <c r="E1103" s="209"/>
      <c r="F1103" s="209"/>
      <c r="G1103" s="209"/>
    </row>
    <row r="1104" spans="1:7" s="234" customFormat="1">
      <c r="A1104" s="233"/>
      <c r="B1104" s="208"/>
      <c r="C1104" s="209"/>
      <c r="D1104" s="209"/>
      <c r="E1104" s="209"/>
      <c r="F1104" s="209"/>
      <c r="G1104" s="209"/>
    </row>
    <row r="1105" spans="1:7" s="234" customFormat="1">
      <c r="A1105" s="233"/>
      <c r="B1105" s="208"/>
      <c r="C1105" s="209"/>
      <c r="D1105" s="209"/>
      <c r="E1105" s="209"/>
      <c r="F1105" s="209"/>
      <c r="G1105" s="209"/>
    </row>
    <row r="1106" spans="1:7" s="234" customFormat="1">
      <c r="A1106" s="233"/>
      <c r="B1106" s="208"/>
      <c r="C1106" s="209"/>
      <c r="D1106" s="209"/>
      <c r="E1106" s="209"/>
      <c r="F1106" s="209"/>
      <c r="G1106" s="209"/>
    </row>
    <row r="1107" spans="1:7" s="234" customFormat="1">
      <c r="A1107" s="233"/>
      <c r="B1107" s="208"/>
      <c r="C1107" s="209"/>
      <c r="D1107" s="209"/>
      <c r="E1107" s="209"/>
      <c r="F1107" s="209"/>
      <c r="G1107" s="209"/>
    </row>
    <row r="1108" spans="1:7" s="234" customFormat="1">
      <c r="A1108" s="233"/>
      <c r="B1108" s="208"/>
      <c r="C1108" s="209"/>
      <c r="D1108" s="209"/>
      <c r="E1108" s="209"/>
      <c r="F1108" s="209"/>
      <c r="G1108" s="209"/>
    </row>
    <row r="1109" spans="1:7" s="234" customFormat="1">
      <c r="A1109" s="233"/>
      <c r="B1109" s="208"/>
      <c r="C1109" s="209"/>
      <c r="D1109" s="209"/>
      <c r="E1109" s="209"/>
      <c r="F1109" s="209"/>
      <c r="G1109" s="209"/>
    </row>
    <row r="1110" spans="1:7" s="234" customFormat="1">
      <c r="A1110" s="233"/>
      <c r="B1110" s="208"/>
      <c r="C1110" s="209"/>
      <c r="D1110" s="209"/>
      <c r="E1110" s="209"/>
      <c r="F1110" s="209"/>
      <c r="G1110" s="209"/>
    </row>
    <row r="1111" spans="1:7" s="234" customFormat="1">
      <c r="A1111" s="233"/>
      <c r="B1111" s="208"/>
      <c r="C1111" s="209"/>
      <c r="D1111" s="209"/>
      <c r="E1111" s="209"/>
      <c r="F1111" s="209"/>
      <c r="G1111" s="209"/>
    </row>
    <row r="1112" spans="1:7" s="234" customFormat="1">
      <c r="A1112" s="233"/>
      <c r="B1112" s="208"/>
      <c r="C1112" s="209"/>
      <c r="D1112" s="209"/>
      <c r="E1112" s="209"/>
      <c r="F1112" s="209"/>
      <c r="G1112" s="209"/>
    </row>
    <row r="1113" spans="1:7" s="234" customFormat="1">
      <c r="A1113" s="233"/>
      <c r="B1113" s="208"/>
      <c r="C1113" s="209"/>
      <c r="D1113" s="209"/>
      <c r="E1113" s="209"/>
      <c r="F1113" s="209"/>
      <c r="G1113" s="209"/>
    </row>
    <row r="1114" spans="1:7" s="234" customFormat="1">
      <c r="A1114" s="233"/>
      <c r="B1114" s="208"/>
      <c r="C1114" s="209"/>
      <c r="D1114" s="209"/>
      <c r="E1114" s="209"/>
      <c r="F1114" s="209"/>
      <c r="G1114" s="209"/>
    </row>
    <row r="1115" spans="1:7" s="234" customFormat="1">
      <c r="A1115" s="233"/>
      <c r="B1115" s="208"/>
      <c r="C1115" s="209"/>
      <c r="D1115" s="209"/>
      <c r="E1115" s="209"/>
      <c r="F1115" s="209"/>
      <c r="G1115" s="209"/>
    </row>
    <row r="1116" spans="1:7" s="234" customFormat="1">
      <c r="A1116" s="233"/>
      <c r="B1116" s="208"/>
      <c r="C1116" s="209"/>
      <c r="D1116" s="209"/>
      <c r="E1116" s="209"/>
      <c r="F1116" s="209"/>
      <c r="G1116" s="209"/>
    </row>
    <row r="1117" spans="1:7" s="234" customFormat="1">
      <c r="A1117" s="233"/>
      <c r="B1117" s="208"/>
      <c r="C1117" s="209"/>
      <c r="D1117" s="209"/>
      <c r="E1117" s="209"/>
      <c r="F1117" s="209"/>
      <c r="G1117" s="209"/>
    </row>
    <row r="1118" spans="1:7" s="234" customFormat="1">
      <c r="A1118" s="233"/>
      <c r="B1118" s="208"/>
      <c r="C1118" s="209"/>
      <c r="D1118" s="209"/>
      <c r="E1118" s="209"/>
      <c r="F1118" s="209"/>
      <c r="G1118" s="209"/>
    </row>
    <row r="1119" spans="1:7" s="234" customFormat="1">
      <c r="A1119" s="233"/>
      <c r="B1119" s="208"/>
      <c r="C1119" s="209"/>
      <c r="D1119" s="209"/>
      <c r="E1119" s="209"/>
      <c r="F1119" s="209"/>
      <c r="G1119" s="209"/>
    </row>
    <row r="1120" spans="1:7" s="234" customFormat="1">
      <c r="A1120" s="233"/>
      <c r="B1120" s="208"/>
      <c r="C1120" s="209"/>
      <c r="D1120" s="209"/>
      <c r="E1120" s="209"/>
      <c r="F1120" s="209"/>
      <c r="G1120" s="209"/>
    </row>
    <row r="1121" spans="1:7" s="234" customFormat="1">
      <c r="A1121" s="233"/>
      <c r="B1121" s="208"/>
      <c r="C1121" s="209"/>
      <c r="D1121" s="209"/>
      <c r="E1121" s="209"/>
      <c r="F1121" s="209"/>
      <c r="G1121" s="209"/>
    </row>
    <row r="1122" spans="1:7" s="234" customFormat="1">
      <c r="A1122" s="233"/>
      <c r="B1122" s="208"/>
      <c r="C1122" s="209"/>
      <c r="D1122" s="209"/>
      <c r="E1122" s="209"/>
      <c r="F1122" s="209"/>
      <c r="G1122" s="209"/>
    </row>
    <row r="1123" spans="1:7" s="234" customFormat="1">
      <c r="A1123" s="233"/>
      <c r="B1123" s="208"/>
      <c r="C1123" s="209"/>
      <c r="D1123" s="209"/>
      <c r="E1123" s="209"/>
      <c r="F1123" s="209"/>
      <c r="G1123" s="209"/>
    </row>
    <row r="1124" spans="1:7" s="234" customFormat="1">
      <c r="A1124" s="233"/>
      <c r="B1124" s="208"/>
      <c r="C1124" s="209"/>
      <c r="D1124" s="209"/>
      <c r="E1124" s="209"/>
      <c r="F1124" s="209"/>
      <c r="G1124" s="209"/>
    </row>
    <row r="1125" spans="1:7" s="234" customFormat="1">
      <c r="A1125" s="233"/>
      <c r="B1125" s="208"/>
      <c r="C1125" s="209"/>
      <c r="D1125" s="209"/>
      <c r="E1125" s="209"/>
      <c r="F1125" s="209"/>
      <c r="G1125" s="209"/>
    </row>
    <row r="1126" spans="1:7" s="234" customFormat="1">
      <c r="A1126" s="233"/>
      <c r="B1126" s="208"/>
      <c r="C1126" s="209"/>
      <c r="D1126" s="209"/>
      <c r="E1126" s="209"/>
      <c r="F1126" s="209"/>
      <c r="G1126" s="209"/>
    </row>
    <row r="1127" spans="1:7" s="234" customFormat="1">
      <c r="A1127" s="233"/>
      <c r="B1127" s="208"/>
      <c r="C1127" s="209"/>
      <c r="D1127" s="209"/>
      <c r="E1127" s="209"/>
      <c r="F1127" s="209"/>
      <c r="G1127" s="209"/>
    </row>
    <row r="1128" spans="1:7" s="234" customFormat="1">
      <c r="A1128" s="233"/>
      <c r="B1128" s="208"/>
      <c r="C1128" s="209"/>
      <c r="D1128" s="209"/>
      <c r="E1128" s="209"/>
      <c r="F1128" s="209"/>
      <c r="G1128" s="209"/>
    </row>
    <row r="1129" spans="1:7" s="234" customFormat="1">
      <c r="A1129" s="233"/>
      <c r="B1129" s="208"/>
      <c r="C1129" s="209"/>
      <c r="D1129" s="209"/>
      <c r="E1129" s="209"/>
      <c r="F1129" s="209"/>
      <c r="G1129" s="209"/>
    </row>
    <row r="1130" spans="1:7" s="234" customFormat="1">
      <c r="A1130" s="233"/>
      <c r="B1130" s="208"/>
      <c r="C1130" s="209"/>
      <c r="D1130" s="209"/>
      <c r="E1130" s="209"/>
      <c r="F1130" s="209"/>
      <c r="G1130" s="209"/>
    </row>
    <row r="1131" spans="1:7" s="234" customFormat="1">
      <c r="A1131" s="233"/>
      <c r="B1131" s="208"/>
      <c r="C1131" s="209"/>
      <c r="D1131" s="209"/>
      <c r="E1131" s="209"/>
      <c r="F1131" s="209"/>
      <c r="G1131" s="209"/>
    </row>
    <row r="1132" spans="1:7" s="234" customFormat="1">
      <c r="A1132" s="233"/>
      <c r="B1132" s="208"/>
      <c r="C1132" s="209"/>
      <c r="D1132" s="209"/>
      <c r="E1132" s="209"/>
      <c r="F1132" s="209"/>
      <c r="G1132" s="209"/>
    </row>
    <row r="1133" spans="1:7" s="234" customFormat="1">
      <c r="A1133" s="233"/>
      <c r="B1133" s="208"/>
      <c r="C1133" s="209"/>
      <c r="D1133" s="209"/>
      <c r="E1133" s="209"/>
      <c r="F1133" s="209"/>
      <c r="G1133" s="209"/>
    </row>
    <row r="1134" spans="1:7" s="234" customFormat="1">
      <c r="A1134" s="233"/>
      <c r="B1134" s="208"/>
      <c r="C1134" s="209"/>
      <c r="D1134" s="209"/>
      <c r="E1134" s="209"/>
      <c r="F1134" s="209"/>
      <c r="G1134" s="209"/>
    </row>
    <row r="1135" spans="1:7" s="234" customFormat="1">
      <c r="A1135" s="233"/>
      <c r="B1135" s="208"/>
      <c r="C1135" s="209"/>
      <c r="D1135" s="209"/>
      <c r="E1135" s="209"/>
      <c r="F1135" s="209"/>
      <c r="G1135" s="209"/>
    </row>
    <row r="1136" spans="1:7" s="234" customFormat="1">
      <c r="A1136" s="233"/>
      <c r="B1136" s="208"/>
      <c r="C1136" s="209"/>
      <c r="D1136" s="209"/>
      <c r="E1136" s="209"/>
      <c r="F1136" s="209"/>
      <c r="G1136" s="209"/>
    </row>
    <row r="1137" spans="1:7" s="234" customFormat="1">
      <c r="A1137" s="233"/>
      <c r="B1137" s="208"/>
      <c r="C1137" s="209"/>
      <c r="D1137" s="209"/>
      <c r="E1137" s="209"/>
      <c r="F1137" s="209"/>
      <c r="G1137" s="209"/>
    </row>
    <row r="1138" spans="1:7" s="234" customFormat="1">
      <c r="A1138" s="233"/>
      <c r="B1138" s="208"/>
      <c r="C1138" s="209"/>
      <c r="D1138" s="209"/>
      <c r="E1138" s="209"/>
      <c r="F1138" s="209"/>
      <c r="G1138" s="209"/>
    </row>
    <row r="1139" spans="1:7" s="234" customFormat="1">
      <c r="A1139" s="233"/>
      <c r="B1139" s="208"/>
      <c r="C1139" s="209"/>
      <c r="D1139" s="209"/>
      <c r="E1139" s="209"/>
      <c r="F1139" s="209"/>
      <c r="G1139" s="209"/>
    </row>
    <row r="1140" spans="1:7" s="234" customFormat="1">
      <c r="A1140" s="233"/>
      <c r="B1140" s="208"/>
      <c r="C1140" s="209"/>
      <c r="D1140" s="209"/>
      <c r="E1140" s="209"/>
      <c r="F1140" s="209"/>
      <c r="G1140" s="209"/>
    </row>
    <row r="1141" spans="1:7" s="234" customFormat="1">
      <c r="A1141" s="233"/>
      <c r="B1141" s="208"/>
      <c r="C1141" s="209"/>
      <c r="D1141" s="209"/>
      <c r="E1141" s="209"/>
      <c r="F1141" s="209"/>
      <c r="G1141" s="209"/>
    </row>
    <row r="1142" spans="1:7" s="234" customFormat="1">
      <c r="A1142" s="233"/>
      <c r="B1142" s="208"/>
      <c r="C1142" s="209"/>
      <c r="D1142" s="209"/>
      <c r="E1142" s="209"/>
      <c r="F1142" s="209"/>
      <c r="G1142" s="209"/>
    </row>
    <row r="1143" spans="1:7" s="234" customFormat="1">
      <c r="A1143" s="233"/>
      <c r="B1143" s="208"/>
      <c r="C1143" s="209"/>
      <c r="D1143" s="209"/>
      <c r="E1143" s="209"/>
      <c r="F1143" s="209"/>
      <c r="G1143" s="209"/>
    </row>
    <row r="1144" spans="1:7" s="234" customFormat="1">
      <c r="A1144" s="233"/>
      <c r="B1144" s="208"/>
      <c r="C1144" s="209"/>
      <c r="D1144" s="209"/>
      <c r="E1144" s="209"/>
      <c r="F1144" s="209"/>
      <c r="G1144" s="209"/>
    </row>
    <row r="1145" spans="1:7" s="234" customFormat="1">
      <c r="A1145" s="233"/>
      <c r="B1145" s="208"/>
      <c r="C1145" s="209"/>
      <c r="D1145" s="209"/>
      <c r="E1145" s="209"/>
      <c r="F1145" s="209"/>
      <c r="G1145" s="209"/>
    </row>
    <row r="1146" spans="1:7" s="234" customFormat="1">
      <c r="A1146" s="233"/>
      <c r="B1146" s="208"/>
      <c r="C1146" s="209"/>
      <c r="D1146" s="209"/>
      <c r="E1146" s="209"/>
      <c r="F1146" s="209"/>
      <c r="G1146" s="209"/>
    </row>
    <row r="1147" spans="1:7" s="234" customFormat="1">
      <c r="A1147" s="233"/>
      <c r="B1147" s="208"/>
      <c r="C1147" s="209"/>
      <c r="D1147" s="209"/>
      <c r="E1147" s="209"/>
      <c r="F1147" s="209"/>
      <c r="G1147" s="209"/>
    </row>
    <row r="1148" spans="1:7" s="234" customFormat="1">
      <c r="A1148" s="233"/>
      <c r="B1148" s="208"/>
      <c r="C1148" s="209"/>
      <c r="D1148" s="209"/>
      <c r="E1148" s="209"/>
      <c r="F1148" s="209"/>
      <c r="G1148" s="209"/>
    </row>
    <row r="1149" spans="1:7" s="234" customFormat="1">
      <c r="A1149" s="233"/>
      <c r="B1149" s="208"/>
      <c r="C1149" s="209"/>
      <c r="D1149" s="209"/>
      <c r="E1149" s="209"/>
      <c r="F1149" s="209"/>
      <c r="G1149" s="209"/>
    </row>
    <row r="1150" spans="1:7" s="234" customFormat="1">
      <c r="A1150" s="233"/>
      <c r="B1150" s="208"/>
      <c r="C1150" s="209"/>
      <c r="D1150" s="209"/>
      <c r="E1150" s="209"/>
      <c r="F1150" s="209"/>
      <c r="G1150" s="209"/>
    </row>
    <row r="1151" spans="1:7" s="234" customFormat="1">
      <c r="A1151" s="233"/>
      <c r="B1151" s="208"/>
      <c r="C1151" s="209"/>
      <c r="D1151" s="209"/>
      <c r="E1151" s="209"/>
      <c r="F1151" s="209"/>
      <c r="G1151" s="209"/>
    </row>
    <row r="1152" spans="1:7" s="234" customFormat="1">
      <c r="A1152" s="233"/>
      <c r="B1152" s="208"/>
      <c r="C1152" s="209"/>
      <c r="D1152" s="209"/>
      <c r="E1152" s="209"/>
      <c r="F1152" s="209"/>
      <c r="G1152" s="209"/>
    </row>
    <row r="1153" spans="1:7" s="234" customFormat="1">
      <c r="A1153" s="233"/>
      <c r="B1153" s="208"/>
      <c r="C1153" s="209"/>
      <c r="D1153" s="209"/>
      <c r="E1153" s="209"/>
      <c r="F1153" s="209"/>
      <c r="G1153" s="209"/>
    </row>
    <row r="1154" spans="1:7" s="234" customFormat="1">
      <c r="A1154" s="233"/>
      <c r="B1154" s="208"/>
      <c r="C1154" s="209"/>
      <c r="D1154" s="209"/>
      <c r="E1154" s="209"/>
      <c r="F1154" s="209"/>
      <c r="G1154" s="209"/>
    </row>
    <row r="1155" spans="1:7" s="234" customFormat="1">
      <c r="A1155" s="233"/>
      <c r="B1155" s="208"/>
      <c r="C1155" s="209"/>
      <c r="D1155" s="209"/>
      <c r="E1155" s="209"/>
      <c r="F1155" s="209"/>
      <c r="G1155" s="209"/>
    </row>
    <row r="1156" spans="1:7" s="234" customFormat="1">
      <c r="A1156" s="233"/>
      <c r="B1156" s="208"/>
      <c r="C1156" s="209"/>
      <c r="D1156" s="209"/>
      <c r="E1156" s="209"/>
      <c r="F1156" s="209"/>
      <c r="G1156" s="209"/>
    </row>
    <row r="1157" spans="1:7" s="234" customFormat="1">
      <c r="A1157" s="233"/>
      <c r="B1157" s="208"/>
      <c r="C1157" s="209"/>
      <c r="D1157" s="209"/>
      <c r="E1157" s="209"/>
      <c r="F1157" s="209"/>
      <c r="G1157" s="209"/>
    </row>
    <row r="1158" spans="1:7" s="234" customFormat="1">
      <c r="A1158" s="233"/>
      <c r="B1158" s="208"/>
      <c r="C1158" s="209"/>
      <c r="D1158" s="209"/>
      <c r="E1158" s="209"/>
      <c r="F1158" s="209"/>
      <c r="G1158" s="209"/>
    </row>
    <row r="1159" spans="1:7" s="234" customFormat="1">
      <c r="A1159" s="233"/>
      <c r="B1159" s="208"/>
      <c r="C1159" s="209"/>
      <c r="D1159" s="209"/>
      <c r="E1159" s="209"/>
      <c r="F1159" s="209"/>
      <c r="G1159" s="209"/>
    </row>
    <row r="1160" spans="1:7" s="234" customFormat="1">
      <c r="A1160" s="233"/>
      <c r="B1160" s="208"/>
      <c r="C1160" s="209"/>
      <c r="D1160" s="209"/>
      <c r="E1160" s="209"/>
      <c r="F1160" s="209"/>
      <c r="G1160" s="209"/>
    </row>
    <row r="1161" spans="1:7" s="234" customFormat="1">
      <c r="A1161" s="233"/>
      <c r="B1161" s="208"/>
      <c r="C1161" s="209"/>
      <c r="D1161" s="209"/>
      <c r="E1161" s="209"/>
      <c r="F1161" s="209"/>
      <c r="G1161" s="209"/>
    </row>
    <row r="1162" spans="1:7" s="234" customFormat="1">
      <c r="A1162" s="233"/>
      <c r="B1162" s="208"/>
      <c r="C1162" s="209"/>
      <c r="D1162" s="209"/>
      <c r="E1162" s="209"/>
      <c r="F1162" s="209"/>
      <c r="G1162" s="209"/>
    </row>
    <row r="1163" spans="1:7" s="234" customFormat="1">
      <c r="A1163" s="233"/>
      <c r="B1163" s="208"/>
      <c r="C1163" s="209"/>
      <c r="D1163" s="209"/>
      <c r="E1163" s="209"/>
      <c r="F1163" s="209"/>
      <c r="G1163" s="209"/>
    </row>
    <row r="1164" spans="1:7" s="234" customFormat="1">
      <c r="A1164" s="233"/>
      <c r="B1164" s="208"/>
      <c r="C1164" s="209"/>
      <c r="D1164" s="209"/>
      <c r="E1164" s="209"/>
      <c r="F1164" s="209"/>
      <c r="G1164" s="209"/>
    </row>
    <row r="1165" spans="1:7" s="234" customFormat="1">
      <c r="A1165" s="233"/>
      <c r="B1165" s="208"/>
      <c r="C1165" s="209"/>
      <c r="D1165" s="209"/>
      <c r="E1165" s="209"/>
      <c r="F1165" s="209"/>
      <c r="G1165" s="209"/>
    </row>
    <row r="1166" spans="1:7" s="234" customFormat="1">
      <c r="A1166" s="233"/>
      <c r="B1166" s="208"/>
      <c r="C1166" s="209"/>
      <c r="D1166" s="209"/>
      <c r="E1166" s="209"/>
      <c r="F1166" s="209"/>
      <c r="G1166" s="209"/>
    </row>
    <row r="1167" spans="1:7" s="234" customFormat="1">
      <c r="A1167" s="233"/>
      <c r="B1167" s="208"/>
      <c r="C1167" s="209"/>
      <c r="D1167" s="209"/>
      <c r="E1167" s="209"/>
      <c r="F1167" s="209"/>
      <c r="G1167" s="209"/>
    </row>
    <row r="1168" spans="1:7" s="234" customFormat="1">
      <c r="A1168" s="233"/>
      <c r="B1168" s="208"/>
      <c r="C1168" s="209"/>
      <c r="D1168" s="209"/>
      <c r="E1168" s="209"/>
      <c r="F1168" s="209"/>
      <c r="G1168" s="209"/>
    </row>
    <row r="1169" spans="1:7" s="234" customFormat="1">
      <c r="A1169" s="233"/>
      <c r="B1169" s="208"/>
      <c r="C1169" s="209"/>
      <c r="D1169" s="209"/>
      <c r="E1169" s="209"/>
      <c r="F1169" s="209"/>
      <c r="G1169" s="209"/>
    </row>
    <row r="1170" spans="1:7" s="234" customFormat="1">
      <c r="A1170" s="233"/>
      <c r="B1170" s="208"/>
      <c r="C1170" s="209"/>
      <c r="D1170" s="209"/>
      <c r="E1170" s="209"/>
      <c r="F1170" s="209"/>
      <c r="G1170" s="209"/>
    </row>
    <row r="1171" spans="1:7" s="234" customFormat="1">
      <c r="A1171" s="233"/>
      <c r="B1171" s="208"/>
      <c r="C1171" s="209"/>
      <c r="D1171" s="209"/>
      <c r="E1171" s="209"/>
      <c r="F1171" s="209"/>
      <c r="G1171" s="209"/>
    </row>
    <row r="1172" spans="1:7" s="234" customFormat="1">
      <c r="A1172" s="233"/>
      <c r="B1172" s="208"/>
      <c r="C1172" s="209"/>
      <c r="D1172" s="209"/>
      <c r="E1172" s="209"/>
      <c r="F1172" s="209"/>
      <c r="G1172" s="209"/>
    </row>
    <row r="1173" spans="1:7" s="234" customFormat="1">
      <c r="A1173" s="233"/>
      <c r="B1173" s="208"/>
      <c r="C1173" s="209"/>
      <c r="D1173" s="209"/>
      <c r="E1173" s="209"/>
      <c r="F1173" s="209"/>
      <c r="G1173" s="209"/>
    </row>
    <row r="1174" spans="1:7" s="234" customFormat="1">
      <c r="A1174" s="233"/>
      <c r="B1174" s="208"/>
      <c r="C1174" s="209"/>
      <c r="D1174" s="209"/>
      <c r="E1174" s="209"/>
      <c r="F1174" s="209"/>
      <c r="G1174" s="209"/>
    </row>
    <row r="1175" spans="1:7" s="234" customFormat="1">
      <c r="A1175" s="233"/>
      <c r="B1175" s="208"/>
      <c r="C1175" s="209"/>
      <c r="D1175" s="209"/>
      <c r="E1175" s="209"/>
      <c r="F1175" s="209"/>
      <c r="G1175" s="209"/>
    </row>
    <row r="1176" spans="1:7" s="234" customFormat="1">
      <c r="A1176" s="233"/>
      <c r="B1176" s="208"/>
      <c r="C1176" s="209"/>
      <c r="D1176" s="209"/>
      <c r="E1176" s="209"/>
      <c r="F1176" s="209"/>
      <c r="G1176" s="209"/>
    </row>
    <row r="1177" spans="1:7" s="234" customFormat="1">
      <c r="A1177" s="233"/>
      <c r="B1177" s="208"/>
      <c r="C1177" s="209"/>
      <c r="D1177" s="209"/>
      <c r="E1177" s="209"/>
      <c r="F1177" s="209"/>
      <c r="G1177" s="209"/>
    </row>
    <row r="1178" spans="1:7" s="234" customFormat="1">
      <c r="A1178" s="233"/>
      <c r="B1178" s="208"/>
      <c r="C1178" s="209"/>
      <c r="D1178" s="209"/>
      <c r="E1178" s="209"/>
      <c r="F1178" s="209"/>
      <c r="G1178" s="209"/>
    </row>
    <row r="1179" spans="1:7" s="234" customFormat="1">
      <c r="A1179" s="233"/>
      <c r="B1179" s="208"/>
      <c r="C1179" s="209"/>
      <c r="D1179" s="209"/>
      <c r="E1179" s="209"/>
      <c r="F1179" s="209"/>
      <c r="G1179" s="209"/>
    </row>
    <row r="1180" spans="1:7" s="234" customFormat="1">
      <c r="A1180" s="233"/>
      <c r="B1180" s="208"/>
      <c r="C1180" s="209"/>
      <c r="D1180" s="209"/>
      <c r="E1180" s="209"/>
      <c r="F1180" s="209"/>
      <c r="G1180" s="209"/>
    </row>
    <row r="1181" spans="1:7" s="234" customFormat="1">
      <c r="A1181" s="233"/>
      <c r="B1181" s="208"/>
      <c r="C1181" s="209"/>
      <c r="D1181" s="209"/>
      <c r="E1181" s="209"/>
      <c r="F1181" s="209"/>
      <c r="G1181" s="209"/>
    </row>
    <row r="1182" spans="1:7" s="234" customFormat="1">
      <c r="A1182" s="233"/>
      <c r="B1182" s="208"/>
      <c r="C1182" s="209"/>
      <c r="D1182" s="209"/>
      <c r="E1182" s="209"/>
      <c r="F1182" s="209"/>
      <c r="G1182" s="209"/>
    </row>
    <row r="1183" spans="1:7" s="234" customFormat="1">
      <c r="A1183" s="233"/>
      <c r="B1183" s="208"/>
      <c r="C1183" s="209"/>
      <c r="D1183" s="209"/>
      <c r="E1183" s="209"/>
      <c r="F1183" s="209"/>
      <c r="G1183" s="209"/>
    </row>
    <row r="1184" spans="1:7" s="234" customFormat="1">
      <c r="A1184" s="233"/>
      <c r="B1184" s="208"/>
      <c r="C1184" s="209"/>
      <c r="D1184" s="209"/>
      <c r="E1184" s="209"/>
      <c r="F1184" s="209"/>
      <c r="G1184" s="209"/>
    </row>
    <row r="1185" spans="1:7" s="234" customFormat="1">
      <c r="A1185" s="233"/>
      <c r="B1185" s="208"/>
      <c r="C1185" s="209"/>
      <c r="D1185" s="209"/>
      <c r="E1185" s="209"/>
      <c r="F1185" s="209"/>
      <c r="G1185" s="209"/>
    </row>
    <row r="1186" spans="1:7" s="234" customFormat="1">
      <c r="A1186" s="233"/>
      <c r="B1186" s="208"/>
      <c r="C1186" s="209"/>
      <c r="D1186" s="209"/>
      <c r="E1186" s="209"/>
      <c r="F1186" s="209"/>
      <c r="G1186" s="209"/>
    </row>
    <row r="1187" spans="1:7" s="234" customFormat="1">
      <c r="A1187" s="233"/>
      <c r="B1187" s="208"/>
      <c r="C1187" s="209"/>
      <c r="D1187" s="209"/>
      <c r="E1187" s="209"/>
      <c r="F1187" s="209"/>
      <c r="G1187" s="209"/>
    </row>
    <row r="1188" spans="1:7" s="234" customFormat="1">
      <c r="A1188" s="233"/>
      <c r="B1188" s="208"/>
      <c r="C1188" s="209"/>
      <c r="D1188" s="209"/>
      <c r="E1188" s="209"/>
      <c r="F1188" s="209"/>
      <c r="G1188" s="209"/>
    </row>
    <row r="1189" spans="1:7" s="234" customFormat="1">
      <c r="A1189" s="233"/>
      <c r="B1189" s="208"/>
      <c r="C1189" s="209"/>
      <c r="D1189" s="209"/>
      <c r="E1189" s="209"/>
      <c r="F1189" s="209"/>
      <c r="G1189" s="209"/>
    </row>
    <row r="1190" spans="1:7" s="234" customFormat="1">
      <c r="A1190" s="233"/>
      <c r="B1190" s="208"/>
      <c r="C1190" s="209"/>
      <c r="D1190" s="209"/>
      <c r="E1190" s="209"/>
      <c r="F1190" s="209"/>
      <c r="G1190" s="209"/>
    </row>
    <row r="1191" spans="1:7" s="234" customFormat="1">
      <c r="A1191" s="233"/>
      <c r="B1191" s="208"/>
      <c r="C1191" s="209"/>
      <c r="D1191" s="209"/>
      <c r="E1191" s="209"/>
      <c r="F1191" s="209"/>
      <c r="G1191" s="209"/>
    </row>
    <row r="1192" spans="1:7" s="234" customFormat="1">
      <c r="A1192" s="233"/>
      <c r="B1192" s="208"/>
      <c r="C1192" s="209"/>
      <c r="D1192" s="209"/>
      <c r="E1192" s="209"/>
      <c r="F1192" s="209"/>
      <c r="G1192" s="209"/>
    </row>
    <row r="1193" spans="1:7" s="234" customFormat="1">
      <c r="A1193" s="233"/>
      <c r="B1193" s="208"/>
      <c r="C1193" s="209"/>
      <c r="D1193" s="209"/>
      <c r="E1193" s="209"/>
      <c r="F1193" s="209"/>
      <c r="G1193" s="209"/>
    </row>
    <row r="1194" spans="1:7" s="234" customFormat="1">
      <c r="A1194" s="233"/>
      <c r="B1194" s="208"/>
      <c r="C1194" s="209"/>
      <c r="D1194" s="209"/>
      <c r="E1194" s="209"/>
      <c r="F1194" s="209"/>
      <c r="G1194" s="209"/>
    </row>
  </sheetData>
  <mergeCells count="1">
    <mergeCell ref="B2:G2"/>
  </mergeCells>
  <conditionalFormatting sqref="B44">
    <cfRule type="expression" dxfId="174" priority="168" stopIfTrue="1">
      <formula>#REF!&gt;0</formula>
    </cfRule>
  </conditionalFormatting>
  <conditionalFormatting sqref="I9:CI9">
    <cfRule type="cellIs" dxfId="173" priority="167" stopIfTrue="1" operator="equal">
      <formula>0</formula>
    </cfRule>
  </conditionalFormatting>
  <conditionalFormatting sqref="D4:G5 H5:AT5">
    <cfRule type="expression" dxfId="172" priority="164">
      <formula>$B4=3</formula>
    </cfRule>
    <cfRule type="expression" dxfId="171" priority="165">
      <formula>$B4=2</formula>
    </cfRule>
    <cfRule type="expression" dxfId="170" priority="166">
      <formula>$B4=1</formula>
    </cfRule>
  </conditionalFormatting>
  <conditionalFormatting sqref="C5">
    <cfRule type="expression" dxfId="169" priority="161">
      <formula>$B5=3</formula>
    </cfRule>
    <cfRule type="expression" dxfId="168" priority="162">
      <formula>$B5=2</formula>
    </cfRule>
    <cfRule type="expression" dxfId="167" priority="163">
      <formula>$B5=1</formula>
    </cfRule>
  </conditionalFormatting>
  <conditionalFormatting sqref="J4:T5 AD33:AG42 AD5:AG31 AF4:AG4 Q6:T56 J44:M50 AD44:AH50">
    <cfRule type="expression" dxfId="166" priority="158">
      <formula>$A4=3</formula>
    </cfRule>
    <cfRule type="expression" dxfId="165" priority="159">
      <formula>$A4=2</formula>
    </cfRule>
    <cfRule type="expression" dxfId="164" priority="160">
      <formula>$A4=1</formula>
    </cfRule>
  </conditionalFormatting>
  <conditionalFormatting sqref="J6:M31">
    <cfRule type="expression" dxfId="163" priority="155">
      <formula>$A6=3</formula>
    </cfRule>
    <cfRule type="expression" dxfId="162" priority="156">
      <formula>$A6=2</formula>
    </cfRule>
    <cfRule type="expression" dxfId="161" priority="157">
      <formula>$A6=1</formula>
    </cfRule>
  </conditionalFormatting>
  <conditionalFormatting sqref="J33:M42">
    <cfRule type="expression" dxfId="160" priority="152">
      <formula>$A33=3</formula>
    </cfRule>
    <cfRule type="expression" dxfId="159" priority="153">
      <formula>$A33=2</formula>
    </cfRule>
    <cfRule type="expression" dxfId="158" priority="154">
      <formula>$A33=1</formula>
    </cfRule>
  </conditionalFormatting>
  <conditionalFormatting sqref="Q33:T42">
    <cfRule type="expression" dxfId="157" priority="149">
      <formula>$A33=3</formula>
    </cfRule>
    <cfRule type="expression" dxfId="156" priority="150">
      <formula>$A33=2</formula>
    </cfRule>
    <cfRule type="expression" dxfId="155" priority="151">
      <formula>$A33=1</formula>
    </cfRule>
  </conditionalFormatting>
  <conditionalFormatting sqref="J33:J42">
    <cfRule type="expression" dxfId="154" priority="146">
      <formula>$A33=3</formula>
    </cfRule>
    <cfRule type="expression" dxfId="153" priority="147">
      <formula>$A33=2</formula>
    </cfRule>
    <cfRule type="expression" dxfId="152" priority="148">
      <formula>$A33=1</formula>
    </cfRule>
  </conditionalFormatting>
  <conditionalFormatting sqref="J33:J42">
    <cfRule type="expression" dxfId="151" priority="143">
      <formula>$A33=3</formula>
    </cfRule>
    <cfRule type="expression" dxfId="150" priority="144">
      <formula>$A33=2</formula>
    </cfRule>
    <cfRule type="expression" dxfId="149" priority="145">
      <formula>$A33=1</formula>
    </cfRule>
  </conditionalFormatting>
  <conditionalFormatting sqref="N1">
    <cfRule type="expression" dxfId="148" priority="140">
      <formula>$A1=3</formula>
    </cfRule>
    <cfRule type="expression" dxfId="147" priority="141">
      <formula>$A1=2</formula>
    </cfRule>
    <cfRule type="expression" dxfId="146" priority="142">
      <formula>$A1=1</formula>
    </cfRule>
  </conditionalFormatting>
  <conditionalFormatting sqref="J33:J42">
    <cfRule type="expression" dxfId="145" priority="137">
      <formula>$A33=3</formula>
    </cfRule>
    <cfRule type="expression" dxfId="144" priority="138">
      <formula>$A33=2</formula>
    </cfRule>
    <cfRule type="expression" dxfId="143" priority="139">
      <formula>$A33=1</formula>
    </cfRule>
  </conditionalFormatting>
  <conditionalFormatting sqref="J33:J42">
    <cfRule type="expression" dxfId="142" priority="134">
      <formula>$A33=3</formula>
    </cfRule>
    <cfRule type="expression" dxfId="141" priority="135">
      <formula>$A33=2</formula>
    </cfRule>
    <cfRule type="expression" dxfId="140" priority="136">
      <formula>$A33=1</formula>
    </cfRule>
  </conditionalFormatting>
  <conditionalFormatting sqref="AH5">
    <cfRule type="expression" dxfId="139" priority="131">
      <formula>$A5=3</formula>
    </cfRule>
    <cfRule type="expression" dxfId="138" priority="132">
      <formula>$A5=2</formula>
    </cfRule>
    <cfRule type="expression" dxfId="137" priority="133">
      <formula>$A5=1</formula>
    </cfRule>
  </conditionalFormatting>
  <conditionalFormatting sqref="AH6:AH31">
    <cfRule type="expression" dxfId="136" priority="128">
      <formula>$A6=3</formula>
    </cfRule>
    <cfRule type="expression" dxfId="135" priority="129">
      <formula>$A6=2</formula>
    </cfRule>
    <cfRule type="expression" dxfId="134" priority="130">
      <formula>$A6=1</formula>
    </cfRule>
  </conditionalFormatting>
  <conditionalFormatting sqref="AH33:AH42">
    <cfRule type="expression" dxfId="133" priority="125">
      <formula>$A33=3</formula>
    </cfRule>
    <cfRule type="expression" dxfId="132" priority="126">
      <formula>$A33=2</formula>
    </cfRule>
    <cfRule type="expression" dxfId="131" priority="127">
      <formula>$A33=1</formula>
    </cfRule>
  </conditionalFormatting>
  <conditionalFormatting sqref="AH33:AH42">
    <cfRule type="expression" dxfId="130" priority="122">
      <formula>$A33=3</formula>
    </cfRule>
    <cfRule type="expression" dxfId="129" priority="123">
      <formula>$A33=2</formula>
    </cfRule>
    <cfRule type="expression" dxfId="128" priority="124">
      <formula>$A33=1</formula>
    </cfRule>
  </conditionalFormatting>
  <conditionalFormatting sqref="AD6:AD31">
    <cfRule type="expression" dxfId="127" priority="119">
      <formula>$A6=3</formula>
    </cfRule>
    <cfRule type="expression" dxfId="126" priority="120">
      <formula>$A6=2</formula>
    </cfRule>
    <cfRule type="expression" dxfId="125" priority="121">
      <formula>$A6=1</formula>
    </cfRule>
  </conditionalFormatting>
  <conditionalFormatting sqref="AD33:AD42">
    <cfRule type="expression" dxfId="124" priority="116">
      <formula>$A33=3</formula>
    </cfRule>
    <cfRule type="expression" dxfId="123" priority="117">
      <formula>$A33=2</formula>
    </cfRule>
    <cfRule type="expression" dxfId="122" priority="118">
      <formula>$A33=1</formula>
    </cfRule>
  </conditionalFormatting>
  <conditionalFormatting sqref="AH33:AH42">
    <cfRule type="expression" dxfId="121" priority="113">
      <formula>$A33=3</formula>
    </cfRule>
    <cfRule type="expression" dxfId="120" priority="114">
      <formula>$A33=2</formula>
    </cfRule>
    <cfRule type="expression" dxfId="119" priority="115">
      <formula>$A33=1</formula>
    </cfRule>
  </conditionalFormatting>
  <conditionalFormatting sqref="J33:J42">
    <cfRule type="expression" dxfId="118" priority="110">
      <formula>$A33=3</formula>
    </cfRule>
    <cfRule type="expression" dxfId="117" priority="111">
      <formula>$A33=2</formula>
    </cfRule>
    <cfRule type="expression" dxfId="116" priority="112">
      <formula>$A33=1</formula>
    </cfRule>
  </conditionalFormatting>
  <conditionalFormatting sqref="A1:IV65536">
    <cfRule type="expression" dxfId="115" priority="108">
      <formula>$A1=2</formula>
    </cfRule>
    <cfRule type="expression" dxfId="114" priority="109">
      <formula>$A1=1</formula>
    </cfRule>
  </conditionalFormatting>
  <conditionalFormatting sqref="AE6:AG31">
    <cfRule type="expression" dxfId="113" priority="105">
      <formula>$A6=3</formula>
    </cfRule>
    <cfRule type="expression" dxfId="112" priority="106">
      <formula>$A6=2</formula>
    </cfRule>
    <cfRule type="expression" dxfId="111" priority="107">
      <formula>$A6=1</formula>
    </cfRule>
  </conditionalFormatting>
  <conditionalFormatting sqref="AE33:AG42">
    <cfRule type="expression" dxfId="110" priority="102">
      <formula>$A33=3</formula>
    </cfRule>
    <cfRule type="expression" dxfId="109" priority="103">
      <formula>$A33=2</formula>
    </cfRule>
    <cfRule type="expression" dxfId="108" priority="104">
      <formula>$A33=1</formula>
    </cfRule>
  </conditionalFormatting>
  <conditionalFormatting sqref="J33:J42">
    <cfRule type="expression" dxfId="107" priority="99">
      <formula>$A33=3</formula>
    </cfRule>
    <cfRule type="expression" dxfId="106" priority="100">
      <formula>$A33=2</formula>
    </cfRule>
    <cfRule type="expression" dxfId="105" priority="101">
      <formula>$A33=1</formula>
    </cfRule>
  </conditionalFormatting>
  <conditionalFormatting sqref="AH33:AH42">
    <cfRule type="expression" dxfId="104" priority="96">
      <formula>$A33=3</formula>
    </cfRule>
    <cfRule type="expression" dxfId="103" priority="97">
      <formula>$A33=2</formula>
    </cfRule>
    <cfRule type="expression" dxfId="102" priority="98">
      <formula>$A33=1</formula>
    </cfRule>
  </conditionalFormatting>
  <conditionalFormatting sqref="AF6:AG31">
    <cfRule type="expression" dxfId="101" priority="93">
      <formula>$A6=3</formula>
    </cfRule>
    <cfRule type="expression" dxfId="100" priority="94">
      <formula>$A6=2</formula>
    </cfRule>
    <cfRule type="expression" dxfId="99" priority="95">
      <formula>$A6=1</formula>
    </cfRule>
  </conditionalFormatting>
  <conditionalFormatting sqref="AF33:AG42">
    <cfRule type="expression" dxfId="98" priority="90">
      <formula>$A33=3</formula>
    </cfRule>
    <cfRule type="expression" dxfId="97" priority="91">
      <formula>$A33=2</formula>
    </cfRule>
    <cfRule type="expression" dxfId="96" priority="92">
      <formula>$A33=1</formula>
    </cfRule>
  </conditionalFormatting>
  <conditionalFormatting sqref="AH33:AH42">
    <cfRule type="expression" dxfId="95" priority="87">
      <formula>$A33=3</formula>
    </cfRule>
    <cfRule type="expression" dxfId="94" priority="88">
      <formula>$A33=2</formula>
    </cfRule>
    <cfRule type="expression" dxfId="93" priority="89">
      <formula>$A33=1</formula>
    </cfRule>
  </conditionalFormatting>
  <conditionalFormatting sqref="J33:J42">
    <cfRule type="expression" dxfId="92" priority="84">
      <formula>$A33=3</formula>
    </cfRule>
    <cfRule type="expression" dxfId="91" priority="85">
      <formula>$A33=2</formula>
    </cfRule>
    <cfRule type="expression" dxfId="90" priority="86">
      <formula>$A33=1</formula>
    </cfRule>
  </conditionalFormatting>
  <conditionalFormatting sqref="AG6:AG31">
    <cfRule type="expression" dxfId="89" priority="81">
      <formula>$A6=3</formula>
    </cfRule>
    <cfRule type="expression" dxfId="88" priority="82">
      <formula>$A6=2</formula>
    </cfRule>
    <cfRule type="expression" dxfId="87" priority="83">
      <formula>$A6=1</formula>
    </cfRule>
  </conditionalFormatting>
  <conditionalFormatting sqref="AG33:AG42">
    <cfRule type="expression" dxfId="86" priority="78">
      <formula>$A33=3</formula>
    </cfRule>
    <cfRule type="expression" dxfId="85" priority="79">
      <formula>$A33=2</formula>
    </cfRule>
    <cfRule type="expression" dxfId="84" priority="80">
      <formula>$A33=1</formula>
    </cfRule>
  </conditionalFormatting>
  <conditionalFormatting sqref="AH33:AH42">
    <cfRule type="expression" dxfId="83" priority="75">
      <formula>$A33=3</formula>
    </cfRule>
    <cfRule type="expression" dxfId="82" priority="76">
      <formula>$A33=2</formula>
    </cfRule>
    <cfRule type="expression" dxfId="81" priority="77">
      <formula>$A33=1</formula>
    </cfRule>
  </conditionalFormatting>
  <conditionalFormatting sqref="J33:J42">
    <cfRule type="expression" dxfId="80" priority="72">
      <formula>$A33=3</formula>
    </cfRule>
    <cfRule type="expression" dxfId="79" priority="73">
      <formula>$A33=2</formula>
    </cfRule>
    <cfRule type="expression" dxfId="78" priority="74">
      <formula>$A33=1</formula>
    </cfRule>
  </conditionalFormatting>
  <conditionalFormatting sqref="J33:J42">
    <cfRule type="expression" dxfId="77" priority="69">
      <formula>$A33=3</formula>
    </cfRule>
    <cfRule type="expression" dxfId="76" priority="70">
      <formula>$A33=2</formula>
    </cfRule>
    <cfRule type="expression" dxfId="75" priority="71">
      <formula>$A33=1</formula>
    </cfRule>
  </conditionalFormatting>
  <conditionalFormatting sqref="J33:J42">
    <cfRule type="expression" dxfId="74" priority="66">
      <formula>$A33=3</formula>
    </cfRule>
    <cfRule type="expression" dxfId="73" priority="67">
      <formula>$A33=2</formula>
    </cfRule>
    <cfRule type="expression" dxfId="72" priority="68">
      <formula>$A33=1</formula>
    </cfRule>
  </conditionalFormatting>
  <conditionalFormatting sqref="J33:J42">
    <cfRule type="expression" dxfId="71" priority="63">
      <formula>$A33=3</formula>
    </cfRule>
    <cfRule type="expression" dxfId="70" priority="64">
      <formula>$A33=2</formula>
    </cfRule>
    <cfRule type="expression" dxfId="69" priority="65">
      <formula>$A33=1</formula>
    </cfRule>
  </conditionalFormatting>
  <conditionalFormatting sqref="J33:J42">
    <cfRule type="expression" dxfId="68" priority="60">
      <formula>$A33=3</formula>
    </cfRule>
    <cfRule type="expression" dxfId="67" priority="61">
      <formula>$A33=2</formula>
    </cfRule>
    <cfRule type="expression" dxfId="66" priority="62">
      <formula>$A33=1</formula>
    </cfRule>
  </conditionalFormatting>
  <conditionalFormatting sqref="J33:J42">
    <cfRule type="expression" dxfId="65" priority="57">
      <formula>$A33=3</formula>
    </cfRule>
    <cfRule type="expression" dxfId="64" priority="58">
      <formula>$A33=2</formula>
    </cfRule>
    <cfRule type="expression" dxfId="63" priority="59">
      <formula>$A33=1</formula>
    </cfRule>
  </conditionalFormatting>
  <conditionalFormatting sqref="J33:J42">
    <cfRule type="expression" dxfId="62" priority="54">
      <formula>$A33=3</formula>
    </cfRule>
    <cfRule type="expression" dxfId="61" priority="55">
      <formula>$A33=2</formula>
    </cfRule>
    <cfRule type="expression" dxfId="60" priority="56">
      <formula>$A33=1</formula>
    </cfRule>
  </conditionalFormatting>
  <conditionalFormatting sqref="J33:J42">
    <cfRule type="expression" dxfId="59" priority="51">
      <formula>$A33=3</formula>
    </cfRule>
    <cfRule type="expression" dxfId="58" priority="52">
      <formula>$A33=2</formula>
    </cfRule>
    <cfRule type="expression" dxfId="57" priority="53">
      <formula>$A33=1</formula>
    </cfRule>
  </conditionalFormatting>
  <conditionalFormatting sqref="J33:J42">
    <cfRule type="expression" dxfId="56" priority="48">
      <formula>$A33=3</formula>
    </cfRule>
    <cfRule type="expression" dxfId="55" priority="49">
      <formula>$A33=2</formula>
    </cfRule>
    <cfRule type="expression" dxfId="54" priority="50">
      <formula>$A33=1</formula>
    </cfRule>
  </conditionalFormatting>
  <conditionalFormatting sqref="J33:J42">
    <cfRule type="expression" dxfId="53" priority="45">
      <formula>$A33=3</formula>
    </cfRule>
    <cfRule type="expression" dxfId="52" priority="46">
      <formula>$A33=2</formula>
    </cfRule>
    <cfRule type="expression" dxfId="51" priority="47">
      <formula>$A33=1</formula>
    </cfRule>
  </conditionalFormatting>
  <conditionalFormatting sqref="J6:J31">
    <cfRule type="expression" dxfId="50" priority="42">
      <formula>$A6=3</formula>
    </cfRule>
    <cfRule type="expression" dxfId="49" priority="43">
      <formula>$A6=2</formula>
    </cfRule>
    <cfRule type="expression" dxfId="48" priority="44">
      <formula>$A6=1</formula>
    </cfRule>
  </conditionalFormatting>
  <conditionalFormatting sqref="J6:J31">
    <cfRule type="expression" dxfId="47" priority="39">
      <formula>$A6=3</formula>
    </cfRule>
    <cfRule type="expression" dxfId="46" priority="40">
      <formula>$A6=2</formula>
    </cfRule>
    <cfRule type="expression" dxfId="45" priority="41">
      <formula>$A6=1</formula>
    </cfRule>
  </conditionalFormatting>
  <conditionalFormatting sqref="J6:J31">
    <cfRule type="expression" dxfId="44" priority="36">
      <formula>$A6=3</formula>
    </cfRule>
    <cfRule type="expression" dxfId="43" priority="37">
      <formula>$A6=2</formula>
    </cfRule>
    <cfRule type="expression" dxfId="42" priority="38">
      <formula>$A6=1</formula>
    </cfRule>
  </conditionalFormatting>
  <conditionalFormatting sqref="J6:J31">
    <cfRule type="expression" dxfId="41" priority="33">
      <formula>$A6=3</formula>
    </cfRule>
    <cfRule type="expression" dxfId="40" priority="34">
      <formula>$A6=2</formula>
    </cfRule>
    <cfRule type="expression" dxfId="39" priority="35">
      <formula>$A6=1</formula>
    </cfRule>
  </conditionalFormatting>
  <conditionalFormatting sqref="J6:J31">
    <cfRule type="expression" dxfId="38" priority="30">
      <formula>$A6=3</formula>
    </cfRule>
    <cfRule type="expression" dxfId="37" priority="31">
      <formula>$A6=2</formula>
    </cfRule>
    <cfRule type="expression" dxfId="36" priority="32">
      <formula>$A6=1</formula>
    </cfRule>
  </conditionalFormatting>
  <conditionalFormatting sqref="J6:J31">
    <cfRule type="expression" dxfId="35" priority="27">
      <formula>$A6=3</formula>
    </cfRule>
    <cfRule type="expression" dxfId="34" priority="28">
      <formula>$A6=2</formula>
    </cfRule>
    <cfRule type="expression" dxfId="33" priority="29">
      <formula>$A6=1</formula>
    </cfRule>
  </conditionalFormatting>
  <conditionalFormatting sqref="J6:J31">
    <cfRule type="expression" dxfId="32" priority="24">
      <formula>$A6=3</formula>
    </cfRule>
    <cfRule type="expression" dxfId="31" priority="25">
      <formula>$A6=2</formula>
    </cfRule>
    <cfRule type="expression" dxfId="30" priority="26">
      <formula>$A6=1</formula>
    </cfRule>
  </conditionalFormatting>
  <conditionalFormatting sqref="J6:J31">
    <cfRule type="expression" dxfId="29" priority="21">
      <formula>$A6=3</formula>
    </cfRule>
    <cfRule type="expression" dxfId="28" priority="22">
      <formula>$A6=2</formula>
    </cfRule>
    <cfRule type="expression" dxfId="27" priority="23">
      <formula>$A6=1</formula>
    </cfRule>
  </conditionalFormatting>
  <conditionalFormatting sqref="J6:J31">
    <cfRule type="expression" dxfId="26" priority="18">
      <formula>$A6=3</formula>
    </cfRule>
    <cfRule type="expression" dxfId="25" priority="19">
      <formula>$A6=2</formula>
    </cfRule>
    <cfRule type="expression" dxfId="24" priority="20">
      <formula>$A6=1</formula>
    </cfRule>
  </conditionalFormatting>
  <conditionalFormatting sqref="J6:J31">
    <cfRule type="expression" dxfId="23" priority="15">
      <formula>$A6=3</formula>
    </cfRule>
    <cfRule type="expression" dxfId="22" priority="16">
      <formula>$A6=2</formula>
    </cfRule>
    <cfRule type="expression" dxfId="21" priority="17">
      <formula>$A6=1</formula>
    </cfRule>
  </conditionalFormatting>
  <conditionalFormatting sqref="AN4">
    <cfRule type="expression" dxfId="20" priority="14" stopIfTrue="1">
      <formula>#REF!&gt;0</formula>
    </cfRule>
  </conditionalFormatting>
  <conditionalFormatting sqref="AJ39">
    <cfRule type="expression" dxfId="19" priority="12">
      <formula>$A39=2</formula>
    </cfRule>
    <cfRule type="expression" dxfId="18" priority="13">
      <formula>$A39=1</formula>
    </cfRule>
  </conditionalFormatting>
  <conditionalFormatting sqref="AJ39">
    <cfRule type="expression" dxfId="17" priority="9">
      <formula>$A39=3</formula>
    </cfRule>
    <cfRule type="expression" dxfId="16" priority="10">
      <formula>$A39=2</formula>
    </cfRule>
    <cfRule type="expression" dxfId="15" priority="11">
      <formula>$A39=1</formula>
    </cfRule>
  </conditionalFormatting>
  <conditionalFormatting sqref="AJ39">
    <cfRule type="expression" dxfId="14" priority="6">
      <formula>$A39=3</formula>
    </cfRule>
    <cfRule type="expression" dxfId="13" priority="7">
      <formula>$A39=2</formula>
    </cfRule>
    <cfRule type="expression" dxfId="12" priority="8">
      <formula>$A39=1</formula>
    </cfRule>
  </conditionalFormatting>
  <conditionalFormatting sqref="AJ39">
    <cfRule type="expression" dxfId="11" priority="3">
      <formula>$A39=3</formula>
    </cfRule>
    <cfRule type="expression" dxfId="10" priority="4">
      <formula>$A39=2</formula>
    </cfRule>
    <cfRule type="expression" dxfId="9" priority="5">
      <formula>$A39=1</formula>
    </cfRule>
  </conditionalFormatting>
  <conditionalFormatting sqref="D32:AT32 D43:AT43 D51:AT51">
    <cfRule type="expression" dxfId="8" priority="1">
      <formula>$A32=2</formula>
    </cfRule>
    <cfRule type="expression" dxfId="7" priority="2">
      <formula>$A32=1</formula>
    </cfRule>
  </conditionalFormatting>
  <pageMargins left="0" right="0" top="0" bottom="0" header="0" footer="0"/>
  <pageSetup paperSize="9" scale="39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F1165"/>
  <sheetViews>
    <sheetView tabSelected="1" view="pageBreakPreview" topLeftCell="A2" zoomScale="85" zoomScaleNormal="100" zoomScaleSheetLayoutView="85" workbookViewId="0">
      <pane xSplit="1" ySplit="3" topLeftCell="B5" activePane="bottomRight" state="frozen"/>
      <selection activeCell="A2" sqref="A2"/>
      <selection pane="topRight" activeCell="C2" sqref="C2"/>
      <selection pane="bottomLeft" activeCell="A8" sqref="A8"/>
      <selection pane="bottomRight" activeCell="D19" sqref="D19"/>
    </sheetView>
  </sheetViews>
  <sheetFormatPr defaultColWidth="0" defaultRowHeight="14.25"/>
  <cols>
    <col min="1" max="1" width="74.42578125" style="173" customWidth="1"/>
    <col min="2" max="2" width="20.7109375" style="282" customWidth="1"/>
    <col min="3" max="6" width="11.7109375" style="283" customWidth="1"/>
    <col min="7" max="138" width="9.140625" style="175" customWidth="1"/>
    <col min="139" max="139" width="68.28515625" style="175" customWidth="1"/>
    <col min="140" max="148" width="0" style="175" hidden="1" customWidth="1"/>
    <col min="149" max="151" width="14.85546875" style="175" customWidth="1"/>
    <col min="152" max="154" width="0" style="175" hidden="1" customWidth="1"/>
    <col min="155" max="155" width="12.7109375" style="175" customWidth="1"/>
    <col min="156" max="156" width="14.85546875" style="175" customWidth="1"/>
    <col min="157" max="157" width="12.7109375" style="175" customWidth="1"/>
    <col min="158" max="158" width="12.42578125" style="175" customWidth="1"/>
    <col min="159" max="159" width="13.140625" style="175" customWidth="1"/>
    <col min="160" max="161" width="12.42578125" style="175" customWidth="1"/>
    <col min="162" max="165" width="12.7109375" style="175" customWidth="1"/>
    <col min="166" max="166" width="14.85546875" style="175" customWidth="1"/>
    <col min="167" max="167" width="12.7109375" style="175" customWidth="1"/>
    <col min="168" max="168" width="14.85546875" style="175" customWidth="1"/>
    <col min="169" max="172" width="12.7109375" style="175" customWidth="1"/>
    <col min="173" max="173" width="14.85546875" style="175" customWidth="1"/>
    <col min="174" max="175" width="12.7109375" style="175" customWidth="1"/>
    <col min="176" max="176" width="14.85546875" style="175" customWidth="1"/>
    <col min="177" max="177" width="12.7109375" style="175" customWidth="1"/>
    <col min="178" max="190" width="0" style="175" hidden="1"/>
    <col min="191" max="191" width="9.140625" style="175" customWidth="1"/>
    <col min="192" max="192" width="12" style="175" customWidth="1"/>
    <col min="193" max="193" width="63.42578125" style="175" customWidth="1"/>
    <col min="194" max="206" width="0" style="175" hidden="1" customWidth="1"/>
    <col min="207" max="207" width="19.5703125" style="175" bestFit="1" customWidth="1"/>
    <col min="208" max="208" width="14.28515625" style="175" bestFit="1" customWidth="1"/>
    <col min="209" max="209" width="21.85546875" style="175" bestFit="1" customWidth="1"/>
    <col min="210" max="394" width="9.140625" style="175" customWidth="1"/>
    <col min="395" max="395" width="68.28515625" style="175" customWidth="1"/>
    <col min="396" max="404" width="0" style="175" hidden="1" customWidth="1"/>
    <col min="405" max="407" width="14.85546875" style="175" customWidth="1"/>
    <col min="408" max="410" width="0" style="175" hidden="1" customWidth="1"/>
    <col min="411" max="411" width="12.7109375" style="175" customWidth="1"/>
    <col min="412" max="412" width="14.85546875" style="175" customWidth="1"/>
    <col min="413" max="413" width="12.7109375" style="175" customWidth="1"/>
    <col min="414" max="414" width="12.42578125" style="175" customWidth="1"/>
    <col min="415" max="415" width="13.140625" style="175" customWidth="1"/>
    <col min="416" max="417" width="12.42578125" style="175" customWidth="1"/>
    <col min="418" max="421" width="12.7109375" style="175" customWidth="1"/>
    <col min="422" max="422" width="14.85546875" style="175" customWidth="1"/>
    <col min="423" max="423" width="12.7109375" style="175" customWidth="1"/>
    <col min="424" max="424" width="14.85546875" style="175" customWidth="1"/>
    <col min="425" max="428" width="12.7109375" style="175" customWidth="1"/>
    <col min="429" max="429" width="14.85546875" style="175" customWidth="1"/>
    <col min="430" max="431" width="12.7109375" style="175" customWidth="1"/>
    <col min="432" max="432" width="14.85546875" style="175" customWidth="1"/>
    <col min="433" max="433" width="12.7109375" style="175" customWidth="1"/>
    <col min="434" max="446" width="0" style="175" hidden="1"/>
    <col min="447" max="447" width="9.140625" style="175" customWidth="1"/>
    <col min="448" max="448" width="12" style="175" customWidth="1"/>
    <col min="449" max="449" width="63.42578125" style="175" customWidth="1"/>
    <col min="450" max="462" width="0" style="175" hidden="1" customWidth="1"/>
    <col min="463" max="463" width="19.5703125" style="175" bestFit="1" customWidth="1"/>
    <col min="464" max="464" width="14.28515625" style="175" bestFit="1" customWidth="1"/>
    <col min="465" max="465" width="21.85546875" style="175" bestFit="1" customWidth="1"/>
    <col min="466" max="650" width="9.140625" style="175" customWidth="1"/>
    <col min="651" max="651" width="68.28515625" style="175" customWidth="1"/>
    <col min="652" max="660" width="0" style="175" hidden="1" customWidth="1"/>
    <col min="661" max="663" width="14.85546875" style="175" customWidth="1"/>
    <col min="664" max="666" width="0" style="175" hidden="1" customWidth="1"/>
    <col min="667" max="667" width="12.7109375" style="175" customWidth="1"/>
    <col min="668" max="668" width="14.85546875" style="175" customWidth="1"/>
    <col min="669" max="669" width="12.7109375" style="175" customWidth="1"/>
    <col min="670" max="670" width="12.42578125" style="175" customWidth="1"/>
    <col min="671" max="671" width="13.140625" style="175" customWidth="1"/>
    <col min="672" max="673" width="12.42578125" style="175" customWidth="1"/>
    <col min="674" max="677" width="12.7109375" style="175" customWidth="1"/>
    <col min="678" max="678" width="14.85546875" style="175" customWidth="1"/>
    <col min="679" max="679" width="12.7109375" style="175" customWidth="1"/>
    <col min="680" max="680" width="14.85546875" style="175" customWidth="1"/>
    <col min="681" max="684" width="12.7109375" style="175" customWidth="1"/>
    <col min="685" max="685" width="14.85546875" style="175" customWidth="1"/>
    <col min="686" max="687" width="12.7109375" style="175" customWidth="1"/>
    <col min="688" max="688" width="14.85546875" style="175" customWidth="1"/>
    <col min="689" max="689" width="12.7109375" style="175" customWidth="1"/>
    <col min="690" max="702" width="0" style="175" hidden="1"/>
    <col min="703" max="703" width="9.140625" style="175" customWidth="1"/>
    <col min="704" max="704" width="12" style="175" customWidth="1"/>
    <col min="705" max="705" width="63.42578125" style="175" customWidth="1"/>
    <col min="706" max="718" width="0" style="175" hidden="1" customWidth="1"/>
    <col min="719" max="719" width="19.5703125" style="175" bestFit="1" customWidth="1"/>
    <col min="720" max="720" width="14.28515625" style="175" bestFit="1" customWidth="1"/>
    <col min="721" max="721" width="21.85546875" style="175" bestFit="1" customWidth="1"/>
    <col min="722" max="906" width="9.140625" style="175" customWidth="1"/>
    <col min="907" max="907" width="68.28515625" style="175" customWidth="1"/>
    <col min="908" max="916" width="0" style="175" hidden="1" customWidth="1"/>
    <col min="917" max="919" width="14.85546875" style="175" customWidth="1"/>
    <col min="920" max="922" width="0" style="175" hidden="1" customWidth="1"/>
    <col min="923" max="923" width="12.7109375" style="175" customWidth="1"/>
    <col min="924" max="924" width="14.85546875" style="175" customWidth="1"/>
    <col min="925" max="925" width="12.7109375" style="175" customWidth="1"/>
    <col min="926" max="926" width="12.42578125" style="175" customWidth="1"/>
    <col min="927" max="927" width="13.140625" style="175" customWidth="1"/>
    <col min="928" max="929" width="12.42578125" style="175" customWidth="1"/>
    <col min="930" max="933" width="12.7109375" style="175" customWidth="1"/>
    <col min="934" max="934" width="14.85546875" style="175" customWidth="1"/>
    <col min="935" max="935" width="12.7109375" style="175" customWidth="1"/>
    <col min="936" max="936" width="14.85546875" style="175" customWidth="1"/>
    <col min="937" max="940" width="12.7109375" style="175" customWidth="1"/>
    <col min="941" max="941" width="14.85546875" style="175" customWidth="1"/>
    <col min="942" max="943" width="12.7109375" style="175" customWidth="1"/>
    <col min="944" max="944" width="14.85546875" style="175" customWidth="1"/>
    <col min="945" max="945" width="12.7109375" style="175" customWidth="1"/>
    <col min="946" max="958" width="0" style="175" hidden="1"/>
    <col min="959" max="959" width="9.140625" style="175" customWidth="1"/>
    <col min="960" max="960" width="12" style="175" customWidth="1"/>
    <col min="961" max="961" width="63.42578125" style="175" customWidth="1"/>
    <col min="962" max="974" width="0" style="175" hidden="1" customWidth="1"/>
    <col min="975" max="975" width="19.5703125" style="175" bestFit="1" customWidth="1"/>
    <col min="976" max="976" width="14.28515625" style="175" bestFit="1" customWidth="1"/>
    <col min="977" max="977" width="21.85546875" style="175" bestFit="1" customWidth="1"/>
    <col min="978" max="1162" width="9.140625" style="175" customWidth="1"/>
    <col min="1163" max="1163" width="68.28515625" style="175" customWidth="1"/>
    <col min="1164" max="1172" width="0" style="175" hidden="1" customWidth="1"/>
    <col min="1173" max="1175" width="14.85546875" style="175" customWidth="1"/>
    <col min="1176" max="1178" width="0" style="175" hidden="1" customWidth="1"/>
    <col min="1179" max="1179" width="12.7109375" style="175" customWidth="1"/>
    <col min="1180" max="1180" width="14.85546875" style="175" customWidth="1"/>
    <col min="1181" max="1181" width="12.7109375" style="175" customWidth="1"/>
    <col min="1182" max="1182" width="12.42578125" style="175" customWidth="1"/>
    <col min="1183" max="1183" width="13.140625" style="175" customWidth="1"/>
    <col min="1184" max="1185" width="12.42578125" style="175" customWidth="1"/>
    <col min="1186" max="1189" width="12.7109375" style="175" customWidth="1"/>
    <col min="1190" max="1190" width="14.85546875" style="175" customWidth="1"/>
    <col min="1191" max="1191" width="12.7109375" style="175" customWidth="1"/>
    <col min="1192" max="1192" width="14.85546875" style="175" customWidth="1"/>
    <col min="1193" max="1196" width="12.7109375" style="175" customWidth="1"/>
    <col min="1197" max="1197" width="14.85546875" style="175" customWidth="1"/>
    <col min="1198" max="1199" width="12.7109375" style="175" customWidth="1"/>
    <col min="1200" max="1200" width="14.85546875" style="175" customWidth="1"/>
    <col min="1201" max="1201" width="12.7109375" style="175" customWidth="1"/>
    <col min="1202" max="1214" width="0" style="175" hidden="1"/>
    <col min="1215" max="1215" width="9.140625" style="175" customWidth="1"/>
    <col min="1216" max="1216" width="12" style="175" customWidth="1"/>
    <col min="1217" max="1217" width="63.42578125" style="175" customWidth="1"/>
    <col min="1218" max="1230" width="0" style="175" hidden="1" customWidth="1"/>
    <col min="1231" max="1231" width="19.5703125" style="175" bestFit="1" customWidth="1"/>
    <col min="1232" max="1232" width="14.28515625" style="175" bestFit="1" customWidth="1"/>
    <col min="1233" max="1233" width="21.85546875" style="175" bestFit="1" customWidth="1"/>
    <col min="1234" max="1418" width="9.140625" style="175" customWidth="1"/>
    <col min="1419" max="1419" width="68.28515625" style="175" customWidth="1"/>
    <col min="1420" max="1428" width="0" style="175" hidden="1" customWidth="1"/>
    <col min="1429" max="1431" width="14.85546875" style="175" customWidth="1"/>
    <col min="1432" max="1434" width="0" style="175" hidden="1" customWidth="1"/>
    <col min="1435" max="1435" width="12.7109375" style="175" customWidth="1"/>
    <col min="1436" max="1436" width="14.85546875" style="175" customWidth="1"/>
    <col min="1437" max="1437" width="12.7109375" style="175" customWidth="1"/>
    <col min="1438" max="1438" width="12.42578125" style="175" customWidth="1"/>
    <col min="1439" max="1439" width="13.140625" style="175" customWidth="1"/>
    <col min="1440" max="1441" width="12.42578125" style="175" customWidth="1"/>
    <col min="1442" max="1445" width="12.7109375" style="175" customWidth="1"/>
    <col min="1446" max="1446" width="14.85546875" style="175" customWidth="1"/>
    <col min="1447" max="1447" width="12.7109375" style="175" customWidth="1"/>
    <col min="1448" max="1448" width="14.85546875" style="175" customWidth="1"/>
    <col min="1449" max="1452" width="12.7109375" style="175" customWidth="1"/>
    <col min="1453" max="1453" width="14.85546875" style="175" customWidth="1"/>
    <col min="1454" max="1455" width="12.7109375" style="175" customWidth="1"/>
    <col min="1456" max="1456" width="14.85546875" style="175" customWidth="1"/>
    <col min="1457" max="1457" width="12.7109375" style="175" customWidth="1"/>
    <col min="1458" max="1470" width="0" style="175" hidden="1"/>
    <col min="1471" max="1471" width="9.140625" style="175" customWidth="1"/>
    <col min="1472" max="1472" width="12" style="175" customWidth="1"/>
    <col min="1473" max="1473" width="63.42578125" style="175" customWidth="1"/>
    <col min="1474" max="1486" width="0" style="175" hidden="1" customWidth="1"/>
    <col min="1487" max="1487" width="19.5703125" style="175" bestFit="1" customWidth="1"/>
    <col min="1488" max="1488" width="14.28515625" style="175" bestFit="1" customWidth="1"/>
    <col min="1489" max="1489" width="21.85546875" style="175" bestFit="1" customWidth="1"/>
    <col min="1490" max="1674" width="9.140625" style="175" customWidth="1"/>
    <col min="1675" max="1675" width="68.28515625" style="175" customWidth="1"/>
    <col min="1676" max="1684" width="0" style="175" hidden="1" customWidth="1"/>
    <col min="1685" max="1687" width="14.85546875" style="175" customWidth="1"/>
    <col min="1688" max="1690" width="0" style="175" hidden="1" customWidth="1"/>
    <col min="1691" max="1691" width="12.7109375" style="175" customWidth="1"/>
    <col min="1692" max="1692" width="14.85546875" style="175" customWidth="1"/>
    <col min="1693" max="1693" width="12.7109375" style="175" customWidth="1"/>
    <col min="1694" max="1694" width="12.42578125" style="175" customWidth="1"/>
    <col min="1695" max="1695" width="13.140625" style="175" customWidth="1"/>
    <col min="1696" max="1697" width="12.42578125" style="175" customWidth="1"/>
    <col min="1698" max="1701" width="12.7109375" style="175" customWidth="1"/>
    <col min="1702" max="1702" width="14.85546875" style="175" customWidth="1"/>
    <col min="1703" max="1703" width="12.7109375" style="175" customWidth="1"/>
    <col min="1704" max="1704" width="14.85546875" style="175" customWidth="1"/>
    <col min="1705" max="1708" width="12.7109375" style="175" customWidth="1"/>
    <col min="1709" max="1709" width="14.85546875" style="175" customWidth="1"/>
    <col min="1710" max="1711" width="12.7109375" style="175" customWidth="1"/>
    <col min="1712" max="1712" width="14.85546875" style="175" customWidth="1"/>
    <col min="1713" max="1713" width="12.7109375" style="175" customWidth="1"/>
    <col min="1714" max="1726" width="0" style="175" hidden="1"/>
    <col min="1727" max="1727" width="9.140625" style="175" customWidth="1"/>
    <col min="1728" max="1728" width="12" style="175" customWidth="1"/>
    <col min="1729" max="1729" width="63.42578125" style="175" customWidth="1"/>
    <col min="1730" max="1742" width="0" style="175" hidden="1" customWidth="1"/>
    <col min="1743" max="1743" width="19.5703125" style="175" bestFit="1" customWidth="1"/>
    <col min="1744" max="1744" width="14.28515625" style="175" bestFit="1" customWidth="1"/>
    <col min="1745" max="1745" width="21.85546875" style="175" bestFit="1" customWidth="1"/>
    <col min="1746" max="1930" width="9.140625" style="175" customWidth="1"/>
    <col min="1931" max="1931" width="68.28515625" style="175" customWidth="1"/>
    <col min="1932" max="1940" width="0" style="175" hidden="1" customWidth="1"/>
    <col min="1941" max="1943" width="14.85546875" style="175" customWidth="1"/>
    <col min="1944" max="1946" width="0" style="175" hidden="1" customWidth="1"/>
    <col min="1947" max="1947" width="12.7109375" style="175" customWidth="1"/>
    <col min="1948" max="1948" width="14.85546875" style="175" customWidth="1"/>
    <col min="1949" max="1949" width="12.7109375" style="175" customWidth="1"/>
    <col min="1950" max="1950" width="12.42578125" style="175" customWidth="1"/>
    <col min="1951" max="1951" width="13.140625" style="175" customWidth="1"/>
    <col min="1952" max="1953" width="12.42578125" style="175" customWidth="1"/>
    <col min="1954" max="1957" width="12.7109375" style="175" customWidth="1"/>
    <col min="1958" max="1958" width="14.85546875" style="175" customWidth="1"/>
    <col min="1959" max="1959" width="12.7109375" style="175" customWidth="1"/>
    <col min="1960" max="1960" width="14.85546875" style="175" customWidth="1"/>
    <col min="1961" max="1964" width="12.7109375" style="175" customWidth="1"/>
    <col min="1965" max="1965" width="14.85546875" style="175" customWidth="1"/>
    <col min="1966" max="1967" width="12.7109375" style="175" customWidth="1"/>
    <col min="1968" max="1968" width="14.85546875" style="175" customWidth="1"/>
    <col min="1969" max="1969" width="12.7109375" style="175" customWidth="1"/>
    <col min="1970" max="1982" width="0" style="175" hidden="1"/>
    <col min="1983" max="1983" width="9.140625" style="175" customWidth="1"/>
    <col min="1984" max="1984" width="12" style="175" customWidth="1"/>
    <col min="1985" max="1985" width="63.42578125" style="175" customWidth="1"/>
    <col min="1986" max="1998" width="0" style="175" hidden="1" customWidth="1"/>
    <col min="1999" max="1999" width="19.5703125" style="175" bestFit="1" customWidth="1"/>
    <col min="2000" max="2000" width="14.28515625" style="175" bestFit="1" customWidth="1"/>
    <col min="2001" max="2001" width="21.85546875" style="175" bestFit="1" customWidth="1"/>
    <col min="2002" max="2186" width="9.140625" style="175" customWidth="1"/>
    <col min="2187" max="2187" width="68.28515625" style="175" customWidth="1"/>
    <col min="2188" max="2196" width="0" style="175" hidden="1" customWidth="1"/>
    <col min="2197" max="2199" width="14.85546875" style="175" customWidth="1"/>
    <col min="2200" max="2202" width="0" style="175" hidden="1" customWidth="1"/>
    <col min="2203" max="2203" width="12.7109375" style="175" customWidth="1"/>
    <col min="2204" max="2204" width="14.85546875" style="175" customWidth="1"/>
    <col min="2205" max="2205" width="12.7109375" style="175" customWidth="1"/>
    <col min="2206" max="2206" width="12.42578125" style="175" customWidth="1"/>
    <col min="2207" max="2207" width="13.140625" style="175" customWidth="1"/>
    <col min="2208" max="2209" width="12.42578125" style="175" customWidth="1"/>
    <col min="2210" max="2213" width="12.7109375" style="175" customWidth="1"/>
    <col min="2214" max="2214" width="14.85546875" style="175" customWidth="1"/>
    <col min="2215" max="2215" width="12.7109375" style="175" customWidth="1"/>
    <col min="2216" max="2216" width="14.85546875" style="175" customWidth="1"/>
    <col min="2217" max="2220" width="12.7109375" style="175" customWidth="1"/>
    <col min="2221" max="2221" width="14.85546875" style="175" customWidth="1"/>
    <col min="2222" max="2223" width="12.7109375" style="175" customWidth="1"/>
    <col min="2224" max="2224" width="14.85546875" style="175" customWidth="1"/>
    <col min="2225" max="2225" width="12.7109375" style="175" customWidth="1"/>
    <col min="2226" max="2238" width="0" style="175" hidden="1"/>
    <col min="2239" max="2239" width="9.140625" style="175" customWidth="1"/>
    <col min="2240" max="2240" width="12" style="175" customWidth="1"/>
    <col min="2241" max="2241" width="63.42578125" style="175" customWidth="1"/>
    <col min="2242" max="2254" width="0" style="175" hidden="1" customWidth="1"/>
    <col min="2255" max="2255" width="19.5703125" style="175" bestFit="1" customWidth="1"/>
    <col min="2256" max="2256" width="14.28515625" style="175" bestFit="1" customWidth="1"/>
    <col min="2257" max="2257" width="21.85546875" style="175" bestFit="1" customWidth="1"/>
    <col min="2258" max="2442" width="9.140625" style="175" customWidth="1"/>
    <col min="2443" max="2443" width="68.28515625" style="175" customWidth="1"/>
    <col min="2444" max="2452" width="0" style="175" hidden="1" customWidth="1"/>
    <col min="2453" max="2455" width="14.85546875" style="175" customWidth="1"/>
    <col min="2456" max="2458" width="0" style="175" hidden="1" customWidth="1"/>
    <col min="2459" max="2459" width="12.7109375" style="175" customWidth="1"/>
    <col min="2460" max="2460" width="14.85546875" style="175" customWidth="1"/>
    <col min="2461" max="2461" width="12.7109375" style="175" customWidth="1"/>
    <col min="2462" max="2462" width="12.42578125" style="175" customWidth="1"/>
    <col min="2463" max="2463" width="13.140625" style="175" customWidth="1"/>
    <col min="2464" max="2465" width="12.42578125" style="175" customWidth="1"/>
    <col min="2466" max="2469" width="12.7109375" style="175" customWidth="1"/>
    <col min="2470" max="2470" width="14.85546875" style="175" customWidth="1"/>
    <col min="2471" max="2471" width="12.7109375" style="175" customWidth="1"/>
    <col min="2472" max="2472" width="14.85546875" style="175" customWidth="1"/>
    <col min="2473" max="2476" width="12.7109375" style="175" customWidth="1"/>
    <col min="2477" max="2477" width="14.85546875" style="175" customWidth="1"/>
    <col min="2478" max="2479" width="12.7109375" style="175" customWidth="1"/>
    <col min="2480" max="2480" width="14.85546875" style="175" customWidth="1"/>
    <col min="2481" max="2481" width="12.7109375" style="175" customWidth="1"/>
    <col min="2482" max="2494" width="0" style="175" hidden="1"/>
    <col min="2495" max="2495" width="9.140625" style="175" customWidth="1"/>
    <col min="2496" max="2496" width="12" style="175" customWidth="1"/>
    <col min="2497" max="2497" width="63.42578125" style="175" customWidth="1"/>
    <col min="2498" max="2510" width="0" style="175" hidden="1" customWidth="1"/>
    <col min="2511" max="2511" width="19.5703125" style="175" bestFit="1" customWidth="1"/>
    <col min="2512" max="2512" width="14.28515625" style="175" bestFit="1" customWidth="1"/>
    <col min="2513" max="2513" width="21.85546875" style="175" bestFit="1" customWidth="1"/>
    <col min="2514" max="2698" width="9.140625" style="175" customWidth="1"/>
    <col min="2699" max="2699" width="68.28515625" style="175" customWidth="1"/>
    <col min="2700" max="2708" width="0" style="175" hidden="1" customWidth="1"/>
    <col min="2709" max="2711" width="14.85546875" style="175" customWidth="1"/>
    <col min="2712" max="2714" width="0" style="175" hidden="1" customWidth="1"/>
    <col min="2715" max="2715" width="12.7109375" style="175" customWidth="1"/>
    <col min="2716" max="2716" width="14.85546875" style="175" customWidth="1"/>
    <col min="2717" max="2717" width="12.7109375" style="175" customWidth="1"/>
    <col min="2718" max="2718" width="12.42578125" style="175" customWidth="1"/>
    <col min="2719" max="2719" width="13.140625" style="175" customWidth="1"/>
    <col min="2720" max="2721" width="12.42578125" style="175" customWidth="1"/>
    <col min="2722" max="2725" width="12.7109375" style="175" customWidth="1"/>
    <col min="2726" max="2726" width="14.85546875" style="175" customWidth="1"/>
    <col min="2727" max="2727" width="12.7109375" style="175" customWidth="1"/>
    <col min="2728" max="2728" width="14.85546875" style="175" customWidth="1"/>
    <col min="2729" max="2732" width="12.7109375" style="175" customWidth="1"/>
    <col min="2733" max="2733" width="14.85546875" style="175" customWidth="1"/>
    <col min="2734" max="2735" width="12.7109375" style="175" customWidth="1"/>
    <col min="2736" max="2736" width="14.85546875" style="175" customWidth="1"/>
    <col min="2737" max="2737" width="12.7109375" style="175" customWidth="1"/>
    <col min="2738" max="2750" width="0" style="175" hidden="1"/>
    <col min="2751" max="2751" width="9.140625" style="175" customWidth="1"/>
    <col min="2752" max="2752" width="12" style="175" customWidth="1"/>
    <col min="2753" max="2753" width="63.42578125" style="175" customWidth="1"/>
    <col min="2754" max="2766" width="0" style="175" hidden="1" customWidth="1"/>
    <col min="2767" max="2767" width="19.5703125" style="175" bestFit="1" customWidth="1"/>
    <col min="2768" max="2768" width="14.28515625" style="175" bestFit="1" customWidth="1"/>
    <col min="2769" max="2769" width="21.85546875" style="175" bestFit="1" customWidth="1"/>
    <col min="2770" max="2954" width="9.140625" style="175" customWidth="1"/>
    <col min="2955" max="2955" width="68.28515625" style="175" customWidth="1"/>
    <col min="2956" max="2964" width="0" style="175" hidden="1" customWidth="1"/>
    <col min="2965" max="2967" width="14.85546875" style="175" customWidth="1"/>
    <col min="2968" max="2970" width="0" style="175" hidden="1" customWidth="1"/>
    <col min="2971" max="2971" width="12.7109375" style="175" customWidth="1"/>
    <col min="2972" max="2972" width="14.85546875" style="175" customWidth="1"/>
    <col min="2973" max="2973" width="12.7109375" style="175" customWidth="1"/>
    <col min="2974" max="2974" width="12.42578125" style="175" customWidth="1"/>
    <col min="2975" max="2975" width="13.140625" style="175" customWidth="1"/>
    <col min="2976" max="2977" width="12.42578125" style="175" customWidth="1"/>
    <col min="2978" max="2981" width="12.7109375" style="175" customWidth="1"/>
    <col min="2982" max="2982" width="14.85546875" style="175" customWidth="1"/>
    <col min="2983" max="2983" width="12.7109375" style="175" customWidth="1"/>
    <col min="2984" max="2984" width="14.85546875" style="175" customWidth="1"/>
    <col min="2985" max="2988" width="12.7109375" style="175" customWidth="1"/>
    <col min="2989" max="2989" width="14.85546875" style="175" customWidth="1"/>
    <col min="2990" max="2991" width="12.7109375" style="175" customWidth="1"/>
    <col min="2992" max="2992" width="14.85546875" style="175" customWidth="1"/>
    <col min="2993" max="2993" width="12.7109375" style="175" customWidth="1"/>
    <col min="2994" max="3006" width="0" style="175" hidden="1"/>
    <col min="3007" max="3007" width="9.140625" style="175" customWidth="1"/>
    <col min="3008" max="3008" width="12" style="175" customWidth="1"/>
    <col min="3009" max="3009" width="63.42578125" style="175" customWidth="1"/>
    <col min="3010" max="3022" width="0" style="175" hidden="1" customWidth="1"/>
    <col min="3023" max="3023" width="19.5703125" style="175" bestFit="1" customWidth="1"/>
    <col min="3024" max="3024" width="14.28515625" style="175" bestFit="1" customWidth="1"/>
    <col min="3025" max="3025" width="21.85546875" style="175" bestFit="1" customWidth="1"/>
    <col min="3026" max="3210" width="9.140625" style="175" customWidth="1"/>
    <col min="3211" max="3211" width="68.28515625" style="175" customWidth="1"/>
    <col min="3212" max="3220" width="0" style="175" hidden="1" customWidth="1"/>
    <col min="3221" max="3223" width="14.85546875" style="175" customWidth="1"/>
    <col min="3224" max="3226" width="0" style="175" hidden="1" customWidth="1"/>
    <col min="3227" max="3227" width="12.7109375" style="175" customWidth="1"/>
    <col min="3228" max="3228" width="14.85546875" style="175" customWidth="1"/>
    <col min="3229" max="3229" width="12.7109375" style="175" customWidth="1"/>
    <col min="3230" max="3230" width="12.42578125" style="175" customWidth="1"/>
    <col min="3231" max="3231" width="13.140625" style="175" customWidth="1"/>
    <col min="3232" max="3233" width="12.42578125" style="175" customWidth="1"/>
    <col min="3234" max="3237" width="12.7109375" style="175" customWidth="1"/>
    <col min="3238" max="3238" width="14.85546875" style="175" customWidth="1"/>
    <col min="3239" max="3239" width="12.7109375" style="175" customWidth="1"/>
    <col min="3240" max="3240" width="14.85546875" style="175" customWidth="1"/>
    <col min="3241" max="3244" width="12.7109375" style="175" customWidth="1"/>
    <col min="3245" max="3245" width="14.85546875" style="175" customWidth="1"/>
    <col min="3246" max="3247" width="12.7109375" style="175" customWidth="1"/>
    <col min="3248" max="3248" width="14.85546875" style="175" customWidth="1"/>
    <col min="3249" max="3249" width="12.7109375" style="175" customWidth="1"/>
    <col min="3250" max="3262" width="0" style="175" hidden="1"/>
    <col min="3263" max="3263" width="9.140625" style="175" customWidth="1"/>
    <col min="3264" max="3264" width="12" style="175" customWidth="1"/>
    <col min="3265" max="3265" width="63.42578125" style="175" customWidth="1"/>
    <col min="3266" max="3278" width="0" style="175" hidden="1" customWidth="1"/>
    <col min="3279" max="3279" width="19.5703125" style="175" bestFit="1" customWidth="1"/>
    <col min="3280" max="3280" width="14.28515625" style="175" bestFit="1" customWidth="1"/>
    <col min="3281" max="3281" width="21.85546875" style="175" bestFit="1" customWidth="1"/>
    <col min="3282" max="3466" width="9.140625" style="175" customWidth="1"/>
    <col min="3467" max="3467" width="68.28515625" style="175" customWidth="1"/>
    <col min="3468" max="3476" width="0" style="175" hidden="1" customWidth="1"/>
    <col min="3477" max="3479" width="14.85546875" style="175" customWidth="1"/>
    <col min="3480" max="3482" width="0" style="175" hidden="1" customWidth="1"/>
    <col min="3483" max="3483" width="12.7109375" style="175" customWidth="1"/>
    <col min="3484" max="3484" width="14.85546875" style="175" customWidth="1"/>
    <col min="3485" max="3485" width="12.7109375" style="175" customWidth="1"/>
    <col min="3486" max="3486" width="12.42578125" style="175" customWidth="1"/>
    <col min="3487" max="3487" width="13.140625" style="175" customWidth="1"/>
    <col min="3488" max="3489" width="12.42578125" style="175" customWidth="1"/>
    <col min="3490" max="3493" width="12.7109375" style="175" customWidth="1"/>
    <col min="3494" max="3494" width="14.85546875" style="175" customWidth="1"/>
    <col min="3495" max="3495" width="12.7109375" style="175" customWidth="1"/>
    <col min="3496" max="3496" width="14.85546875" style="175" customWidth="1"/>
    <col min="3497" max="3500" width="12.7109375" style="175" customWidth="1"/>
    <col min="3501" max="3501" width="14.85546875" style="175" customWidth="1"/>
    <col min="3502" max="3503" width="12.7109375" style="175" customWidth="1"/>
    <col min="3504" max="3504" width="14.85546875" style="175" customWidth="1"/>
    <col min="3505" max="3505" width="12.7109375" style="175" customWidth="1"/>
    <col min="3506" max="3518" width="0" style="175" hidden="1"/>
    <col min="3519" max="3519" width="9.140625" style="175" customWidth="1"/>
    <col min="3520" max="3520" width="12" style="175" customWidth="1"/>
    <col min="3521" max="3521" width="63.42578125" style="175" customWidth="1"/>
    <col min="3522" max="3534" width="0" style="175" hidden="1" customWidth="1"/>
    <col min="3535" max="3535" width="19.5703125" style="175" bestFit="1" customWidth="1"/>
    <col min="3536" max="3536" width="14.28515625" style="175" bestFit="1" customWidth="1"/>
    <col min="3537" max="3537" width="21.85546875" style="175" bestFit="1" customWidth="1"/>
    <col min="3538" max="3722" width="9.140625" style="175" customWidth="1"/>
    <col min="3723" max="3723" width="68.28515625" style="175" customWidth="1"/>
    <col min="3724" max="3732" width="0" style="175" hidden="1" customWidth="1"/>
    <col min="3733" max="3735" width="14.85546875" style="175" customWidth="1"/>
    <col min="3736" max="3738" width="0" style="175" hidden="1" customWidth="1"/>
    <col min="3739" max="3739" width="12.7109375" style="175" customWidth="1"/>
    <col min="3740" max="3740" width="14.85546875" style="175" customWidth="1"/>
    <col min="3741" max="3741" width="12.7109375" style="175" customWidth="1"/>
    <col min="3742" max="3742" width="12.42578125" style="175" customWidth="1"/>
    <col min="3743" max="3743" width="13.140625" style="175" customWidth="1"/>
    <col min="3744" max="3745" width="12.42578125" style="175" customWidth="1"/>
    <col min="3746" max="3749" width="12.7109375" style="175" customWidth="1"/>
    <col min="3750" max="3750" width="14.85546875" style="175" customWidth="1"/>
    <col min="3751" max="3751" width="12.7109375" style="175" customWidth="1"/>
    <col min="3752" max="3752" width="14.85546875" style="175" customWidth="1"/>
    <col min="3753" max="3756" width="12.7109375" style="175" customWidth="1"/>
    <col min="3757" max="3757" width="14.85546875" style="175" customWidth="1"/>
    <col min="3758" max="3759" width="12.7109375" style="175" customWidth="1"/>
    <col min="3760" max="3760" width="14.85546875" style="175" customWidth="1"/>
    <col min="3761" max="3761" width="12.7109375" style="175" customWidth="1"/>
    <col min="3762" max="3774" width="0" style="175" hidden="1"/>
    <col min="3775" max="3775" width="9.140625" style="175" customWidth="1"/>
    <col min="3776" max="3776" width="12" style="175" customWidth="1"/>
    <col min="3777" max="3777" width="63.42578125" style="175" customWidth="1"/>
    <col min="3778" max="3790" width="0" style="175" hidden="1" customWidth="1"/>
    <col min="3791" max="3791" width="19.5703125" style="175" bestFit="1" customWidth="1"/>
    <col min="3792" max="3792" width="14.28515625" style="175" bestFit="1" customWidth="1"/>
    <col min="3793" max="3793" width="21.85546875" style="175" bestFit="1" customWidth="1"/>
    <col min="3794" max="3978" width="9.140625" style="175" customWidth="1"/>
    <col min="3979" max="3979" width="68.28515625" style="175" customWidth="1"/>
    <col min="3980" max="3988" width="0" style="175" hidden="1" customWidth="1"/>
    <col min="3989" max="3991" width="14.85546875" style="175" customWidth="1"/>
    <col min="3992" max="3994" width="0" style="175" hidden="1" customWidth="1"/>
    <col min="3995" max="3995" width="12.7109375" style="175" customWidth="1"/>
    <col min="3996" max="3996" width="14.85546875" style="175" customWidth="1"/>
    <col min="3997" max="3997" width="12.7109375" style="175" customWidth="1"/>
    <col min="3998" max="3998" width="12.42578125" style="175" customWidth="1"/>
    <col min="3999" max="3999" width="13.140625" style="175" customWidth="1"/>
    <col min="4000" max="4001" width="12.42578125" style="175" customWidth="1"/>
    <col min="4002" max="4005" width="12.7109375" style="175" customWidth="1"/>
    <col min="4006" max="4006" width="14.85546875" style="175" customWidth="1"/>
    <col min="4007" max="4007" width="12.7109375" style="175" customWidth="1"/>
    <col min="4008" max="4008" width="14.85546875" style="175" customWidth="1"/>
    <col min="4009" max="4012" width="12.7109375" style="175" customWidth="1"/>
    <col min="4013" max="4013" width="14.85546875" style="175" customWidth="1"/>
    <col min="4014" max="4015" width="12.7109375" style="175" customWidth="1"/>
    <col min="4016" max="4016" width="14.85546875" style="175" customWidth="1"/>
    <col min="4017" max="4017" width="12.7109375" style="175" customWidth="1"/>
    <col min="4018" max="4030" width="0" style="175" hidden="1"/>
    <col min="4031" max="4031" width="9.140625" style="175" customWidth="1"/>
    <col min="4032" max="4032" width="12" style="175" customWidth="1"/>
    <col min="4033" max="4033" width="63.42578125" style="175" customWidth="1"/>
    <col min="4034" max="4046" width="0" style="175" hidden="1" customWidth="1"/>
    <col min="4047" max="4047" width="19.5703125" style="175" bestFit="1" customWidth="1"/>
    <col min="4048" max="4048" width="14.28515625" style="175" bestFit="1" customWidth="1"/>
    <col min="4049" max="4049" width="21.85546875" style="175" bestFit="1" customWidth="1"/>
    <col min="4050" max="4234" width="9.140625" style="175" customWidth="1"/>
    <col min="4235" max="4235" width="68.28515625" style="175" customWidth="1"/>
    <col min="4236" max="4244" width="0" style="175" hidden="1" customWidth="1"/>
    <col min="4245" max="4247" width="14.85546875" style="175" customWidth="1"/>
    <col min="4248" max="4250" width="0" style="175" hidden="1" customWidth="1"/>
    <col min="4251" max="4251" width="12.7109375" style="175" customWidth="1"/>
    <col min="4252" max="4252" width="14.85546875" style="175" customWidth="1"/>
    <col min="4253" max="4253" width="12.7109375" style="175" customWidth="1"/>
    <col min="4254" max="4254" width="12.42578125" style="175" customWidth="1"/>
    <col min="4255" max="4255" width="13.140625" style="175" customWidth="1"/>
    <col min="4256" max="4257" width="12.42578125" style="175" customWidth="1"/>
    <col min="4258" max="4261" width="12.7109375" style="175" customWidth="1"/>
    <col min="4262" max="4262" width="14.85546875" style="175" customWidth="1"/>
    <col min="4263" max="4263" width="12.7109375" style="175" customWidth="1"/>
    <col min="4264" max="4264" width="14.85546875" style="175" customWidth="1"/>
    <col min="4265" max="4268" width="12.7109375" style="175" customWidth="1"/>
    <col min="4269" max="4269" width="14.85546875" style="175" customWidth="1"/>
    <col min="4270" max="4271" width="12.7109375" style="175" customWidth="1"/>
    <col min="4272" max="4272" width="14.85546875" style="175" customWidth="1"/>
    <col min="4273" max="4273" width="12.7109375" style="175" customWidth="1"/>
    <col min="4274" max="4286" width="0" style="175" hidden="1"/>
    <col min="4287" max="4287" width="9.140625" style="175" customWidth="1"/>
    <col min="4288" max="4288" width="12" style="175" customWidth="1"/>
    <col min="4289" max="4289" width="63.42578125" style="175" customWidth="1"/>
    <col min="4290" max="4302" width="0" style="175" hidden="1" customWidth="1"/>
    <col min="4303" max="4303" width="19.5703125" style="175" bestFit="1" customWidth="1"/>
    <col min="4304" max="4304" width="14.28515625" style="175" bestFit="1" customWidth="1"/>
    <col min="4305" max="4305" width="21.85546875" style="175" bestFit="1" customWidth="1"/>
    <col min="4306" max="4490" width="9.140625" style="175" customWidth="1"/>
    <col min="4491" max="4491" width="68.28515625" style="175" customWidth="1"/>
    <col min="4492" max="4500" width="0" style="175" hidden="1" customWidth="1"/>
    <col min="4501" max="4503" width="14.85546875" style="175" customWidth="1"/>
    <col min="4504" max="4506" width="0" style="175" hidden="1" customWidth="1"/>
    <col min="4507" max="4507" width="12.7109375" style="175" customWidth="1"/>
    <col min="4508" max="4508" width="14.85546875" style="175" customWidth="1"/>
    <col min="4509" max="4509" width="12.7109375" style="175" customWidth="1"/>
    <col min="4510" max="4510" width="12.42578125" style="175" customWidth="1"/>
    <col min="4511" max="4511" width="13.140625" style="175" customWidth="1"/>
    <col min="4512" max="4513" width="12.42578125" style="175" customWidth="1"/>
    <col min="4514" max="4517" width="12.7109375" style="175" customWidth="1"/>
    <col min="4518" max="4518" width="14.85546875" style="175" customWidth="1"/>
    <col min="4519" max="4519" width="12.7109375" style="175" customWidth="1"/>
    <col min="4520" max="4520" width="14.85546875" style="175" customWidth="1"/>
    <col min="4521" max="4524" width="12.7109375" style="175" customWidth="1"/>
    <col min="4525" max="4525" width="14.85546875" style="175" customWidth="1"/>
    <col min="4526" max="4527" width="12.7109375" style="175" customWidth="1"/>
    <col min="4528" max="4528" width="14.85546875" style="175" customWidth="1"/>
    <col min="4529" max="4529" width="12.7109375" style="175" customWidth="1"/>
    <col min="4530" max="4542" width="0" style="175" hidden="1"/>
    <col min="4543" max="4543" width="9.140625" style="175" customWidth="1"/>
    <col min="4544" max="4544" width="12" style="175" customWidth="1"/>
    <col min="4545" max="4545" width="63.42578125" style="175" customWidth="1"/>
    <col min="4546" max="4558" width="0" style="175" hidden="1" customWidth="1"/>
    <col min="4559" max="4559" width="19.5703125" style="175" bestFit="1" customWidth="1"/>
    <col min="4560" max="4560" width="14.28515625" style="175" bestFit="1" customWidth="1"/>
    <col min="4561" max="4561" width="21.85546875" style="175" bestFit="1" customWidth="1"/>
    <col min="4562" max="4746" width="9.140625" style="175" customWidth="1"/>
    <col min="4747" max="4747" width="68.28515625" style="175" customWidth="1"/>
    <col min="4748" max="4756" width="0" style="175" hidden="1" customWidth="1"/>
    <col min="4757" max="4759" width="14.85546875" style="175" customWidth="1"/>
    <col min="4760" max="4762" width="0" style="175" hidden="1" customWidth="1"/>
    <col min="4763" max="4763" width="12.7109375" style="175" customWidth="1"/>
    <col min="4764" max="4764" width="14.85546875" style="175" customWidth="1"/>
    <col min="4765" max="4765" width="12.7109375" style="175" customWidth="1"/>
    <col min="4766" max="4766" width="12.42578125" style="175" customWidth="1"/>
    <col min="4767" max="4767" width="13.140625" style="175" customWidth="1"/>
    <col min="4768" max="4769" width="12.42578125" style="175" customWidth="1"/>
    <col min="4770" max="4773" width="12.7109375" style="175" customWidth="1"/>
    <col min="4774" max="4774" width="14.85546875" style="175" customWidth="1"/>
    <col min="4775" max="4775" width="12.7109375" style="175" customWidth="1"/>
    <col min="4776" max="4776" width="14.85546875" style="175" customWidth="1"/>
    <col min="4777" max="4780" width="12.7109375" style="175" customWidth="1"/>
    <col min="4781" max="4781" width="14.85546875" style="175" customWidth="1"/>
    <col min="4782" max="4783" width="12.7109375" style="175" customWidth="1"/>
    <col min="4784" max="4784" width="14.85546875" style="175" customWidth="1"/>
    <col min="4785" max="4785" width="12.7109375" style="175" customWidth="1"/>
    <col min="4786" max="4798" width="0" style="175" hidden="1"/>
    <col min="4799" max="4799" width="9.140625" style="175" customWidth="1"/>
    <col min="4800" max="4800" width="12" style="175" customWidth="1"/>
    <col min="4801" max="4801" width="63.42578125" style="175" customWidth="1"/>
    <col min="4802" max="4814" width="0" style="175" hidden="1" customWidth="1"/>
    <col min="4815" max="4815" width="19.5703125" style="175" bestFit="1" customWidth="1"/>
    <col min="4816" max="4816" width="14.28515625" style="175" bestFit="1" customWidth="1"/>
    <col min="4817" max="4817" width="21.85546875" style="175" bestFit="1" customWidth="1"/>
    <col min="4818" max="5002" width="9.140625" style="175" customWidth="1"/>
    <col min="5003" max="5003" width="68.28515625" style="175" customWidth="1"/>
    <col min="5004" max="5012" width="0" style="175" hidden="1" customWidth="1"/>
    <col min="5013" max="5015" width="14.85546875" style="175" customWidth="1"/>
    <col min="5016" max="5018" width="0" style="175" hidden="1" customWidth="1"/>
    <col min="5019" max="5019" width="12.7109375" style="175" customWidth="1"/>
    <col min="5020" max="5020" width="14.85546875" style="175" customWidth="1"/>
    <col min="5021" max="5021" width="12.7109375" style="175" customWidth="1"/>
    <col min="5022" max="5022" width="12.42578125" style="175" customWidth="1"/>
    <col min="5023" max="5023" width="13.140625" style="175" customWidth="1"/>
    <col min="5024" max="5025" width="12.42578125" style="175" customWidth="1"/>
    <col min="5026" max="5029" width="12.7109375" style="175" customWidth="1"/>
    <col min="5030" max="5030" width="14.85546875" style="175" customWidth="1"/>
    <col min="5031" max="5031" width="12.7109375" style="175" customWidth="1"/>
    <col min="5032" max="5032" width="14.85546875" style="175" customWidth="1"/>
    <col min="5033" max="5036" width="12.7109375" style="175" customWidth="1"/>
    <col min="5037" max="5037" width="14.85546875" style="175" customWidth="1"/>
    <col min="5038" max="5039" width="12.7109375" style="175" customWidth="1"/>
    <col min="5040" max="5040" width="14.85546875" style="175" customWidth="1"/>
    <col min="5041" max="5041" width="12.7109375" style="175" customWidth="1"/>
    <col min="5042" max="5054" width="0" style="175" hidden="1"/>
    <col min="5055" max="5055" width="9.140625" style="175" customWidth="1"/>
    <col min="5056" max="5056" width="12" style="175" customWidth="1"/>
    <col min="5057" max="5057" width="63.42578125" style="175" customWidth="1"/>
    <col min="5058" max="5070" width="0" style="175" hidden="1" customWidth="1"/>
    <col min="5071" max="5071" width="19.5703125" style="175" bestFit="1" customWidth="1"/>
    <col min="5072" max="5072" width="14.28515625" style="175" bestFit="1" customWidth="1"/>
    <col min="5073" max="5073" width="21.85546875" style="175" bestFit="1" customWidth="1"/>
    <col min="5074" max="5258" width="9.140625" style="175" customWidth="1"/>
    <col min="5259" max="5259" width="68.28515625" style="175" customWidth="1"/>
    <col min="5260" max="5268" width="0" style="175" hidden="1" customWidth="1"/>
    <col min="5269" max="5271" width="14.85546875" style="175" customWidth="1"/>
    <col min="5272" max="5274" width="0" style="175" hidden="1" customWidth="1"/>
    <col min="5275" max="5275" width="12.7109375" style="175" customWidth="1"/>
    <col min="5276" max="5276" width="14.85546875" style="175" customWidth="1"/>
    <col min="5277" max="5277" width="12.7109375" style="175" customWidth="1"/>
    <col min="5278" max="5278" width="12.42578125" style="175" customWidth="1"/>
    <col min="5279" max="5279" width="13.140625" style="175" customWidth="1"/>
    <col min="5280" max="5281" width="12.42578125" style="175" customWidth="1"/>
    <col min="5282" max="5285" width="12.7109375" style="175" customWidth="1"/>
    <col min="5286" max="5286" width="14.85546875" style="175" customWidth="1"/>
    <col min="5287" max="5287" width="12.7109375" style="175" customWidth="1"/>
    <col min="5288" max="5288" width="14.85546875" style="175" customWidth="1"/>
    <col min="5289" max="5292" width="12.7109375" style="175" customWidth="1"/>
    <col min="5293" max="5293" width="14.85546875" style="175" customWidth="1"/>
    <col min="5294" max="5295" width="12.7109375" style="175" customWidth="1"/>
    <col min="5296" max="5296" width="14.85546875" style="175" customWidth="1"/>
    <col min="5297" max="5297" width="12.7109375" style="175" customWidth="1"/>
    <col min="5298" max="5310" width="0" style="175" hidden="1"/>
    <col min="5311" max="5311" width="9.140625" style="175" customWidth="1"/>
    <col min="5312" max="5312" width="12" style="175" customWidth="1"/>
    <col min="5313" max="5313" width="63.42578125" style="175" customWidth="1"/>
    <col min="5314" max="5326" width="0" style="175" hidden="1" customWidth="1"/>
    <col min="5327" max="5327" width="19.5703125" style="175" bestFit="1" customWidth="1"/>
    <col min="5328" max="5328" width="14.28515625" style="175" bestFit="1" customWidth="1"/>
    <col min="5329" max="5329" width="21.85546875" style="175" bestFit="1" customWidth="1"/>
    <col min="5330" max="5514" width="9.140625" style="175" customWidth="1"/>
    <col min="5515" max="5515" width="68.28515625" style="175" customWidth="1"/>
    <col min="5516" max="5524" width="0" style="175" hidden="1" customWidth="1"/>
    <col min="5525" max="5527" width="14.85546875" style="175" customWidth="1"/>
    <col min="5528" max="5530" width="0" style="175" hidden="1" customWidth="1"/>
    <col min="5531" max="5531" width="12.7109375" style="175" customWidth="1"/>
    <col min="5532" max="5532" width="14.85546875" style="175" customWidth="1"/>
    <col min="5533" max="5533" width="12.7109375" style="175" customWidth="1"/>
    <col min="5534" max="5534" width="12.42578125" style="175" customWidth="1"/>
    <col min="5535" max="5535" width="13.140625" style="175" customWidth="1"/>
    <col min="5536" max="5537" width="12.42578125" style="175" customWidth="1"/>
    <col min="5538" max="5541" width="12.7109375" style="175" customWidth="1"/>
    <col min="5542" max="5542" width="14.85546875" style="175" customWidth="1"/>
    <col min="5543" max="5543" width="12.7109375" style="175" customWidth="1"/>
    <col min="5544" max="5544" width="14.85546875" style="175" customWidth="1"/>
    <col min="5545" max="5548" width="12.7109375" style="175" customWidth="1"/>
    <col min="5549" max="5549" width="14.85546875" style="175" customWidth="1"/>
    <col min="5550" max="5551" width="12.7109375" style="175" customWidth="1"/>
    <col min="5552" max="5552" width="14.85546875" style="175" customWidth="1"/>
    <col min="5553" max="5553" width="12.7109375" style="175" customWidth="1"/>
    <col min="5554" max="5566" width="0" style="175" hidden="1"/>
    <col min="5567" max="5567" width="9.140625" style="175" customWidth="1"/>
    <col min="5568" max="5568" width="12" style="175" customWidth="1"/>
    <col min="5569" max="5569" width="63.42578125" style="175" customWidth="1"/>
    <col min="5570" max="5582" width="0" style="175" hidden="1" customWidth="1"/>
    <col min="5583" max="5583" width="19.5703125" style="175" bestFit="1" customWidth="1"/>
    <col min="5584" max="5584" width="14.28515625" style="175" bestFit="1" customWidth="1"/>
    <col min="5585" max="5585" width="21.85546875" style="175" bestFit="1" customWidth="1"/>
    <col min="5586" max="5770" width="9.140625" style="175" customWidth="1"/>
    <col min="5771" max="5771" width="68.28515625" style="175" customWidth="1"/>
    <col min="5772" max="5780" width="0" style="175" hidden="1" customWidth="1"/>
    <col min="5781" max="5783" width="14.85546875" style="175" customWidth="1"/>
    <col min="5784" max="5786" width="0" style="175" hidden="1" customWidth="1"/>
    <col min="5787" max="5787" width="12.7109375" style="175" customWidth="1"/>
    <col min="5788" max="5788" width="14.85546875" style="175" customWidth="1"/>
    <col min="5789" max="5789" width="12.7109375" style="175" customWidth="1"/>
    <col min="5790" max="5790" width="12.42578125" style="175" customWidth="1"/>
    <col min="5791" max="5791" width="13.140625" style="175" customWidth="1"/>
    <col min="5792" max="5793" width="12.42578125" style="175" customWidth="1"/>
    <col min="5794" max="5797" width="12.7109375" style="175" customWidth="1"/>
    <col min="5798" max="5798" width="14.85546875" style="175" customWidth="1"/>
    <col min="5799" max="5799" width="12.7109375" style="175" customWidth="1"/>
    <col min="5800" max="5800" width="14.85546875" style="175" customWidth="1"/>
    <col min="5801" max="5804" width="12.7109375" style="175" customWidth="1"/>
    <col min="5805" max="5805" width="14.85546875" style="175" customWidth="1"/>
    <col min="5806" max="5807" width="12.7109375" style="175" customWidth="1"/>
    <col min="5808" max="5808" width="14.85546875" style="175" customWidth="1"/>
    <col min="5809" max="5809" width="12.7109375" style="175" customWidth="1"/>
    <col min="5810" max="5822" width="0" style="175" hidden="1"/>
    <col min="5823" max="5823" width="9.140625" style="175" customWidth="1"/>
    <col min="5824" max="5824" width="12" style="175" customWidth="1"/>
    <col min="5825" max="5825" width="63.42578125" style="175" customWidth="1"/>
    <col min="5826" max="5838" width="0" style="175" hidden="1" customWidth="1"/>
    <col min="5839" max="5839" width="19.5703125" style="175" bestFit="1" customWidth="1"/>
    <col min="5840" max="5840" width="14.28515625" style="175" bestFit="1" customWidth="1"/>
    <col min="5841" max="5841" width="21.85546875" style="175" bestFit="1" customWidth="1"/>
    <col min="5842" max="6026" width="9.140625" style="175" customWidth="1"/>
    <col min="6027" max="6027" width="68.28515625" style="175" customWidth="1"/>
    <col min="6028" max="6036" width="0" style="175" hidden="1" customWidth="1"/>
    <col min="6037" max="6039" width="14.85546875" style="175" customWidth="1"/>
    <col min="6040" max="6042" width="0" style="175" hidden="1" customWidth="1"/>
    <col min="6043" max="6043" width="12.7109375" style="175" customWidth="1"/>
    <col min="6044" max="6044" width="14.85546875" style="175" customWidth="1"/>
    <col min="6045" max="6045" width="12.7109375" style="175" customWidth="1"/>
    <col min="6046" max="6046" width="12.42578125" style="175" customWidth="1"/>
    <col min="6047" max="6047" width="13.140625" style="175" customWidth="1"/>
    <col min="6048" max="6049" width="12.42578125" style="175" customWidth="1"/>
    <col min="6050" max="6053" width="12.7109375" style="175" customWidth="1"/>
    <col min="6054" max="6054" width="14.85546875" style="175" customWidth="1"/>
    <col min="6055" max="6055" width="12.7109375" style="175" customWidth="1"/>
    <col min="6056" max="6056" width="14.85546875" style="175" customWidth="1"/>
    <col min="6057" max="6060" width="12.7109375" style="175" customWidth="1"/>
    <col min="6061" max="6061" width="14.85546875" style="175" customWidth="1"/>
    <col min="6062" max="6063" width="12.7109375" style="175" customWidth="1"/>
    <col min="6064" max="6064" width="14.85546875" style="175" customWidth="1"/>
    <col min="6065" max="6065" width="12.7109375" style="175" customWidth="1"/>
    <col min="6066" max="6078" width="0" style="175" hidden="1"/>
    <col min="6079" max="6079" width="9.140625" style="175" customWidth="1"/>
    <col min="6080" max="6080" width="12" style="175" customWidth="1"/>
    <col min="6081" max="6081" width="63.42578125" style="175" customWidth="1"/>
    <col min="6082" max="6094" width="0" style="175" hidden="1" customWidth="1"/>
    <col min="6095" max="6095" width="19.5703125" style="175" bestFit="1" customWidth="1"/>
    <col min="6096" max="6096" width="14.28515625" style="175" bestFit="1" customWidth="1"/>
    <col min="6097" max="6097" width="21.85546875" style="175" bestFit="1" customWidth="1"/>
    <col min="6098" max="6282" width="9.140625" style="175" customWidth="1"/>
    <col min="6283" max="6283" width="68.28515625" style="175" customWidth="1"/>
    <col min="6284" max="6292" width="0" style="175" hidden="1" customWidth="1"/>
    <col min="6293" max="6295" width="14.85546875" style="175" customWidth="1"/>
    <col min="6296" max="6298" width="0" style="175" hidden="1" customWidth="1"/>
    <col min="6299" max="6299" width="12.7109375" style="175" customWidth="1"/>
    <col min="6300" max="6300" width="14.85546875" style="175" customWidth="1"/>
    <col min="6301" max="6301" width="12.7109375" style="175" customWidth="1"/>
    <col min="6302" max="6302" width="12.42578125" style="175" customWidth="1"/>
    <col min="6303" max="6303" width="13.140625" style="175" customWidth="1"/>
    <col min="6304" max="6305" width="12.42578125" style="175" customWidth="1"/>
    <col min="6306" max="6309" width="12.7109375" style="175" customWidth="1"/>
    <col min="6310" max="6310" width="14.85546875" style="175" customWidth="1"/>
    <col min="6311" max="6311" width="12.7109375" style="175" customWidth="1"/>
    <col min="6312" max="6312" width="14.85546875" style="175" customWidth="1"/>
    <col min="6313" max="6316" width="12.7109375" style="175" customWidth="1"/>
    <col min="6317" max="6317" width="14.85546875" style="175" customWidth="1"/>
    <col min="6318" max="6319" width="12.7109375" style="175" customWidth="1"/>
    <col min="6320" max="6320" width="14.85546875" style="175" customWidth="1"/>
    <col min="6321" max="6321" width="12.7109375" style="175" customWidth="1"/>
    <col min="6322" max="6334" width="0" style="175" hidden="1"/>
    <col min="6335" max="6335" width="9.140625" style="175" customWidth="1"/>
    <col min="6336" max="6336" width="12" style="175" customWidth="1"/>
    <col min="6337" max="6337" width="63.42578125" style="175" customWidth="1"/>
    <col min="6338" max="6350" width="0" style="175" hidden="1" customWidth="1"/>
    <col min="6351" max="6351" width="19.5703125" style="175" bestFit="1" customWidth="1"/>
    <col min="6352" max="6352" width="14.28515625" style="175" bestFit="1" customWidth="1"/>
    <col min="6353" max="6353" width="21.85546875" style="175" bestFit="1" customWidth="1"/>
    <col min="6354" max="6538" width="9.140625" style="175" customWidth="1"/>
    <col min="6539" max="6539" width="68.28515625" style="175" customWidth="1"/>
    <col min="6540" max="6548" width="0" style="175" hidden="1" customWidth="1"/>
    <col min="6549" max="6551" width="14.85546875" style="175" customWidth="1"/>
    <col min="6552" max="6554" width="0" style="175" hidden="1" customWidth="1"/>
    <col min="6555" max="6555" width="12.7109375" style="175" customWidth="1"/>
    <col min="6556" max="6556" width="14.85546875" style="175" customWidth="1"/>
    <col min="6557" max="6557" width="12.7109375" style="175" customWidth="1"/>
    <col min="6558" max="6558" width="12.42578125" style="175" customWidth="1"/>
    <col min="6559" max="6559" width="13.140625" style="175" customWidth="1"/>
    <col min="6560" max="6561" width="12.42578125" style="175" customWidth="1"/>
    <col min="6562" max="6565" width="12.7109375" style="175" customWidth="1"/>
    <col min="6566" max="6566" width="14.85546875" style="175" customWidth="1"/>
    <col min="6567" max="6567" width="12.7109375" style="175" customWidth="1"/>
    <col min="6568" max="6568" width="14.85546875" style="175" customWidth="1"/>
    <col min="6569" max="6572" width="12.7109375" style="175" customWidth="1"/>
    <col min="6573" max="6573" width="14.85546875" style="175" customWidth="1"/>
    <col min="6574" max="6575" width="12.7109375" style="175" customWidth="1"/>
    <col min="6576" max="6576" width="14.85546875" style="175" customWidth="1"/>
    <col min="6577" max="6577" width="12.7109375" style="175" customWidth="1"/>
    <col min="6578" max="6590" width="0" style="175" hidden="1"/>
    <col min="6591" max="6591" width="9.140625" style="175" customWidth="1"/>
    <col min="6592" max="6592" width="12" style="175" customWidth="1"/>
    <col min="6593" max="6593" width="63.42578125" style="175" customWidth="1"/>
    <col min="6594" max="6606" width="0" style="175" hidden="1" customWidth="1"/>
    <col min="6607" max="6607" width="19.5703125" style="175" bestFit="1" customWidth="1"/>
    <col min="6608" max="6608" width="14.28515625" style="175" bestFit="1" customWidth="1"/>
    <col min="6609" max="6609" width="21.85546875" style="175" bestFit="1" customWidth="1"/>
    <col min="6610" max="6794" width="9.140625" style="175" customWidth="1"/>
    <col min="6795" max="6795" width="68.28515625" style="175" customWidth="1"/>
    <col min="6796" max="6804" width="0" style="175" hidden="1" customWidth="1"/>
    <col min="6805" max="6807" width="14.85546875" style="175" customWidth="1"/>
    <col min="6808" max="6810" width="0" style="175" hidden="1" customWidth="1"/>
    <col min="6811" max="6811" width="12.7109375" style="175" customWidth="1"/>
    <col min="6812" max="6812" width="14.85546875" style="175" customWidth="1"/>
    <col min="6813" max="6813" width="12.7109375" style="175" customWidth="1"/>
    <col min="6814" max="6814" width="12.42578125" style="175" customWidth="1"/>
    <col min="6815" max="6815" width="13.140625" style="175" customWidth="1"/>
    <col min="6816" max="6817" width="12.42578125" style="175" customWidth="1"/>
    <col min="6818" max="6821" width="12.7109375" style="175" customWidth="1"/>
    <col min="6822" max="6822" width="14.85546875" style="175" customWidth="1"/>
    <col min="6823" max="6823" width="12.7109375" style="175" customWidth="1"/>
    <col min="6824" max="6824" width="14.85546875" style="175" customWidth="1"/>
    <col min="6825" max="6828" width="12.7109375" style="175" customWidth="1"/>
    <col min="6829" max="6829" width="14.85546875" style="175" customWidth="1"/>
    <col min="6830" max="6831" width="12.7109375" style="175" customWidth="1"/>
    <col min="6832" max="6832" width="14.85546875" style="175" customWidth="1"/>
    <col min="6833" max="6833" width="12.7109375" style="175" customWidth="1"/>
    <col min="6834" max="6846" width="0" style="175" hidden="1"/>
    <col min="6847" max="6847" width="9.140625" style="175" customWidth="1"/>
    <col min="6848" max="6848" width="12" style="175" customWidth="1"/>
    <col min="6849" max="6849" width="63.42578125" style="175" customWidth="1"/>
    <col min="6850" max="6862" width="0" style="175" hidden="1" customWidth="1"/>
    <col min="6863" max="6863" width="19.5703125" style="175" bestFit="1" customWidth="1"/>
    <col min="6864" max="6864" width="14.28515625" style="175" bestFit="1" customWidth="1"/>
    <col min="6865" max="6865" width="21.85546875" style="175" bestFit="1" customWidth="1"/>
    <col min="6866" max="7050" width="9.140625" style="175" customWidth="1"/>
    <col min="7051" max="7051" width="68.28515625" style="175" customWidth="1"/>
    <col min="7052" max="7060" width="0" style="175" hidden="1" customWidth="1"/>
    <col min="7061" max="7063" width="14.85546875" style="175" customWidth="1"/>
    <col min="7064" max="7066" width="0" style="175" hidden="1" customWidth="1"/>
    <col min="7067" max="7067" width="12.7109375" style="175" customWidth="1"/>
    <col min="7068" max="7068" width="14.85546875" style="175" customWidth="1"/>
    <col min="7069" max="7069" width="12.7109375" style="175" customWidth="1"/>
    <col min="7070" max="7070" width="12.42578125" style="175" customWidth="1"/>
    <col min="7071" max="7071" width="13.140625" style="175" customWidth="1"/>
    <col min="7072" max="7073" width="12.42578125" style="175" customWidth="1"/>
    <col min="7074" max="7077" width="12.7109375" style="175" customWidth="1"/>
    <col min="7078" max="7078" width="14.85546875" style="175" customWidth="1"/>
    <col min="7079" max="7079" width="12.7109375" style="175" customWidth="1"/>
    <col min="7080" max="7080" width="14.85546875" style="175" customWidth="1"/>
    <col min="7081" max="7084" width="12.7109375" style="175" customWidth="1"/>
    <col min="7085" max="7085" width="14.85546875" style="175" customWidth="1"/>
    <col min="7086" max="7087" width="12.7109375" style="175" customWidth="1"/>
    <col min="7088" max="7088" width="14.85546875" style="175" customWidth="1"/>
    <col min="7089" max="7089" width="12.7109375" style="175" customWidth="1"/>
    <col min="7090" max="7102" width="0" style="175" hidden="1"/>
    <col min="7103" max="7103" width="9.140625" style="175" customWidth="1"/>
    <col min="7104" max="7104" width="12" style="175" customWidth="1"/>
    <col min="7105" max="7105" width="63.42578125" style="175" customWidth="1"/>
    <col min="7106" max="7118" width="0" style="175" hidden="1" customWidth="1"/>
    <col min="7119" max="7119" width="19.5703125" style="175" bestFit="1" customWidth="1"/>
    <col min="7120" max="7120" width="14.28515625" style="175" bestFit="1" customWidth="1"/>
    <col min="7121" max="7121" width="21.85546875" style="175" bestFit="1" customWidth="1"/>
    <col min="7122" max="7306" width="9.140625" style="175" customWidth="1"/>
    <col min="7307" max="7307" width="68.28515625" style="175" customWidth="1"/>
    <col min="7308" max="7316" width="0" style="175" hidden="1" customWidth="1"/>
    <col min="7317" max="7319" width="14.85546875" style="175" customWidth="1"/>
    <col min="7320" max="7322" width="0" style="175" hidden="1" customWidth="1"/>
    <col min="7323" max="7323" width="12.7109375" style="175" customWidth="1"/>
    <col min="7324" max="7324" width="14.85546875" style="175" customWidth="1"/>
    <col min="7325" max="7325" width="12.7109375" style="175" customWidth="1"/>
    <col min="7326" max="7326" width="12.42578125" style="175" customWidth="1"/>
    <col min="7327" max="7327" width="13.140625" style="175" customWidth="1"/>
    <col min="7328" max="7329" width="12.42578125" style="175" customWidth="1"/>
    <col min="7330" max="7333" width="12.7109375" style="175" customWidth="1"/>
    <col min="7334" max="7334" width="14.85546875" style="175" customWidth="1"/>
    <col min="7335" max="7335" width="12.7109375" style="175" customWidth="1"/>
    <col min="7336" max="7336" width="14.85546875" style="175" customWidth="1"/>
    <col min="7337" max="7340" width="12.7109375" style="175" customWidth="1"/>
    <col min="7341" max="7341" width="14.85546875" style="175" customWidth="1"/>
    <col min="7342" max="7343" width="12.7109375" style="175" customWidth="1"/>
    <col min="7344" max="7344" width="14.85546875" style="175" customWidth="1"/>
    <col min="7345" max="7345" width="12.7109375" style="175" customWidth="1"/>
    <col min="7346" max="7358" width="0" style="175" hidden="1"/>
    <col min="7359" max="7359" width="9.140625" style="175" customWidth="1"/>
    <col min="7360" max="7360" width="12" style="175" customWidth="1"/>
    <col min="7361" max="7361" width="63.42578125" style="175" customWidth="1"/>
    <col min="7362" max="7374" width="0" style="175" hidden="1" customWidth="1"/>
    <col min="7375" max="7375" width="19.5703125" style="175" bestFit="1" customWidth="1"/>
    <col min="7376" max="7376" width="14.28515625" style="175" bestFit="1" customWidth="1"/>
    <col min="7377" max="7377" width="21.85546875" style="175" bestFit="1" customWidth="1"/>
    <col min="7378" max="7562" width="9.140625" style="175" customWidth="1"/>
    <col min="7563" max="7563" width="68.28515625" style="175" customWidth="1"/>
    <col min="7564" max="7572" width="0" style="175" hidden="1" customWidth="1"/>
    <col min="7573" max="7575" width="14.85546875" style="175" customWidth="1"/>
    <col min="7576" max="7578" width="0" style="175" hidden="1" customWidth="1"/>
    <col min="7579" max="7579" width="12.7109375" style="175" customWidth="1"/>
    <col min="7580" max="7580" width="14.85546875" style="175" customWidth="1"/>
    <col min="7581" max="7581" width="12.7109375" style="175" customWidth="1"/>
    <col min="7582" max="7582" width="12.42578125" style="175" customWidth="1"/>
    <col min="7583" max="7583" width="13.140625" style="175" customWidth="1"/>
    <col min="7584" max="7585" width="12.42578125" style="175" customWidth="1"/>
    <col min="7586" max="7589" width="12.7109375" style="175" customWidth="1"/>
    <col min="7590" max="7590" width="14.85546875" style="175" customWidth="1"/>
    <col min="7591" max="7591" width="12.7109375" style="175" customWidth="1"/>
    <col min="7592" max="7592" width="14.85546875" style="175" customWidth="1"/>
    <col min="7593" max="7596" width="12.7109375" style="175" customWidth="1"/>
    <col min="7597" max="7597" width="14.85546875" style="175" customWidth="1"/>
    <col min="7598" max="7599" width="12.7109375" style="175" customWidth="1"/>
    <col min="7600" max="7600" width="14.85546875" style="175" customWidth="1"/>
    <col min="7601" max="7601" width="12.7109375" style="175" customWidth="1"/>
    <col min="7602" max="7614" width="0" style="175" hidden="1"/>
    <col min="7615" max="7615" width="9.140625" style="175" customWidth="1"/>
    <col min="7616" max="7616" width="12" style="175" customWidth="1"/>
    <col min="7617" max="7617" width="63.42578125" style="175" customWidth="1"/>
    <col min="7618" max="7630" width="0" style="175" hidden="1" customWidth="1"/>
    <col min="7631" max="7631" width="19.5703125" style="175" bestFit="1" customWidth="1"/>
    <col min="7632" max="7632" width="14.28515625" style="175" bestFit="1" customWidth="1"/>
    <col min="7633" max="7633" width="21.85546875" style="175" bestFit="1" customWidth="1"/>
    <col min="7634" max="7818" width="9.140625" style="175" customWidth="1"/>
    <col min="7819" max="7819" width="68.28515625" style="175" customWidth="1"/>
    <col min="7820" max="7828" width="0" style="175" hidden="1" customWidth="1"/>
    <col min="7829" max="7831" width="14.85546875" style="175" customWidth="1"/>
    <col min="7832" max="7834" width="0" style="175" hidden="1" customWidth="1"/>
    <col min="7835" max="7835" width="12.7109375" style="175" customWidth="1"/>
    <col min="7836" max="7836" width="14.85546875" style="175" customWidth="1"/>
    <col min="7837" max="7837" width="12.7109375" style="175" customWidth="1"/>
    <col min="7838" max="7838" width="12.42578125" style="175" customWidth="1"/>
    <col min="7839" max="7839" width="13.140625" style="175" customWidth="1"/>
    <col min="7840" max="7841" width="12.42578125" style="175" customWidth="1"/>
    <col min="7842" max="7845" width="12.7109375" style="175" customWidth="1"/>
    <col min="7846" max="7846" width="14.85546875" style="175" customWidth="1"/>
    <col min="7847" max="7847" width="12.7109375" style="175" customWidth="1"/>
    <col min="7848" max="7848" width="14.85546875" style="175" customWidth="1"/>
    <col min="7849" max="7852" width="12.7109375" style="175" customWidth="1"/>
    <col min="7853" max="7853" width="14.85546875" style="175" customWidth="1"/>
    <col min="7854" max="7855" width="12.7109375" style="175" customWidth="1"/>
    <col min="7856" max="7856" width="14.85546875" style="175" customWidth="1"/>
    <col min="7857" max="7857" width="12.7109375" style="175" customWidth="1"/>
    <col min="7858" max="7870" width="0" style="175" hidden="1"/>
    <col min="7871" max="7871" width="9.140625" style="175" customWidth="1"/>
    <col min="7872" max="7872" width="12" style="175" customWidth="1"/>
    <col min="7873" max="7873" width="63.42578125" style="175" customWidth="1"/>
    <col min="7874" max="7886" width="0" style="175" hidden="1" customWidth="1"/>
    <col min="7887" max="7887" width="19.5703125" style="175" bestFit="1" customWidth="1"/>
    <col min="7888" max="7888" width="14.28515625" style="175" bestFit="1" customWidth="1"/>
    <col min="7889" max="7889" width="21.85546875" style="175" bestFit="1" customWidth="1"/>
    <col min="7890" max="8074" width="9.140625" style="175" customWidth="1"/>
    <col min="8075" max="8075" width="68.28515625" style="175" customWidth="1"/>
    <col min="8076" max="8084" width="0" style="175" hidden="1" customWidth="1"/>
    <col min="8085" max="8087" width="14.85546875" style="175" customWidth="1"/>
    <col min="8088" max="8090" width="0" style="175" hidden="1" customWidth="1"/>
    <col min="8091" max="8091" width="12.7109375" style="175" customWidth="1"/>
    <col min="8092" max="8092" width="14.85546875" style="175" customWidth="1"/>
    <col min="8093" max="8093" width="12.7109375" style="175" customWidth="1"/>
    <col min="8094" max="8094" width="12.42578125" style="175" customWidth="1"/>
    <col min="8095" max="8095" width="13.140625" style="175" customWidth="1"/>
    <col min="8096" max="8097" width="12.42578125" style="175" customWidth="1"/>
    <col min="8098" max="8101" width="12.7109375" style="175" customWidth="1"/>
    <col min="8102" max="8102" width="14.85546875" style="175" customWidth="1"/>
    <col min="8103" max="8103" width="12.7109375" style="175" customWidth="1"/>
    <col min="8104" max="8104" width="14.85546875" style="175" customWidth="1"/>
    <col min="8105" max="8108" width="12.7109375" style="175" customWidth="1"/>
    <col min="8109" max="8109" width="14.85546875" style="175" customWidth="1"/>
    <col min="8110" max="8111" width="12.7109375" style="175" customWidth="1"/>
    <col min="8112" max="8112" width="14.85546875" style="175" customWidth="1"/>
    <col min="8113" max="8113" width="12.7109375" style="175" customWidth="1"/>
    <col min="8114" max="8126" width="0" style="175" hidden="1"/>
    <col min="8127" max="8127" width="9.140625" style="175" customWidth="1"/>
    <col min="8128" max="8128" width="12" style="175" customWidth="1"/>
    <col min="8129" max="8129" width="63.42578125" style="175" customWidth="1"/>
    <col min="8130" max="8142" width="0" style="175" hidden="1" customWidth="1"/>
    <col min="8143" max="8143" width="19.5703125" style="175" bestFit="1" customWidth="1"/>
    <col min="8144" max="8144" width="14.28515625" style="175" bestFit="1" customWidth="1"/>
    <col min="8145" max="8145" width="21.85546875" style="175" bestFit="1" customWidth="1"/>
    <col min="8146" max="8330" width="9.140625" style="175" customWidth="1"/>
    <col min="8331" max="8331" width="68.28515625" style="175" customWidth="1"/>
    <col min="8332" max="8340" width="0" style="175" hidden="1" customWidth="1"/>
    <col min="8341" max="8343" width="14.85546875" style="175" customWidth="1"/>
    <col min="8344" max="8346" width="0" style="175" hidden="1" customWidth="1"/>
    <col min="8347" max="8347" width="12.7109375" style="175" customWidth="1"/>
    <col min="8348" max="8348" width="14.85546875" style="175" customWidth="1"/>
    <col min="8349" max="8349" width="12.7109375" style="175" customWidth="1"/>
    <col min="8350" max="8350" width="12.42578125" style="175" customWidth="1"/>
    <col min="8351" max="8351" width="13.140625" style="175" customWidth="1"/>
    <col min="8352" max="8353" width="12.42578125" style="175" customWidth="1"/>
    <col min="8354" max="8357" width="12.7109375" style="175" customWidth="1"/>
    <col min="8358" max="8358" width="14.85546875" style="175" customWidth="1"/>
    <col min="8359" max="8359" width="12.7109375" style="175" customWidth="1"/>
    <col min="8360" max="8360" width="14.85546875" style="175" customWidth="1"/>
    <col min="8361" max="8364" width="12.7109375" style="175" customWidth="1"/>
    <col min="8365" max="8365" width="14.85546875" style="175" customWidth="1"/>
    <col min="8366" max="8367" width="12.7109375" style="175" customWidth="1"/>
    <col min="8368" max="8368" width="14.85546875" style="175" customWidth="1"/>
    <col min="8369" max="8369" width="12.7109375" style="175" customWidth="1"/>
    <col min="8370" max="8382" width="0" style="175" hidden="1"/>
    <col min="8383" max="8383" width="9.140625" style="175" customWidth="1"/>
    <col min="8384" max="8384" width="12" style="175" customWidth="1"/>
    <col min="8385" max="8385" width="63.42578125" style="175" customWidth="1"/>
    <col min="8386" max="8398" width="0" style="175" hidden="1" customWidth="1"/>
    <col min="8399" max="8399" width="19.5703125" style="175" bestFit="1" customWidth="1"/>
    <col min="8400" max="8400" width="14.28515625" style="175" bestFit="1" customWidth="1"/>
    <col min="8401" max="8401" width="21.85546875" style="175" bestFit="1" customWidth="1"/>
    <col min="8402" max="8586" width="9.140625" style="175" customWidth="1"/>
    <col min="8587" max="8587" width="68.28515625" style="175" customWidth="1"/>
    <col min="8588" max="8596" width="0" style="175" hidden="1" customWidth="1"/>
    <col min="8597" max="8599" width="14.85546875" style="175" customWidth="1"/>
    <col min="8600" max="8602" width="0" style="175" hidden="1" customWidth="1"/>
    <col min="8603" max="8603" width="12.7109375" style="175" customWidth="1"/>
    <col min="8604" max="8604" width="14.85546875" style="175" customWidth="1"/>
    <col min="8605" max="8605" width="12.7109375" style="175" customWidth="1"/>
    <col min="8606" max="8606" width="12.42578125" style="175" customWidth="1"/>
    <col min="8607" max="8607" width="13.140625" style="175" customWidth="1"/>
    <col min="8608" max="8609" width="12.42578125" style="175" customWidth="1"/>
    <col min="8610" max="8613" width="12.7109375" style="175" customWidth="1"/>
    <col min="8614" max="8614" width="14.85546875" style="175" customWidth="1"/>
    <col min="8615" max="8615" width="12.7109375" style="175" customWidth="1"/>
    <col min="8616" max="8616" width="14.85546875" style="175" customWidth="1"/>
    <col min="8617" max="8620" width="12.7109375" style="175" customWidth="1"/>
    <col min="8621" max="8621" width="14.85546875" style="175" customWidth="1"/>
    <col min="8622" max="8623" width="12.7109375" style="175" customWidth="1"/>
    <col min="8624" max="8624" width="14.85546875" style="175" customWidth="1"/>
    <col min="8625" max="8625" width="12.7109375" style="175" customWidth="1"/>
    <col min="8626" max="8638" width="0" style="175" hidden="1"/>
    <col min="8639" max="8639" width="9.140625" style="175" customWidth="1"/>
    <col min="8640" max="8640" width="12" style="175" customWidth="1"/>
    <col min="8641" max="8641" width="63.42578125" style="175" customWidth="1"/>
    <col min="8642" max="8654" width="0" style="175" hidden="1" customWidth="1"/>
    <col min="8655" max="8655" width="19.5703125" style="175" bestFit="1" customWidth="1"/>
    <col min="8656" max="8656" width="14.28515625" style="175" bestFit="1" customWidth="1"/>
    <col min="8657" max="8657" width="21.85546875" style="175" bestFit="1" customWidth="1"/>
    <col min="8658" max="8842" width="9.140625" style="175" customWidth="1"/>
    <col min="8843" max="8843" width="68.28515625" style="175" customWidth="1"/>
    <col min="8844" max="8852" width="0" style="175" hidden="1" customWidth="1"/>
    <col min="8853" max="8855" width="14.85546875" style="175" customWidth="1"/>
    <col min="8856" max="8858" width="0" style="175" hidden="1" customWidth="1"/>
    <col min="8859" max="8859" width="12.7109375" style="175" customWidth="1"/>
    <col min="8860" max="8860" width="14.85546875" style="175" customWidth="1"/>
    <col min="8861" max="8861" width="12.7109375" style="175" customWidth="1"/>
    <col min="8862" max="8862" width="12.42578125" style="175" customWidth="1"/>
    <col min="8863" max="8863" width="13.140625" style="175" customWidth="1"/>
    <col min="8864" max="8865" width="12.42578125" style="175" customWidth="1"/>
    <col min="8866" max="8869" width="12.7109375" style="175" customWidth="1"/>
    <col min="8870" max="8870" width="14.85546875" style="175" customWidth="1"/>
    <col min="8871" max="8871" width="12.7109375" style="175" customWidth="1"/>
    <col min="8872" max="8872" width="14.85546875" style="175" customWidth="1"/>
    <col min="8873" max="8876" width="12.7109375" style="175" customWidth="1"/>
    <col min="8877" max="8877" width="14.85546875" style="175" customWidth="1"/>
    <col min="8878" max="8879" width="12.7109375" style="175" customWidth="1"/>
    <col min="8880" max="8880" width="14.85546875" style="175" customWidth="1"/>
    <col min="8881" max="8881" width="12.7109375" style="175" customWidth="1"/>
    <col min="8882" max="8894" width="0" style="175" hidden="1"/>
    <col min="8895" max="8895" width="9.140625" style="175" customWidth="1"/>
    <col min="8896" max="8896" width="12" style="175" customWidth="1"/>
    <col min="8897" max="8897" width="63.42578125" style="175" customWidth="1"/>
    <col min="8898" max="8910" width="0" style="175" hidden="1" customWidth="1"/>
    <col min="8911" max="8911" width="19.5703125" style="175" bestFit="1" customWidth="1"/>
    <col min="8912" max="8912" width="14.28515625" style="175" bestFit="1" customWidth="1"/>
    <col min="8913" max="8913" width="21.85546875" style="175" bestFit="1" customWidth="1"/>
    <col min="8914" max="9098" width="9.140625" style="175" customWidth="1"/>
    <col min="9099" max="9099" width="68.28515625" style="175" customWidth="1"/>
    <col min="9100" max="9108" width="0" style="175" hidden="1" customWidth="1"/>
    <col min="9109" max="9111" width="14.85546875" style="175" customWidth="1"/>
    <col min="9112" max="9114" width="0" style="175" hidden="1" customWidth="1"/>
    <col min="9115" max="9115" width="12.7109375" style="175" customWidth="1"/>
    <col min="9116" max="9116" width="14.85546875" style="175" customWidth="1"/>
    <col min="9117" max="9117" width="12.7109375" style="175" customWidth="1"/>
    <col min="9118" max="9118" width="12.42578125" style="175" customWidth="1"/>
    <col min="9119" max="9119" width="13.140625" style="175" customWidth="1"/>
    <col min="9120" max="9121" width="12.42578125" style="175" customWidth="1"/>
    <col min="9122" max="9125" width="12.7109375" style="175" customWidth="1"/>
    <col min="9126" max="9126" width="14.85546875" style="175" customWidth="1"/>
    <col min="9127" max="9127" width="12.7109375" style="175" customWidth="1"/>
    <col min="9128" max="9128" width="14.85546875" style="175" customWidth="1"/>
    <col min="9129" max="9132" width="12.7109375" style="175" customWidth="1"/>
    <col min="9133" max="9133" width="14.85546875" style="175" customWidth="1"/>
    <col min="9134" max="9135" width="12.7109375" style="175" customWidth="1"/>
    <col min="9136" max="9136" width="14.85546875" style="175" customWidth="1"/>
    <col min="9137" max="9137" width="12.7109375" style="175" customWidth="1"/>
    <col min="9138" max="9150" width="0" style="175" hidden="1"/>
    <col min="9151" max="9151" width="9.140625" style="175" customWidth="1"/>
    <col min="9152" max="9152" width="12" style="175" customWidth="1"/>
    <col min="9153" max="9153" width="63.42578125" style="175" customWidth="1"/>
    <col min="9154" max="9166" width="0" style="175" hidden="1" customWidth="1"/>
    <col min="9167" max="9167" width="19.5703125" style="175" bestFit="1" customWidth="1"/>
    <col min="9168" max="9168" width="14.28515625" style="175" bestFit="1" customWidth="1"/>
    <col min="9169" max="9169" width="21.85546875" style="175" bestFit="1" customWidth="1"/>
    <col min="9170" max="9354" width="9.140625" style="175" customWidth="1"/>
    <col min="9355" max="9355" width="68.28515625" style="175" customWidth="1"/>
    <col min="9356" max="9364" width="0" style="175" hidden="1" customWidth="1"/>
    <col min="9365" max="9367" width="14.85546875" style="175" customWidth="1"/>
    <col min="9368" max="9370" width="0" style="175" hidden="1" customWidth="1"/>
    <col min="9371" max="9371" width="12.7109375" style="175" customWidth="1"/>
    <col min="9372" max="9372" width="14.85546875" style="175" customWidth="1"/>
    <col min="9373" max="9373" width="12.7109375" style="175" customWidth="1"/>
    <col min="9374" max="9374" width="12.42578125" style="175" customWidth="1"/>
    <col min="9375" max="9375" width="13.140625" style="175" customWidth="1"/>
    <col min="9376" max="9377" width="12.42578125" style="175" customWidth="1"/>
    <col min="9378" max="9381" width="12.7109375" style="175" customWidth="1"/>
    <col min="9382" max="9382" width="14.85546875" style="175" customWidth="1"/>
    <col min="9383" max="9383" width="12.7109375" style="175" customWidth="1"/>
    <col min="9384" max="9384" width="14.85546875" style="175" customWidth="1"/>
    <col min="9385" max="9388" width="12.7109375" style="175" customWidth="1"/>
    <col min="9389" max="9389" width="14.85546875" style="175" customWidth="1"/>
    <col min="9390" max="9391" width="12.7109375" style="175" customWidth="1"/>
    <col min="9392" max="9392" width="14.85546875" style="175" customWidth="1"/>
    <col min="9393" max="9393" width="12.7109375" style="175" customWidth="1"/>
    <col min="9394" max="9406" width="0" style="175" hidden="1"/>
    <col min="9407" max="9407" width="9.140625" style="175" customWidth="1"/>
    <col min="9408" max="9408" width="12" style="175" customWidth="1"/>
    <col min="9409" max="9409" width="63.42578125" style="175" customWidth="1"/>
    <col min="9410" max="9422" width="0" style="175" hidden="1" customWidth="1"/>
    <col min="9423" max="9423" width="19.5703125" style="175" bestFit="1" customWidth="1"/>
    <col min="9424" max="9424" width="14.28515625" style="175" bestFit="1" customWidth="1"/>
    <col min="9425" max="9425" width="21.85546875" style="175" bestFit="1" customWidth="1"/>
    <col min="9426" max="9610" width="9.140625" style="175" customWidth="1"/>
    <col min="9611" max="9611" width="68.28515625" style="175" customWidth="1"/>
    <col min="9612" max="9620" width="0" style="175" hidden="1" customWidth="1"/>
    <col min="9621" max="9623" width="14.85546875" style="175" customWidth="1"/>
    <col min="9624" max="9626" width="0" style="175" hidden="1" customWidth="1"/>
    <col min="9627" max="9627" width="12.7109375" style="175" customWidth="1"/>
    <col min="9628" max="9628" width="14.85546875" style="175" customWidth="1"/>
    <col min="9629" max="9629" width="12.7109375" style="175" customWidth="1"/>
    <col min="9630" max="9630" width="12.42578125" style="175" customWidth="1"/>
    <col min="9631" max="9631" width="13.140625" style="175" customWidth="1"/>
    <col min="9632" max="9633" width="12.42578125" style="175" customWidth="1"/>
    <col min="9634" max="9637" width="12.7109375" style="175" customWidth="1"/>
    <col min="9638" max="9638" width="14.85546875" style="175" customWidth="1"/>
    <col min="9639" max="9639" width="12.7109375" style="175" customWidth="1"/>
    <col min="9640" max="9640" width="14.85546875" style="175" customWidth="1"/>
    <col min="9641" max="9644" width="12.7109375" style="175" customWidth="1"/>
    <col min="9645" max="9645" width="14.85546875" style="175" customWidth="1"/>
    <col min="9646" max="9647" width="12.7109375" style="175" customWidth="1"/>
    <col min="9648" max="9648" width="14.85546875" style="175" customWidth="1"/>
    <col min="9649" max="9649" width="12.7109375" style="175" customWidth="1"/>
    <col min="9650" max="9662" width="0" style="175" hidden="1"/>
    <col min="9663" max="9663" width="9.140625" style="175" customWidth="1"/>
    <col min="9664" max="9664" width="12" style="175" customWidth="1"/>
    <col min="9665" max="9665" width="63.42578125" style="175" customWidth="1"/>
    <col min="9666" max="9678" width="0" style="175" hidden="1" customWidth="1"/>
    <col min="9679" max="9679" width="19.5703125" style="175" bestFit="1" customWidth="1"/>
    <col min="9680" max="9680" width="14.28515625" style="175" bestFit="1" customWidth="1"/>
    <col min="9681" max="9681" width="21.85546875" style="175" bestFit="1" customWidth="1"/>
    <col min="9682" max="9866" width="9.140625" style="175" customWidth="1"/>
    <col min="9867" max="9867" width="68.28515625" style="175" customWidth="1"/>
    <col min="9868" max="9876" width="0" style="175" hidden="1" customWidth="1"/>
    <col min="9877" max="9879" width="14.85546875" style="175" customWidth="1"/>
    <col min="9880" max="9882" width="0" style="175" hidden="1" customWidth="1"/>
    <col min="9883" max="9883" width="12.7109375" style="175" customWidth="1"/>
    <col min="9884" max="9884" width="14.85546875" style="175" customWidth="1"/>
    <col min="9885" max="9885" width="12.7109375" style="175" customWidth="1"/>
    <col min="9886" max="9886" width="12.42578125" style="175" customWidth="1"/>
    <col min="9887" max="9887" width="13.140625" style="175" customWidth="1"/>
    <col min="9888" max="9889" width="12.42578125" style="175" customWidth="1"/>
    <col min="9890" max="9893" width="12.7109375" style="175" customWidth="1"/>
    <col min="9894" max="9894" width="14.85546875" style="175" customWidth="1"/>
    <col min="9895" max="9895" width="12.7109375" style="175" customWidth="1"/>
    <col min="9896" max="9896" width="14.85546875" style="175" customWidth="1"/>
    <col min="9897" max="9900" width="12.7109375" style="175" customWidth="1"/>
    <col min="9901" max="9901" width="14.85546875" style="175" customWidth="1"/>
    <col min="9902" max="9903" width="12.7109375" style="175" customWidth="1"/>
    <col min="9904" max="9904" width="14.85546875" style="175" customWidth="1"/>
    <col min="9905" max="9905" width="12.7109375" style="175" customWidth="1"/>
    <col min="9906" max="9918" width="0" style="175" hidden="1"/>
    <col min="9919" max="9919" width="9.140625" style="175" customWidth="1"/>
    <col min="9920" max="9920" width="12" style="175" customWidth="1"/>
    <col min="9921" max="9921" width="63.42578125" style="175" customWidth="1"/>
    <col min="9922" max="9934" width="0" style="175" hidden="1" customWidth="1"/>
    <col min="9935" max="9935" width="19.5703125" style="175" bestFit="1" customWidth="1"/>
    <col min="9936" max="9936" width="14.28515625" style="175" bestFit="1" customWidth="1"/>
    <col min="9937" max="9937" width="21.85546875" style="175" bestFit="1" customWidth="1"/>
    <col min="9938" max="10122" width="9.140625" style="175" customWidth="1"/>
    <col min="10123" max="10123" width="68.28515625" style="175" customWidth="1"/>
    <col min="10124" max="10132" width="0" style="175" hidden="1" customWidth="1"/>
    <col min="10133" max="10135" width="14.85546875" style="175" customWidth="1"/>
    <col min="10136" max="10138" width="0" style="175" hidden="1" customWidth="1"/>
    <col min="10139" max="10139" width="12.7109375" style="175" customWidth="1"/>
    <col min="10140" max="10140" width="14.85546875" style="175" customWidth="1"/>
    <col min="10141" max="10141" width="12.7109375" style="175" customWidth="1"/>
    <col min="10142" max="10142" width="12.42578125" style="175" customWidth="1"/>
    <col min="10143" max="10143" width="13.140625" style="175" customWidth="1"/>
    <col min="10144" max="10145" width="12.42578125" style="175" customWidth="1"/>
    <col min="10146" max="10149" width="12.7109375" style="175" customWidth="1"/>
    <col min="10150" max="10150" width="14.85546875" style="175" customWidth="1"/>
    <col min="10151" max="10151" width="12.7109375" style="175" customWidth="1"/>
    <col min="10152" max="10152" width="14.85546875" style="175" customWidth="1"/>
    <col min="10153" max="10156" width="12.7109375" style="175" customWidth="1"/>
    <col min="10157" max="10157" width="14.85546875" style="175" customWidth="1"/>
    <col min="10158" max="10159" width="12.7109375" style="175" customWidth="1"/>
    <col min="10160" max="10160" width="14.85546875" style="175" customWidth="1"/>
    <col min="10161" max="10161" width="12.7109375" style="175" customWidth="1"/>
    <col min="10162" max="10174" width="0" style="175" hidden="1"/>
    <col min="10175" max="10175" width="9.140625" style="175" customWidth="1"/>
    <col min="10176" max="10176" width="12" style="175" customWidth="1"/>
    <col min="10177" max="10177" width="63.42578125" style="175" customWidth="1"/>
    <col min="10178" max="10190" width="0" style="175" hidden="1" customWidth="1"/>
    <col min="10191" max="10191" width="19.5703125" style="175" bestFit="1" customWidth="1"/>
    <col min="10192" max="10192" width="14.28515625" style="175" bestFit="1" customWidth="1"/>
    <col min="10193" max="10193" width="21.85546875" style="175" bestFit="1" customWidth="1"/>
    <col min="10194" max="10378" width="9.140625" style="175" customWidth="1"/>
    <col min="10379" max="10379" width="68.28515625" style="175" customWidth="1"/>
    <col min="10380" max="10388" width="0" style="175" hidden="1" customWidth="1"/>
    <col min="10389" max="10391" width="14.85546875" style="175" customWidth="1"/>
    <col min="10392" max="10394" width="0" style="175" hidden="1" customWidth="1"/>
    <col min="10395" max="10395" width="12.7109375" style="175" customWidth="1"/>
    <col min="10396" max="10396" width="14.85546875" style="175" customWidth="1"/>
    <col min="10397" max="10397" width="12.7109375" style="175" customWidth="1"/>
    <col min="10398" max="10398" width="12.42578125" style="175" customWidth="1"/>
    <col min="10399" max="10399" width="13.140625" style="175" customWidth="1"/>
    <col min="10400" max="10401" width="12.42578125" style="175" customWidth="1"/>
    <col min="10402" max="10405" width="12.7109375" style="175" customWidth="1"/>
    <col min="10406" max="10406" width="14.85546875" style="175" customWidth="1"/>
    <col min="10407" max="10407" width="12.7109375" style="175" customWidth="1"/>
    <col min="10408" max="10408" width="14.85546875" style="175" customWidth="1"/>
    <col min="10409" max="10412" width="12.7109375" style="175" customWidth="1"/>
    <col min="10413" max="10413" width="14.85546875" style="175" customWidth="1"/>
    <col min="10414" max="10415" width="12.7109375" style="175" customWidth="1"/>
    <col min="10416" max="10416" width="14.85546875" style="175" customWidth="1"/>
    <col min="10417" max="10417" width="12.7109375" style="175" customWidth="1"/>
    <col min="10418" max="10430" width="0" style="175" hidden="1"/>
    <col min="10431" max="10431" width="9.140625" style="175" customWidth="1"/>
    <col min="10432" max="10432" width="12" style="175" customWidth="1"/>
    <col min="10433" max="10433" width="63.42578125" style="175" customWidth="1"/>
    <col min="10434" max="10446" width="0" style="175" hidden="1" customWidth="1"/>
    <col min="10447" max="10447" width="19.5703125" style="175" bestFit="1" customWidth="1"/>
    <col min="10448" max="10448" width="14.28515625" style="175" bestFit="1" customWidth="1"/>
    <col min="10449" max="10449" width="21.85546875" style="175" bestFit="1" customWidth="1"/>
    <col min="10450" max="10634" width="9.140625" style="175" customWidth="1"/>
    <col min="10635" max="10635" width="68.28515625" style="175" customWidth="1"/>
    <col min="10636" max="10644" width="0" style="175" hidden="1" customWidth="1"/>
    <col min="10645" max="10647" width="14.85546875" style="175" customWidth="1"/>
    <col min="10648" max="10650" width="0" style="175" hidden="1" customWidth="1"/>
    <col min="10651" max="10651" width="12.7109375" style="175" customWidth="1"/>
    <col min="10652" max="10652" width="14.85546875" style="175" customWidth="1"/>
    <col min="10653" max="10653" width="12.7109375" style="175" customWidth="1"/>
    <col min="10654" max="10654" width="12.42578125" style="175" customWidth="1"/>
    <col min="10655" max="10655" width="13.140625" style="175" customWidth="1"/>
    <col min="10656" max="10657" width="12.42578125" style="175" customWidth="1"/>
    <col min="10658" max="10661" width="12.7109375" style="175" customWidth="1"/>
    <col min="10662" max="10662" width="14.85546875" style="175" customWidth="1"/>
    <col min="10663" max="10663" width="12.7109375" style="175" customWidth="1"/>
    <col min="10664" max="10664" width="14.85546875" style="175" customWidth="1"/>
    <col min="10665" max="10668" width="12.7109375" style="175" customWidth="1"/>
    <col min="10669" max="10669" width="14.85546875" style="175" customWidth="1"/>
    <col min="10670" max="10671" width="12.7109375" style="175" customWidth="1"/>
    <col min="10672" max="10672" width="14.85546875" style="175" customWidth="1"/>
    <col min="10673" max="10673" width="12.7109375" style="175" customWidth="1"/>
    <col min="10674" max="10686" width="0" style="175" hidden="1"/>
    <col min="10687" max="10687" width="9.140625" style="175" customWidth="1"/>
    <col min="10688" max="10688" width="12" style="175" customWidth="1"/>
    <col min="10689" max="10689" width="63.42578125" style="175" customWidth="1"/>
    <col min="10690" max="10702" width="0" style="175" hidden="1" customWidth="1"/>
    <col min="10703" max="10703" width="19.5703125" style="175" bestFit="1" customWidth="1"/>
    <col min="10704" max="10704" width="14.28515625" style="175" bestFit="1" customWidth="1"/>
    <col min="10705" max="10705" width="21.85546875" style="175" bestFit="1" customWidth="1"/>
    <col min="10706" max="10890" width="9.140625" style="175" customWidth="1"/>
    <col min="10891" max="10891" width="68.28515625" style="175" customWidth="1"/>
    <col min="10892" max="10900" width="0" style="175" hidden="1" customWidth="1"/>
    <col min="10901" max="10903" width="14.85546875" style="175" customWidth="1"/>
    <col min="10904" max="10906" width="0" style="175" hidden="1" customWidth="1"/>
    <col min="10907" max="10907" width="12.7109375" style="175" customWidth="1"/>
    <col min="10908" max="10908" width="14.85546875" style="175" customWidth="1"/>
    <col min="10909" max="10909" width="12.7109375" style="175" customWidth="1"/>
    <col min="10910" max="10910" width="12.42578125" style="175" customWidth="1"/>
    <col min="10911" max="10911" width="13.140625" style="175" customWidth="1"/>
    <col min="10912" max="10913" width="12.42578125" style="175" customWidth="1"/>
    <col min="10914" max="10917" width="12.7109375" style="175" customWidth="1"/>
    <col min="10918" max="10918" width="14.85546875" style="175" customWidth="1"/>
    <col min="10919" max="10919" width="12.7109375" style="175" customWidth="1"/>
    <col min="10920" max="10920" width="14.85546875" style="175" customWidth="1"/>
    <col min="10921" max="10924" width="12.7109375" style="175" customWidth="1"/>
    <col min="10925" max="10925" width="14.85546875" style="175" customWidth="1"/>
    <col min="10926" max="10927" width="12.7109375" style="175" customWidth="1"/>
    <col min="10928" max="10928" width="14.85546875" style="175" customWidth="1"/>
    <col min="10929" max="10929" width="12.7109375" style="175" customWidth="1"/>
    <col min="10930" max="10942" width="0" style="175" hidden="1"/>
    <col min="10943" max="10943" width="9.140625" style="175" customWidth="1"/>
    <col min="10944" max="10944" width="12" style="175" customWidth="1"/>
    <col min="10945" max="10945" width="63.42578125" style="175" customWidth="1"/>
    <col min="10946" max="10958" width="0" style="175" hidden="1" customWidth="1"/>
    <col min="10959" max="10959" width="19.5703125" style="175" bestFit="1" customWidth="1"/>
    <col min="10960" max="10960" width="14.28515625" style="175" bestFit="1" customWidth="1"/>
    <col min="10961" max="10961" width="21.85546875" style="175" bestFit="1" customWidth="1"/>
    <col min="10962" max="11146" width="9.140625" style="175" customWidth="1"/>
    <col min="11147" max="11147" width="68.28515625" style="175" customWidth="1"/>
    <col min="11148" max="11156" width="0" style="175" hidden="1" customWidth="1"/>
    <col min="11157" max="11159" width="14.85546875" style="175" customWidth="1"/>
    <col min="11160" max="11162" width="0" style="175" hidden="1" customWidth="1"/>
    <col min="11163" max="11163" width="12.7109375" style="175" customWidth="1"/>
    <col min="11164" max="11164" width="14.85546875" style="175" customWidth="1"/>
    <col min="11165" max="11165" width="12.7109375" style="175" customWidth="1"/>
    <col min="11166" max="11166" width="12.42578125" style="175" customWidth="1"/>
    <col min="11167" max="11167" width="13.140625" style="175" customWidth="1"/>
    <col min="11168" max="11169" width="12.42578125" style="175" customWidth="1"/>
    <col min="11170" max="11173" width="12.7109375" style="175" customWidth="1"/>
    <col min="11174" max="11174" width="14.85546875" style="175" customWidth="1"/>
    <col min="11175" max="11175" width="12.7109375" style="175" customWidth="1"/>
    <col min="11176" max="11176" width="14.85546875" style="175" customWidth="1"/>
    <col min="11177" max="11180" width="12.7109375" style="175" customWidth="1"/>
    <col min="11181" max="11181" width="14.85546875" style="175" customWidth="1"/>
    <col min="11182" max="11183" width="12.7109375" style="175" customWidth="1"/>
    <col min="11184" max="11184" width="14.85546875" style="175" customWidth="1"/>
    <col min="11185" max="11185" width="12.7109375" style="175" customWidth="1"/>
    <col min="11186" max="11198" width="0" style="175" hidden="1"/>
    <col min="11199" max="11199" width="9.140625" style="175" customWidth="1"/>
    <col min="11200" max="11200" width="12" style="175" customWidth="1"/>
    <col min="11201" max="11201" width="63.42578125" style="175" customWidth="1"/>
    <col min="11202" max="11214" width="0" style="175" hidden="1" customWidth="1"/>
    <col min="11215" max="11215" width="19.5703125" style="175" bestFit="1" customWidth="1"/>
    <col min="11216" max="11216" width="14.28515625" style="175" bestFit="1" customWidth="1"/>
    <col min="11217" max="11217" width="21.85546875" style="175" bestFit="1" customWidth="1"/>
    <col min="11218" max="11402" width="9.140625" style="175" customWidth="1"/>
    <col min="11403" max="11403" width="68.28515625" style="175" customWidth="1"/>
    <col min="11404" max="11412" width="0" style="175" hidden="1" customWidth="1"/>
    <col min="11413" max="11415" width="14.85546875" style="175" customWidth="1"/>
    <col min="11416" max="11418" width="0" style="175" hidden="1" customWidth="1"/>
    <col min="11419" max="11419" width="12.7109375" style="175" customWidth="1"/>
    <col min="11420" max="11420" width="14.85546875" style="175" customWidth="1"/>
    <col min="11421" max="11421" width="12.7109375" style="175" customWidth="1"/>
    <col min="11422" max="11422" width="12.42578125" style="175" customWidth="1"/>
    <col min="11423" max="11423" width="13.140625" style="175" customWidth="1"/>
    <col min="11424" max="11425" width="12.42578125" style="175" customWidth="1"/>
    <col min="11426" max="11429" width="12.7109375" style="175" customWidth="1"/>
    <col min="11430" max="11430" width="14.85546875" style="175" customWidth="1"/>
    <col min="11431" max="11431" width="12.7109375" style="175" customWidth="1"/>
    <col min="11432" max="11432" width="14.85546875" style="175" customWidth="1"/>
    <col min="11433" max="11436" width="12.7109375" style="175" customWidth="1"/>
    <col min="11437" max="11437" width="14.85546875" style="175" customWidth="1"/>
    <col min="11438" max="11439" width="12.7109375" style="175" customWidth="1"/>
    <col min="11440" max="11440" width="14.85546875" style="175" customWidth="1"/>
    <col min="11441" max="11441" width="12.7109375" style="175" customWidth="1"/>
    <col min="11442" max="11454" width="0" style="175" hidden="1"/>
    <col min="11455" max="11455" width="9.140625" style="175" customWidth="1"/>
    <col min="11456" max="11456" width="12" style="175" customWidth="1"/>
    <col min="11457" max="11457" width="63.42578125" style="175" customWidth="1"/>
    <col min="11458" max="11470" width="0" style="175" hidden="1" customWidth="1"/>
    <col min="11471" max="11471" width="19.5703125" style="175" bestFit="1" customWidth="1"/>
    <col min="11472" max="11472" width="14.28515625" style="175" bestFit="1" customWidth="1"/>
    <col min="11473" max="11473" width="21.85546875" style="175" bestFit="1" customWidth="1"/>
    <col min="11474" max="11658" width="9.140625" style="175" customWidth="1"/>
    <col min="11659" max="11659" width="68.28515625" style="175" customWidth="1"/>
    <col min="11660" max="11668" width="0" style="175" hidden="1" customWidth="1"/>
    <col min="11669" max="11671" width="14.85546875" style="175" customWidth="1"/>
    <col min="11672" max="11674" width="0" style="175" hidden="1" customWidth="1"/>
    <col min="11675" max="11675" width="12.7109375" style="175" customWidth="1"/>
    <col min="11676" max="11676" width="14.85546875" style="175" customWidth="1"/>
    <col min="11677" max="11677" width="12.7109375" style="175" customWidth="1"/>
    <col min="11678" max="11678" width="12.42578125" style="175" customWidth="1"/>
    <col min="11679" max="11679" width="13.140625" style="175" customWidth="1"/>
    <col min="11680" max="11681" width="12.42578125" style="175" customWidth="1"/>
    <col min="11682" max="11685" width="12.7109375" style="175" customWidth="1"/>
    <col min="11686" max="11686" width="14.85546875" style="175" customWidth="1"/>
    <col min="11687" max="11687" width="12.7109375" style="175" customWidth="1"/>
    <col min="11688" max="11688" width="14.85546875" style="175" customWidth="1"/>
    <col min="11689" max="11692" width="12.7109375" style="175" customWidth="1"/>
    <col min="11693" max="11693" width="14.85546875" style="175" customWidth="1"/>
    <col min="11694" max="11695" width="12.7109375" style="175" customWidth="1"/>
    <col min="11696" max="11696" width="14.85546875" style="175" customWidth="1"/>
    <col min="11697" max="11697" width="12.7109375" style="175" customWidth="1"/>
    <col min="11698" max="11710" width="0" style="175" hidden="1"/>
    <col min="11711" max="11711" width="9.140625" style="175" customWidth="1"/>
    <col min="11712" max="11712" width="12" style="175" customWidth="1"/>
    <col min="11713" max="11713" width="63.42578125" style="175" customWidth="1"/>
    <col min="11714" max="11726" width="0" style="175" hidden="1" customWidth="1"/>
    <col min="11727" max="11727" width="19.5703125" style="175" bestFit="1" customWidth="1"/>
    <col min="11728" max="11728" width="14.28515625" style="175" bestFit="1" customWidth="1"/>
    <col min="11729" max="11729" width="21.85546875" style="175" bestFit="1" customWidth="1"/>
    <col min="11730" max="11914" width="9.140625" style="175" customWidth="1"/>
    <col min="11915" max="11915" width="68.28515625" style="175" customWidth="1"/>
    <col min="11916" max="11924" width="0" style="175" hidden="1" customWidth="1"/>
    <col min="11925" max="11927" width="14.85546875" style="175" customWidth="1"/>
    <col min="11928" max="11930" width="0" style="175" hidden="1" customWidth="1"/>
    <col min="11931" max="11931" width="12.7109375" style="175" customWidth="1"/>
    <col min="11932" max="11932" width="14.85546875" style="175" customWidth="1"/>
    <col min="11933" max="11933" width="12.7109375" style="175" customWidth="1"/>
    <col min="11934" max="11934" width="12.42578125" style="175" customWidth="1"/>
    <col min="11935" max="11935" width="13.140625" style="175" customWidth="1"/>
    <col min="11936" max="11937" width="12.42578125" style="175" customWidth="1"/>
    <col min="11938" max="11941" width="12.7109375" style="175" customWidth="1"/>
    <col min="11942" max="11942" width="14.85546875" style="175" customWidth="1"/>
    <col min="11943" max="11943" width="12.7109375" style="175" customWidth="1"/>
    <col min="11944" max="11944" width="14.85546875" style="175" customWidth="1"/>
    <col min="11945" max="11948" width="12.7109375" style="175" customWidth="1"/>
    <col min="11949" max="11949" width="14.85546875" style="175" customWidth="1"/>
    <col min="11950" max="11951" width="12.7109375" style="175" customWidth="1"/>
    <col min="11952" max="11952" width="14.85546875" style="175" customWidth="1"/>
    <col min="11953" max="11953" width="12.7109375" style="175" customWidth="1"/>
    <col min="11954" max="11966" width="0" style="175" hidden="1"/>
    <col min="11967" max="11967" width="9.140625" style="175" customWidth="1"/>
    <col min="11968" max="11968" width="12" style="175" customWidth="1"/>
    <col min="11969" max="11969" width="63.42578125" style="175" customWidth="1"/>
    <col min="11970" max="11982" width="0" style="175" hidden="1" customWidth="1"/>
    <col min="11983" max="11983" width="19.5703125" style="175" bestFit="1" customWidth="1"/>
    <col min="11984" max="11984" width="14.28515625" style="175" bestFit="1" customWidth="1"/>
    <col min="11985" max="11985" width="21.85546875" style="175" bestFit="1" customWidth="1"/>
    <col min="11986" max="12170" width="9.140625" style="175" customWidth="1"/>
    <col min="12171" max="12171" width="68.28515625" style="175" customWidth="1"/>
    <col min="12172" max="12180" width="0" style="175" hidden="1" customWidth="1"/>
    <col min="12181" max="12183" width="14.85546875" style="175" customWidth="1"/>
    <col min="12184" max="12186" width="0" style="175" hidden="1" customWidth="1"/>
    <col min="12187" max="12187" width="12.7109375" style="175" customWidth="1"/>
    <col min="12188" max="12188" width="14.85546875" style="175" customWidth="1"/>
    <col min="12189" max="12189" width="12.7109375" style="175" customWidth="1"/>
    <col min="12190" max="12190" width="12.42578125" style="175" customWidth="1"/>
    <col min="12191" max="12191" width="13.140625" style="175" customWidth="1"/>
    <col min="12192" max="12193" width="12.42578125" style="175" customWidth="1"/>
    <col min="12194" max="12197" width="12.7109375" style="175" customWidth="1"/>
    <col min="12198" max="12198" width="14.85546875" style="175" customWidth="1"/>
    <col min="12199" max="12199" width="12.7109375" style="175" customWidth="1"/>
    <col min="12200" max="12200" width="14.85546875" style="175" customWidth="1"/>
    <col min="12201" max="12204" width="12.7109375" style="175" customWidth="1"/>
    <col min="12205" max="12205" width="14.85546875" style="175" customWidth="1"/>
    <col min="12206" max="12207" width="12.7109375" style="175" customWidth="1"/>
    <col min="12208" max="12208" width="14.85546875" style="175" customWidth="1"/>
    <col min="12209" max="12209" width="12.7109375" style="175" customWidth="1"/>
    <col min="12210" max="12222" width="0" style="175" hidden="1"/>
    <col min="12223" max="12223" width="9.140625" style="175" customWidth="1"/>
    <col min="12224" max="12224" width="12" style="175" customWidth="1"/>
    <col min="12225" max="12225" width="63.42578125" style="175" customWidth="1"/>
    <col min="12226" max="12238" width="0" style="175" hidden="1" customWidth="1"/>
    <col min="12239" max="12239" width="19.5703125" style="175" bestFit="1" customWidth="1"/>
    <col min="12240" max="12240" width="14.28515625" style="175" bestFit="1" customWidth="1"/>
    <col min="12241" max="12241" width="21.85546875" style="175" bestFit="1" customWidth="1"/>
    <col min="12242" max="12426" width="9.140625" style="175" customWidth="1"/>
    <col min="12427" max="12427" width="68.28515625" style="175" customWidth="1"/>
    <col min="12428" max="12436" width="0" style="175" hidden="1" customWidth="1"/>
    <col min="12437" max="12439" width="14.85546875" style="175" customWidth="1"/>
    <col min="12440" max="12442" width="0" style="175" hidden="1" customWidth="1"/>
    <col min="12443" max="12443" width="12.7109375" style="175" customWidth="1"/>
    <col min="12444" max="12444" width="14.85546875" style="175" customWidth="1"/>
    <col min="12445" max="12445" width="12.7109375" style="175" customWidth="1"/>
    <col min="12446" max="12446" width="12.42578125" style="175" customWidth="1"/>
    <col min="12447" max="12447" width="13.140625" style="175" customWidth="1"/>
    <col min="12448" max="12449" width="12.42578125" style="175" customWidth="1"/>
    <col min="12450" max="12453" width="12.7109375" style="175" customWidth="1"/>
    <col min="12454" max="12454" width="14.85546875" style="175" customWidth="1"/>
    <col min="12455" max="12455" width="12.7109375" style="175" customWidth="1"/>
    <col min="12456" max="12456" width="14.85546875" style="175" customWidth="1"/>
    <col min="12457" max="12460" width="12.7109375" style="175" customWidth="1"/>
    <col min="12461" max="12461" width="14.85546875" style="175" customWidth="1"/>
    <col min="12462" max="12463" width="12.7109375" style="175" customWidth="1"/>
    <col min="12464" max="12464" width="14.85546875" style="175" customWidth="1"/>
    <col min="12465" max="12465" width="12.7109375" style="175" customWidth="1"/>
    <col min="12466" max="12478" width="0" style="175" hidden="1"/>
    <col min="12479" max="12479" width="9.140625" style="175" customWidth="1"/>
    <col min="12480" max="12480" width="12" style="175" customWidth="1"/>
    <col min="12481" max="12481" width="63.42578125" style="175" customWidth="1"/>
    <col min="12482" max="12494" width="0" style="175" hidden="1" customWidth="1"/>
    <col min="12495" max="12495" width="19.5703125" style="175" bestFit="1" customWidth="1"/>
    <col min="12496" max="12496" width="14.28515625" style="175" bestFit="1" customWidth="1"/>
    <col min="12497" max="12497" width="21.85546875" style="175" bestFit="1" customWidth="1"/>
    <col min="12498" max="12682" width="9.140625" style="175" customWidth="1"/>
    <col min="12683" max="12683" width="68.28515625" style="175" customWidth="1"/>
    <col min="12684" max="12692" width="0" style="175" hidden="1" customWidth="1"/>
    <col min="12693" max="12695" width="14.85546875" style="175" customWidth="1"/>
    <col min="12696" max="12698" width="0" style="175" hidden="1" customWidth="1"/>
    <col min="12699" max="12699" width="12.7109375" style="175" customWidth="1"/>
    <col min="12700" max="12700" width="14.85546875" style="175" customWidth="1"/>
    <col min="12701" max="12701" width="12.7109375" style="175" customWidth="1"/>
    <col min="12702" max="12702" width="12.42578125" style="175" customWidth="1"/>
    <col min="12703" max="12703" width="13.140625" style="175" customWidth="1"/>
    <col min="12704" max="12705" width="12.42578125" style="175" customWidth="1"/>
    <col min="12706" max="12709" width="12.7109375" style="175" customWidth="1"/>
    <col min="12710" max="12710" width="14.85546875" style="175" customWidth="1"/>
    <col min="12711" max="12711" width="12.7109375" style="175" customWidth="1"/>
    <col min="12712" max="12712" width="14.85546875" style="175" customWidth="1"/>
    <col min="12713" max="12716" width="12.7109375" style="175" customWidth="1"/>
    <col min="12717" max="12717" width="14.85546875" style="175" customWidth="1"/>
    <col min="12718" max="12719" width="12.7109375" style="175" customWidth="1"/>
    <col min="12720" max="12720" width="14.85546875" style="175" customWidth="1"/>
    <col min="12721" max="12721" width="12.7109375" style="175" customWidth="1"/>
    <col min="12722" max="12734" width="0" style="175" hidden="1"/>
    <col min="12735" max="12735" width="9.140625" style="175" customWidth="1"/>
    <col min="12736" max="12736" width="12" style="175" customWidth="1"/>
    <col min="12737" max="12737" width="63.42578125" style="175" customWidth="1"/>
    <col min="12738" max="12750" width="0" style="175" hidden="1" customWidth="1"/>
    <col min="12751" max="12751" width="19.5703125" style="175" bestFit="1" customWidth="1"/>
    <col min="12752" max="12752" width="14.28515625" style="175" bestFit="1" customWidth="1"/>
    <col min="12753" max="12753" width="21.85546875" style="175" bestFit="1" customWidth="1"/>
    <col min="12754" max="12938" width="9.140625" style="175" customWidth="1"/>
    <col min="12939" max="12939" width="68.28515625" style="175" customWidth="1"/>
    <col min="12940" max="12948" width="0" style="175" hidden="1" customWidth="1"/>
    <col min="12949" max="12951" width="14.85546875" style="175" customWidth="1"/>
    <col min="12952" max="12954" width="0" style="175" hidden="1" customWidth="1"/>
    <col min="12955" max="12955" width="12.7109375" style="175" customWidth="1"/>
    <col min="12956" max="12956" width="14.85546875" style="175" customWidth="1"/>
    <col min="12957" max="12957" width="12.7109375" style="175" customWidth="1"/>
    <col min="12958" max="12958" width="12.42578125" style="175" customWidth="1"/>
    <col min="12959" max="12959" width="13.140625" style="175" customWidth="1"/>
    <col min="12960" max="12961" width="12.42578125" style="175" customWidth="1"/>
    <col min="12962" max="12965" width="12.7109375" style="175" customWidth="1"/>
    <col min="12966" max="12966" width="14.85546875" style="175" customWidth="1"/>
    <col min="12967" max="12967" width="12.7109375" style="175" customWidth="1"/>
    <col min="12968" max="12968" width="14.85546875" style="175" customWidth="1"/>
    <col min="12969" max="12972" width="12.7109375" style="175" customWidth="1"/>
    <col min="12973" max="12973" width="14.85546875" style="175" customWidth="1"/>
    <col min="12974" max="12975" width="12.7109375" style="175" customWidth="1"/>
    <col min="12976" max="12976" width="14.85546875" style="175" customWidth="1"/>
    <col min="12977" max="12977" width="12.7109375" style="175" customWidth="1"/>
    <col min="12978" max="12990" width="0" style="175" hidden="1"/>
    <col min="12991" max="12991" width="9.140625" style="175" customWidth="1"/>
    <col min="12992" max="12992" width="12" style="175" customWidth="1"/>
    <col min="12993" max="12993" width="63.42578125" style="175" customWidth="1"/>
    <col min="12994" max="13006" width="0" style="175" hidden="1" customWidth="1"/>
    <col min="13007" max="13007" width="19.5703125" style="175" bestFit="1" customWidth="1"/>
    <col min="13008" max="13008" width="14.28515625" style="175" bestFit="1" customWidth="1"/>
    <col min="13009" max="13009" width="21.85546875" style="175" bestFit="1" customWidth="1"/>
    <col min="13010" max="13194" width="9.140625" style="175" customWidth="1"/>
    <col min="13195" max="13195" width="68.28515625" style="175" customWidth="1"/>
    <col min="13196" max="13204" width="0" style="175" hidden="1" customWidth="1"/>
    <col min="13205" max="13207" width="14.85546875" style="175" customWidth="1"/>
    <col min="13208" max="13210" width="0" style="175" hidden="1" customWidth="1"/>
    <col min="13211" max="13211" width="12.7109375" style="175" customWidth="1"/>
    <col min="13212" max="13212" width="14.85546875" style="175" customWidth="1"/>
    <col min="13213" max="13213" width="12.7109375" style="175" customWidth="1"/>
    <col min="13214" max="13214" width="12.42578125" style="175" customWidth="1"/>
    <col min="13215" max="13215" width="13.140625" style="175" customWidth="1"/>
    <col min="13216" max="13217" width="12.42578125" style="175" customWidth="1"/>
    <col min="13218" max="13221" width="12.7109375" style="175" customWidth="1"/>
    <col min="13222" max="13222" width="14.85546875" style="175" customWidth="1"/>
    <col min="13223" max="13223" width="12.7109375" style="175" customWidth="1"/>
    <col min="13224" max="13224" width="14.85546875" style="175" customWidth="1"/>
    <col min="13225" max="13228" width="12.7109375" style="175" customWidth="1"/>
    <col min="13229" max="13229" width="14.85546875" style="175" customWidth="1"/>
    <col min="13230" max="13231" width="12.7109375" style="175" customWidth="1"/>
    <col min="13232" max="13232" width="14.85546875" style="175" customWidth="1"/>
    <col min="13233" max="13233" width="12.7109375" style="175" customWidth="1"/>
    <col min="13234" max="13246" width="0" style="175" hidden="1"/>
    <col min="13247" max="13247" width="9.140625" style="175" customWidth="1"/>
    <col min="13248" max="13248" width="12" style="175" customWidth="1"/>
    <col min="13249" max="13249" width="63.42578125" style="175" customWidth="1"/>
    <col min="13250" max="13262" width="0" style="175" hidden="1" customWidth="1"/>
    <col min="13263" max="13263" width="19.5703125" style="175" bestFit="1" customWidth="1"/>
    <col min="13264" max="13264" width="14.28515625" style="175" bestFit="1" customWidth="1"/>
    <col min="13265" max="13265" width="21.85546875" style="175" bestFit="1" customWidth="1"/>
    <col min="13266" max="13450" width="9.140625" style="175" customWidth="1"/>
    <col min="13451" max="13451" width="68.28515625" style="175" customWidth="1"/>
    <col min="13452" max="13460" width="0" style="175" hidden="1" customWidth="1"/>
    <col min="13461" max="13463" width="14.85546875" style="175" customWidth="1"/>
    <col min="13464" max="13466" width="0" style="175" hidden="1" customWidth="1"/>
    <col min="13467" max="13467" width="12.7109375" style="175" customWidth="1"/>
    <col min="13468" max="13468" width="14.85546875" style="175" customWidth="1"/>
    <col min="13469" max="13469" width="12.7109375" style="175" customWidth="1"/>
    <col min="13470" max="13470" width="12.42578125" style="175" customWidth="1"/>
    <col min="13471" max="13471" width="13.140625" style="175" customWidth="1"/>
    <col min="13472" max="13473" width="12.42578125" style="175" customWidth="1"/>
    <col min="13474" max="13477" width="12.7109375" style="175" customWidth="1"/>
    <col min="13478" max="13478" width="14.85546875" style="175" customWidth="1"/>
    <col min="13479" max="13479" width="12.7109375" style="175" customWidth="1"/>
    <col min="13480" max="13480" width="14.85546875" style="175" customWidth="1"/>
    <col min="13481" max="13484" width="12.7109375" style="175" customWidth="1"/>
    <col min="13485" max="13485" width="14.85546875" style="175" customWidth="1"/>
    <col min="13486" max="13487" width="12.7109375" style="175" customWidth="1"/>
    <col min="13488" max="13488" width="14.85546875" style="175" customWidth="1"/>
    <col min="13489" max="13489" width="12.7109375" style="175" customWidth="1"/>
    <col min="13490" max="13502" width="0" style="175" hidden="1"/>
    <col min="13503" max="13503" width="9.140625" style="175" customWidth="1"/>
    <col min="13504" max="13504" width="12" style="175" customWidth="1"/>
    <col min="13505" max="13505" width="63.42578125" style="175" customWidth="1"/>
    <col min="13506" max="13518" width="0" style="175" hidden="1" customWidth="1"/>
    <col min="13519" max="13519" width="19.5703125" style="175" bestFit="1" customWidth="1"/>
    <col min="13520" max="13520" width="14.28515625" style="175" bestFit="1" customWidth="1"/>
    <col min="13521" max="13521" width="21.85546875" style="175" bestFit="1" customWidth="1"/>
    <col min="13522" max="13706" width="9.140625" style="175" customWidth="1"/>
    <col min="13707" max="13707" width="68.28515625" style="175" customWidth="1"/>
    <col min="13708" max="13716" width="0" style="175" hidden="1" customWidth="1"/>
    <col min="13717" max="13719" width="14.85546875" style="175" customWidth="1"/>
    <col min="13720" max="13722" width="0" style="175" hidden="1" customWidth="1"/>
    <col min="13723" max="13723" width="12.7109375" style="175" customWidth="1"/>
    <col min="13724" max="13724" width="14.85546875" style="175" customWidth="1"/>
    <col min="13725" max="13725" width="12.7109375" style="175" customWidth="1"/>
    <col min="13726" max="13726" width="12.42578125" style="175" customWidth="1"/>
    <col min="13727" max="13727" width="13.140625" style="175" customWidth="1"/>
    <col min="13728" max="13729" width="12.42578125" style="175" customWidth="1"/>
    <col min="13730" max="13733" width="12.7109375" style="175" customWidth="1"/>
    <col min="13734" max="13734" width="14.85546875" style="175" customWidth="1"/>
    <col min="13735" max="13735" width="12.7109375" style="175" customWidth="1"/>
    <col min="13736" max="13736" width="14.85546875" style="175" customWidth="1"/>
    <col min="13737" max="13740" width="12.7109375" style="175" customWidth="1"/>
    <col min="13741" max="13741" width="14.85546875" style="175" customWidth="1"/>
    <col min="13742" max="13743" width="12.7109375" style="175" customWidth="1"/>
    <col min="13744" max="13744" width="14.85546875" style="175" customWidth="1"/>
    <col min="13745" max="13745" width="12.7109375" style="175" customWidth="1"/>
    <col min="13746" max="13758" width="0" style="175" hidden="1"/>
    <col min="13759" max="13759" width="9.140625" style="175" customWidth="1"/>
    <col min="13760" max="13760" width="12" style="175" customWidth="1"/>
    <col min="13761" max="13761" width="63.42578125" style="175" customWidth="1"/>
    <col min="13762" max="13774" width="0" style="175" hidden="1" customWidth="1"/>
    <col min="13775" max="13775" width="19.5703125" style="175" bestFit="1" customWidth="1"/>
    <col min="13776" max="13776" width="14.28515625" style="175" bestFit="1" customWidth="1"/>
    <col min="13777" max="13777" width="21.85546875" style="175" bestFit="1" customWidth="1"/>
    <col min="13778" max="13962" width="9.140625" style="175" customWidth="1"/>
    <col min="13963" max="13963" width="68.28515625" style="175" customWidth="1"/>
    <col min="13964" max="13972" width="0" style="175" hidden="1" customWidth="1"/>
    <col min="13973" max="13975" width="14.85546875" style="175" customWidth="1"/>
    <col min="13976" max="13978" width="0" style="175" hidden="1" customWidth="1"/>
    <col min="13979" max="13979" width="12.7109375" style="175" customWidth="1"/>
    <col min="13980" max="13980" width="14.85546875" style="175" customWidth="1"/>
    <col min="13981" max="13981" width="12.7109375" style="175" customWidth="1"/>
    <col min="13982" max="13982" width="12.42578125" style="175" customWidth="1"/>
    <col min="13983" max="13983" width="13.140625" style="175" customWidth="1"/>
    <col min="13984" max="13985" width="12.42578125" style="175" customWidth="1"/>
    <col min="13986" max="13989" width="12.7109375" style="175" customWidth="1"/>
    <col min="13990" max="13990" width="14.85546875" style="175" customWidth="1"/>
    <col min="13991" max="13991" width="12.7109375" style="175" customWidth="1"/>
    <col min="13992" max="13992" width="14.85546875" style="175" customWidth="1"/>
    <col min="13993" max="13996" width="12.7109375" style="175" customWidth="1"/>
    <col min="13997" max="13997" width="14.85546875" style="175" customWidth="1"/>
    <col min="13998" max="13999" width="12.7109375" style="175" customWidth="1"/>
    <col min="14000" max="14000" width="14.85546875" style="175" customWidth="1"/>
    <col min="14001" max="14001" width="12.7109375" style="175" customWidth="1"/>
    <col min="14002" max="14014" width="0" style="175" hidden="1"/>
    <col min="14015" max="14015" width="9.140625" style="175" customWidth="1"/>
    <col min="14016" max="14016" width="12" style="175" customWidth="1"/>
    <col min="14017" max="14017" width="63.42578125" style="175" customWidth="1"/>
    <col min="14018" max="14030" width="0" style="175" hidden="1" customWidth="1"/>
    <col min="14031" max="14031" width="19.5703125" style="175" bestFit="1" customWidth="1"/>
    <col min="14032" max="14032" width="14.28515625" style="175" bestFit="1" customWidth="1"/>
    <col min="14033" max="14033" width="21.85546875" style="175" bestFit="1" customWidth="1"/>
    <col min="14034" max="14218" width="9.140625" style="175" customWidth="1"/>
    <col min="14219" max="14219" width="68.28515625" style="175" customWidth="1"/>
    <col min="14220" max="14228" width="0" style="175" hidden="1" customWidth="1"/>
    <col min="14229" max="14231" width="14.85546875" style="175" customWidth="1"/>
    <col min="14232" max="14234" width="0" style="175" hidden="1" customWidth="1"/>
    <col min="14235" max="14235" width="12.7109375" style="175" customWidth="1"/>
    <col min="14236" max="14236" width="14.85546875" style="175" customWidth="1"/>
    <col min="14237" max="14237" width="12.7109375" style="175" customWidth="1"/>
    <col min="14238" max="14238" width="12.42578125" style="175" customWidth="1"/>
    <col min="14239" max="14239" width="13.140625" style="175" customWidth="1"/>
    <col min="14240" max="14241" width="12.42578125" style="175" customWidth="1"/>
    <col min="14242" max="14245" width="12.7109375" style="175" customWidth="1"/>
    <col min="14246" max="14246" width="14.85546875" style="175" customWidth="1"/>
    <col min="14247" max="14247" width="12.7109375" style="175" customWidth="1"/>
    <col min="14248" max="14248" width="14.85546875" style="175" customWidth="1"/>
    <col min="14249" max="14252" width="12.7109375" style="175" customWidth="1"/>
    <col min="14253" max="14253" width="14.85546875" style="175" customWidth="1"/>
    <col min="14254" max="14255" width="12.7109375" style="175" customWidth="1"/>
    <col min="14256" max="14256" width="14.85546875" style="175" customWidth="1"/>
    <col min="14257" max="14257" width="12.7109375" style="175" customWidth="1"/>
    <col min="14258" max="14270" width="0" style="175" hidden="1"/>
    <col min="14271" max="14271" width="9.140625" style="175" customWidth="1"/>
    <col min="14272" max="14272" width="12" style="175" customWidth="1"/>
    <col min="14273" max="14273" width="63.42578125" style="175" customWidth="1"/>
    <col min="14274" max="14286" width="0" style="175" hidden="1" customWidth="1"/>
    <col min="14287" max="14287" width="19.5703125" style="175" bestFit="1" customWidth="1"/>
    <col min="14288" max="14288" width="14.28515625" style="175" bestFit="1" customWidth="1"/>
    <col min="14289" max="14289" width="21.85546875" style="175" bestFit="1" customWidth="1"/>
    <col min="14290" max="14474" width="9.140625" style="175" customWidth="1"/>
    <col min="14475" max="14475" width="68.28515625" style="175" customWidth="1"/>
    <col min="14476" max="14484" width="0" style="175" hidden="1" customWidth="1"/>
    <col min="14485" max="14487" width="14.85546875" style="175" customWidth="1"/>
    <col min="14488" max="14490" width="0" style="175" hidden="1" customWidth="1"/>
    <col min="14491" max="14491" width="12.7109375" style="175" customWidth="1"/>
    <col min="14492" max="14492" width="14.85546875" style="175" customWidth="1"/>
    <col min="14493" max="14493" width="12.7109375" style="175" customWidth="1"/>
    <col min="14494" max="14494" width="12.42578125" style="175" customWidth="1"/>
    <col min="14495" max="14495" width="13.140625" style="175" customWidth="1"/>
    <col min="14496" max="14497" width="12.42578125" style="175" customWidth="1"/>
    <col min="14498" max="14501" width="12.7109375" style="175" customWidth="1"/>
    <col min="14502" max="14502" width="14.85546875" style="175" customWidth="1"/>
    <col min="14503" max="14503" width="12.7109375" style="175" customWidth="1"/>
    <col min="14504" max="14504" width="14.85546875" style="175" customWidth="1"/>
    <col min="14505" max="14508" width="12.7109375" style="175" customWidth="1"/>
    <col min="14509" max="14509" width="14.85546875" style="175" customWidth="1"/>
    <col min="14510" max="14511" width="12.7109375" style="175" customWidth="1"/>
    <col min="14512" max="14512" width="14.85546875" style="175" customWidth="1"/>
    <col min="14513" max="14513" width="12.7109375" style="175" customWidth="1"/>
    <col min="14514" max="14526" width="0" style="175" hidden="1"/>
    <col min="14527" max="14527" width="9.140625" style="175" customWidth="1"/>
    <col min="14528" max="14528" width="12" style="175" customWidth="1"/>
    <col min="14529" max="14529" width="63.42578125" style="175" customWidth="1"/>
    <col min="14530" max="14542" width="0" style="175" hidden="1" customWidth="1"/>
    <col min="14543" max="14543" width="19.5703125" style="175" bestFit="1" customWidth="1"/>
    <col min="14544" max="14544" width="14.28515625" style="175" bestFit="1" customWidth="1"/>
    <col min="14545" max="14545" width="21.85546875" style="175" bestFit="1" customWidth="1"/>
    <col min="14546" max="14730" width="9.140625" style="175" customWidth="1"/>
    <col min="14731" max="14731" width="68.28515625" style="175" customWidth="1"/>
    <col min="14732" max="14740" width="0" style="175" hidden="1" customWidth="1"/>
    <col min="14741" max="14743" width="14.85546875" style="175" customWidth="1"/>
    <col min="14744" max="14746" width="0" style="175" hidden="1" customWidth="1"/>
    <col min="14747" max="14747" width="12.7109375" style="175" customWidth="1"/>
    <col min="14748" max="14748" width="14.85546875" style="175" customWidth="1"/>
    <col min="14749" max="14749" width="12.7109375" style="175" customWidth="1"/>
    <col min="14750" max="14750" width="12.42578125" style="175" customWidth="1"/>
    <col min="14751" max="14751" width="13.140625" style="175" customWidth="1"/>
    <col min="14752" max="14753" width="12.42578125" style="175" customWidth="1"/>
    <col min="14754" max="14757" width="12.7109375" style="175" customWidth="1"/>
    <col min="14758" max="14758" width="14.85546875" style="175" customWidth="1"/>
    <col min="14759" max="14759" width="12.7109375" style="175" customWidth="1"/>
    <col min="14760" max="14760" width="14.85546875" style="175" customWidth="1"/>
    <col min="14761" max="14764" width="12.7109375" style="175" customWidth="1"/>
    <col min="14765" max="14765" width="14.85546875" style="175" customWidth="1"/>
    <col min="14766" max="14767" width="12.7109375" style="175" customWidth="1"/>
    <col min="14768" max="14768" width="14.85546875" style="175" customWidth="1"/>
    <col min="14769" max="14769" width="12.7109375" style="175" customWidth="1"/>
    <col min="14770" max="14782" width="0" style="175" hidden="1"/>
    <col min="14783" max="14783" width="9.140625" style="175" customWidth="1"/>
    <col min="14784" max="14784" width="12" style="175" customWidth="1"/>
    <col min="14785" max="14785" width="63.42578125" style="175" customWidth="1"/>
    <col min="14786" max="14798" width="0" style="175" hidden="1" customWidth="1"/>
    <col min="14799" max="14799" width="19.5703125" style="175" bestFit="1" customWidth="1"/>
    <col min="14800" max="14800" width="14.28515625" style="175" bestFit="1" customWidth="1"/>
    <col min="14801" max="14801" width="21.85546875" style="175" bestFit="1" customWidth="1"/>
    <col min="14802" max="14986" width="9.140625" style="175" customWidth="1"/>
    <col min="14987" max="14987" width="68.28515625" style="175" customWidth="1"/>
    <col min="14988" max="14996" width="0" style="175" hidden="1" customWidth="1"/>
    <col min="14997" max="14999" width="14.85546875" style="175" customWidth="1"/>
    <col min="15000" max="15002" width="0" style="175" hidden="1" customWidth="1"/>
    <col min="15003" max="15003" width="12.7109375" style="175" customWidth="1"/>
    <col min="15004" max="15004" width="14.85546875" style="175" customWidth="1"/>
    <col min="15005" max="15005" width="12.7109375" style="175" customWidth="1"/>
    <col min="15006" max="15006" width="12.42578125" style="175" customWidth="1"/>
    <col min="15007" max="15007" width="13.140625" style="175" customWidth="1"/>
    <col min="15008" max="15009" width="12.42578125" style="175" customWidth="1"/>
    <col min="15010" max="15013" width="12.7109375" style="175" customWidth="1"/>
    <col min="15014" max="15014" width="14.85546875" style="175" customWidth="1"/>
    <col min="15015" max="15015" width="12.7109375" style="175" customWidth="1"/>
    <col min="15016" max="15016" width="14.85546875" style="175" customWidth="1"/>
    <col min="15017" max="15020" width="12.7109375" style="175" customWidth="1"/>
    <col min="15021" max="15021" width="14.85546875" style="175" customWidth="1"/>
    <col min="15022" max="15023" width="12.7109375" style="175" customWidth="1"/>
    <col min="15024" max="15024" width="14.85546875" style="175" customWidth="1"/>
    <col min="15025" max="15025" width="12.7109375" style="175" customWidth="1"/>
    <col min="15026" max="15038" width="0" style="175" hidden="1"/>
    <col min="15039" max="15039" width="9.140625" style="175" customWidth="1"/>
    <col min="15040" max="15040" width="12" style="175" customWidth="1"/>
    <col min="15041" max="15041" width="63.42578125" style="175" customWidth="1"/>
    <col min="15042" max="15054" width="0" style="175" hidden="1" customWidth="1"/>
    <col min="15055" max="15055" width="19.5703125" style="175" bestFit="1" customWidth="1"/>
    <col min="15056" max="15056" width="14.28515625" style="175" bestFit="1" customWidth="1"/>
    <col min="15057" max="15057" width="21.85546875" style="175" bestFit="1" customWidth="1"/>
    <col min="15058" max="15242" width="9.140625" style="175" customWidth="1"/>
    <col min="15243" max="15243" width="68.28515625" style="175" customWidth="1"/>
    <col min="15244" max="15252" width="0" style="175" hidden="1" customWidth="1"/>
    <col min="15253" max="15255" width="14.85546875" style="175" customWidth="1"/>
    <col min="15256" max="15258" width="0" style="175" hidden="1" customWidth="1"/>
    <col min="15259" max="15259" width="12.7109375" style="175" customWidth="1"/>
    <col min="15260" max="15260" width="14.85546875" style="175" customWidth="1"/>
    <col min="15261" max="15261" width="12.7109375" style="175" customWidth="1"/>
    <col min="15262" max="15262" width="12.42578125" style="175" customWidth="1"/>
    <col min="15263" max="15263" width="13.140625" style="175" customWidth="1"/>
    <col min="15264" max="15265" width="12.42578125" style="175" customWidth="1"/>
    <col min="15266" max="15269" width="12.7109375" style="175" customWidth="1"/>
    <col min="15270" max="15270" width="14.85546875" style="175" customWidth="1"/>
    <col min="15271" max="15271" width="12.7109375" style="175" customWidth="1"/>
    <col min="15272" max="15272" width="14.85546875" style="175" customWidth="1"/>
    <col min="15273" max="15276" width="12.7109375" style="175" customWidth="1"/>
    <col min="15277" max="15277" width="14.85546875" style="175" customWidth="1"/>
    <col min="15278" max="15279" width="12.7109375" style="175" customWidth="1"/>
    <col min="15280" max="15280" width="14.85546875" style="175" customWidth="1"/>
    <col min="15281" max="15281" width="12.7109375" style="175" customWidth="1"/>
    <col min="15282" max="15294" width="0" style="175" hidden="1"/>
    <col min="15295" max="15295" width="9.140625" style="175" customWidth="1"/>
    <col min="15296" max="15296" width="12" style="175" customWidth="1"/>
    <col min="15297" max="15297" width="63.42578125" style="175" customWidth="1"/>
    <col min="15298" max="15310" width="0" style="175" hidden="1" customWidth="1"/>
    <col min="15311" max="15311" width="19.5703125" style="175" bestFit="1" customWidth="1"/>
    <col min="15312" max="15312" width="14.28515625" style="175" bestFit="1" customWidth="1"/>
    <col min="15313" max="15313" width="21.85546875" style="175" bestFit="1" customWidth="1"/>
    <col min="15314" max="15498" width="9.140625" style="175" customWidth="1"/>
    <col min="15499" max="15499" width="68.28515625" style="175" customWidth="1"/>
    <col min="15500" max="15508" width="0" style="175" hidden="1" customWidth="1"/>
    <col min="15509" max="15511" width="14.85546875" style="175" customWidth="1"/>
    <col min="15512" max="15514" width="0" style="175" hidden="1" customWidth="1"/>
    <col min="15515" max="15515" width="12.7109375" style="175" customWidth="1"/>
    <col min="15516" max="15516" width="14.85546875" style="175" customWidth="1"/>
    <col min="15517" max="15517" width="12.7109375" style="175" customWidth="1"/>
    <col min="15518" max="15518" width="12.42578125" style="175" customWidth="1"/>
    <col min="15519" max="15519" width="13.140625" style="175" customWidth="1"/>
    <col min="15520" max="15521" width="12.42578125" style="175" customWidth="1"/>
    <col min="15522" max="15525" width="12.7109375" style="175" customWidth="1"/>
    <col min="15526" max="15526" width="14.85546875" style="175" customWidth="1"/>
    <col min="15527" max="15527" width="12.7109375" style="175" customWidth="1"/>
    <col min="15528" max="15528" width="14.85546875" style="175" customWidth="1"/>
    <col min="15529" max="15532" width="12.7109375" style="175" customWidth="1"/>
    <col min="15533" max="15533" width="14.85546875" style="175" customWidth="1"/>
    <col min="15534" max="15535" width="12.7109375" style="175" customWidth="1"/>
    <col min="15536" max="15536" width="14.85546875" style="175" customWidth="1"/>
    <col min="15537" max="15537" width="12.7109375" style="175" customWidth="1"/>
    <col min="15538" max="15550" width="0" style="175" hidden="1"/>
    <col min="15551" max="15551" width="9.140625" style="175" customWidth="1"/>
    <col min="15552" max="15552" width="12" style="175" customWidth="1"/>
    <col min="15553" max="15553" width="63.42578125" style="175" customWidth="1"/>
    <col min="15554" max="15566" width="0" style="175" hidden="1" customWidth="1"/>
    <col min="15567" max="15567" width="19.5703125" style="175" bestFit="1" customWidth="1"/>
    <col min="15568" max="15568" width="14.28515625" style="175" bestFit="1" customWidth="1"/>
    <col min="15569" max="15569" width="21.85546875" style="175" bestFit="1" customWidth="1"/>
    <col min="15570" max="15754" width="9.140625" style="175" customWidth="1"/>
    <col min="15755" max="15755" width="68.28515625" style="175" customWidth="1"/>
    <col min="15756" max="15764" width="0" style="175" hidden="1" customWidth="1"/>
    <col min="15765" max="15767" width="14.85546875" style="175" customWidth="1"/>
    <col min="15768" max="15770" width="0" style="175" hidden="1" customWidth="1"/>
    <col min="15771" max="15771" width="12.7109375" style="175" customWidth="1"/>
    <col min="15772" max="15772" width="14.85546875" style="175" customWidth="1"/>
    <col min="15773" max="15773" width="12.7109375" style="175" customWidth="1"/>
    <col min="15774" max="15774" width="12.42578125" style="175" customWidth="1"/>
    <col min="15775" max="15775" width="13.140625" style="175" customWidth="1"/>
    <col min="15776" max="15777" width="12.42578125" style="175" customWidth="1"/>
    <col min="15778" max="15781" width="12.7109375" style="175" customWidth="1"/>
    <col min="15782" max="15782" width="14.85546875" style="175" customWidth="1"/>
    <col min="15783" max="15783" width="12.7109375" style="175" customWidth="1"/>
    <col min="15784" max="15784" width="14.85546875" style="175" customWidth="1"/>
    <col min="15785" max="15788" width="12.7109375" style="175" customWidth="1"/>
    <col min="15789" max="15789" width="14.85546875" style="175" customWidth="1"/>
    <col min="15790" max="15791" width="12.7109375" style="175" customWidth="1"/>
    <col min="15792" max="15792" width="14.85546875" style="175" customWidth="1"/>
    <col min="15793" max="15793" width="12.7109375" style="175" customWidth="1"/>
    <col min="15794" max="15806" width="0" style="175" hidden="1"/>
    <col min="15807" max="15807" width="9.140625" style="175" customWidth="1"/>
    <col min="15808" max="15808" width="12" style="175" customWidth="1"/>
    <col min="15809" max="15809" width="63.42578125" style="175" customWidth="1"/>
    <col min="15810" max="15822" width="0" style="175" hidden="1" customWidth="1"/>
    <col min="15823" max="15823" width="19.5703125" style="175" bestFit="1" customWidth="1"/>
    <col min="15824" max="15824" width="14.28515625" style="175" bestFit="1" customWidth="1"/>
    <col min="15825" max="15825" width="21.85546875" style="175" bestFit="1" customWidth="1"/>
    <col min="15826" max="16010" width="9.140625" style="175" customWidth="1"/>
    <col min="16011" max="16011" width="68.28515625" style="175" customWidth="1"/>
    <col min="16012" max="16020" width="0" style="175" hidden="1" customWidth="1"/>
    <col min="16021" max="16023" width="14.85546875" style="175" customWidth="1"/>
    <col min="16024" max="16026" width="0" style="175" hidden="1" customWidth="1"/>
    <col min="16027" max="16027" width="12.7109375" style="175" customWidth="1"/>
    <col min="16028" max="16028" width="14.85546875" style="175" customWidth="1"/>
    <col min="16029" max="16029" width="12.7109375" style="175" customWidth="1"/>
    <col min="16030" max="16030" width="12.42578125" style="175" customWidth="1"/>
    <col min="16031" max="16031" width="13.140625" style="175" customWidth="1"/>
    <col min="16032" max="16033" width="12.42578125" style="175" customWidth="1"/>
    <col min="16034" max="16037" width="12.7109375" style="175" customWidth="1"/>
    <col min="16038" max="16038" width="14.85546875" style="175" customWidth="1"/>
    <col min="16039" max="16039" width="12.7109375" style="175" customWidth="1"/>
    <col min="16040" max="16040" width="14.85546875" style="175" customWidth="1"/>
    <col min="16041" max="16044" width="12.7109375" style="175" customWidth="1"/>
    <col min="16045" max="16045" width="14.85546875" style="175" customWidth="1"/>
    <col min="16046" max="16047" width="12.7109375" style="175" customWidth="1"/>
    <col min="16048" max="16048" width="14.85546875" style="175" customWidth="1"/>
    <col min="16049" max="16049" width="12.7109375" style="175" customWidth="1"/>
    <col min="16050" max="16062" width="0" style="175" hidden="1"/>
    <col min="16063" max="16063" width="9.140625" style="175" customWidth="1"/>
    <col min="16064" max="16064" width="12" style="175" customWidth="1"/>
    <col min="16065" max="16065" width="63.42578125" style="175" customWidth="1"/>
    <col min="16066" max="16078" width="0" style="175" hidden="1" customWidth="1"/>
    <col min="16079" max="16079" width="19.5703125" style="175" bestFit="1" customWidth="1"/>
    <col min="16080" max="16080" width="14.28515625" style="175" bestFit="1" customWidth="1"/>
    <col min="16081" max="16081" width="21.85546875" style="175" bestFit="1" customWidth="1"/>
    <col min="16082" max="16266" width="9.140625" style="175" customWidth="1"/>
    <col min="16267" max="16267" width="68.28515625" style="175" customWidth="1"/>
    <col min="16268" max="16276" width="0" style="175" hidden="1" customWidth="1"/>
    <col min="16277" max="16279" width="14.85546875" style="175" customWidth="1"/>
    <col min="16280" max="16282" width="0" style="175" hidden="1" customWidth="1"/>
    <col min="16283" max="16283" width="12.7109375" style="175" customWidth="1"/>
    <col min="16284" max="16284" width="14.85546875" style="175" customWidth="1"/>
    <col min="16285" max="16285" width="12.7109375" style="175" customWidth="1"/>
    <col min="16286" max="16286" width="12.42578125" style="175" customWidth="1"/>
    <col min="16287" max="16287" width="13.140625" style="175" customWidth="1"/>
    <col min="16288" max="16289" width="12.42578125" style="175" customWidth="1"/>
    <col min="16290" max="16293" width="12.7109375" style="175" customWidth="1"/>
    <col min="16294" max="16294" width="14.85546875" style="175" customWidth="1"/>
    <col min="16295" max="16295" width="12.7109375" style="175" customWidth="1"/>
    <col min="16296" max="16296" width="14.85546875" style="175" customWidth="1"/>
    <col min="16297" max="16300" width="12.7109375" style="175" customWidth="1"/>
    <col min="16301" max="16301" width="14.85546875" style="175" customWidth="1"/>
    <col min="16302" max="16303" width="12.7109375" style="175" customWidth="1"/>
    <col min="16304" max="16304" width="14.85546875" style="175" customWidth="1"/>
    <col min="16305" max="16305" width="12.7109375" style="175" customWidth="1"/>
    <col min="16306" max="16384" width="0" style="175" hidden="1"/>
  </cols>
  <sheetData>
    <row r="1" spans="1:6" ht="15" hidden="1" customHeight="1"/>
    <row r="2" spans="1:6" ht="115.5" customHeight="1">
      <c r="A2" s="381" t="s">
        <v>160</v>
      </c>
      <c r="B2" s="381"/>
      <c r="C2" s="381"/>
      <c r="D2" s="381"/>
      <c r="E2" s="381"/>
      <c r="F2" s="381"/>
    </row>
    <row r="3" spans="1:6" ht="68.25" customHeight="1">
      <c r="A3" s="285" t="s">
        <v>123</v>
      </c>
      <c r="B3" s="286" t="s">
        <v>267</v>
      </c>
      <c r="C3" s="229" t="s">
        <v>2</v>
      </c>
      <c r="D3" s="229" t="s">
        <v>3</v>
      </c>
      <c r="E3" s="229" t="s">
        <v>4</v>
      </c>
      <c r="F3" s="229" t="s">
        <v>5</v>
      </c>
    </row>
    <row r="4" spans="1:6" s="188" customFormat="1" ht="55.5" customHeight="1">
      <c r="A4" s="287"/>
      <c r="B4" s="288" t="s">
        <v>6</v>
      </c>
      <c r="C4" s="288" t="s">
        <v>6</v>
      </c>
      <c r="D4" s="288" t="s">
        <v>6</v>
      </c>
      <c r="E4" s="288" t="s">
        <v>6</v>
      </c>
      <c r="F4" s="288" t="s">
        <v>6</v>
      </c>
    </row>
    <row r="5" spans="1:6" s="291" customFormat="1" ht="23.25" customHeight="1">
      <c r="A5" s="260" t="s">
        <v>161</v>
      </c>
      <c r="B5" s="289">
        <v>200</v>
      </c>
      <c r="C5" s="290">
        <v>50</v>
      </c>
      <c r="D5" s="290">
        <v>50</v>
      </c>
      <c r="E5" s="290">
        <v>50</v>
      </c>
      <c r="F5" s="290">
        <v>50</v>
      </c>
    </row>
    <row r="6" spans="1:6" s="291" customFormat="1" ht="23.25" customHeight="1">
      <c r="A6" s="260" t="s">
        <v>33</v>
      </c>
      <c r="B6" s="289">
        <v>304</v>
      </c>
      <c r="C6" s="290"/>
      <c r="D6" s="290">
        <v>101</v>
      </c>
      <c r="E6" s="290">
        <v>102</v>
      </c>
      <c r="F6" s="290">
        <v>101</v>
      </c>
    </row>
    <row r="7" spans="1:6" s="291" customFormat="1" ht="23.25" customHeight="1">
      <c r="A7" s="292" t="s">
        <v>120</v>
      </c>
      <c r="B7" s="293">
        <f>SUM(B5:B6)</f>
        <v>504</v>
      </c>
      <c r="C7" s="293">
        <f t="shared" ref="C7:F7" si="0">SUM(C5:C6)</f>
        <v>50</v>
      </c>
      <c r="D7" s="293">
        <f t="shared" si="0"/>
        <v>151</v>
      </c>
      <c r="E7" s="293">
        <f t="shared" si="0"/>
        <v>152</v>
      </c>
      <c r="F7" s="293">
        <f t="shared" si="0"/>
        <v>151</v>
      </c>
    </row>
    <row r="8" spans="1:6" s="291" customFormat="1" ht="23.25" customHeight="1">
      <c r="A8" s="260" t="s">
        <v>162</v>
      </c>
      <c r="B8" s="289"/>
      <c r="C8" s="290"/>
      <c r="D8" s="290"/>
      <c r="E8" s="290"/>
      <c r="F8" s="290"/>
    </row>
    <row r="9" spans="1:6" s="291" customFormat="1" ht="23.25" customHeight="1">
      <c r="A9" s="294" t="s">
        <v>163</v>
      </c>
      <c r="B9" s="295">
        <v>120</v>
      </c>
      <c r="C9" s="290">
        <v>30</v>
      </c>
      <c r="D9" s="290">
        <v>30</v>
      </c>
      <c r="E9" s="290">
        <v>30</v>
      </c>
      <c r="F9" s="290">
        <v>30</v>
      </c>
    </row>
    <row r="10" spans="1:6" s="296" customFormat="1" ht="23.25" customHeight="1">
      <c r="A10" s="294" t="s">
        <v>164</v>
      </c>
      <c r="B10" s="305">
        <v>80</v>
      </c>
      <c r="C10" s="290">
        <v>20</v>
      </c>
      <c r="D10" s="290">
        <v>20</v>
      </c>
      <c r="E10" s="290">
        <v>20</v>
      </c>
      <c r="F10" s="290">
        <v>20</v>
      </c>
    </row>
    <row r="11" spans="1:6" s="297" customFormat="1" ht="23.25" customHeight="1">
      <c r="A11" s="306"/>
      <c r="B11" s="307"/>
      <c r="C11" s="290"/>
      <c r="D11" s="290"/>
      <c r="E11" s="290"/>
      <c r="F11" s="290"/>
    </row>
    <row r="12" spans="1:6" s="291" customFormat="1" ht="23.25" customHeight="1">
      <c r="A12" s="308"/>
      <c r="B12" s="307"/>
      <c r="C12" s="290"/>
      <c r="D12" s="290"/>
      <c r="E12" s="290"/>
      <c r="F12" s="290"/>
    </row>
    <row r="13" spans="1:6" s="291" customFormat="1" ht="23.25" customHeight="1">
      <c r="A13" s="273"/>
      <c r="B13" s="307"/>
      <c r="C13" s="290"/>
      <c r="D13" s="290"/>
      <c r="E13" s="290"/>
      <c r="F13" s="290"/>
    </row>
    <row r="14" spans="1:6" s="188" customFormat="1" ht="30.75" customHeight="1">
      <c r="A14" s="292" t="s">
        <v>120</v>
      </c>
      <c r="B14" s="293">
        <f>SUM(B9:B11)</f>
        <v>200</v>
      </c>
      <c r="C14" s="298">
        <f t="shared" ref="C14:F14" si="1">SUM(C9:C11)</f>
        <v>50</v>
      </c>
      <c r="D14" s="298">
        <f t="shared" si="1"/>
        <v>50</v>
      </c>
      <c r="E14" s="298">
        <f t="shared" si="1"/>
        <v>50</v>
      </c>
      <c r="F14" s="298">
        <f t="shared" si="1"/>
        <v>50</v>
      </c>
    </row>
    <row r="15" spans="1:6" s="188" customFormat="1" ht="18" customHeight="1">
      <c r="A15" s="275"/>
      <c r="B15" s="282">
        <v>200</v>
      </c>
      <c r="C15" s="188">
        <v>50</v>
      </c>
      <c r="D15" s="188">
        <v>50</v>
      </c>
      <c r="E15" s="188">
        <v>50</v>
      </c>
      <c r="F15" s="188">
        <v>50</v>
      </c>
    </row>
    <row r="16" spans="1:6" s="188" customFormat="1" ht="17.25" customHeight="1">
      <c r="A16" s="275"/>
      <c r="B16" s="299"/>
      <c r="C16" s="284"/>
      <c r="D16" s="284"/>
      <c r="E16" s="284"/>
      <c r="F16" s="284"/>
    </row>
    <row r="17" spans="1:58" s="188" customFormat="1" ht="17.25" customHeight="1">
      <c r="A17" s="173"/>
      <c r="B17" s="299"/>
      <c r="C17" s="284"/>
      <c r="D17" s="284"/>
      <c r="E17" s="284"/>
      <c r="F17" s="284"/>
    </row>
    <row r="18" spans="1:58" s="199" customFormat="1" ht="17.25" customHeight="1">
      <c r="A18" s="45" t="s">
        <v>153</v>
      </c>
      <c r="B18" s="299">
        <v>591</v>
      </c>
      <c r="C18" s="284"/>
      <c r="D18" s="284"/>
      <c r="E18" s="284"/>
      <c r="F18" s="284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</row>
    <row r="19" spans="1:58" s="199" customFormat="1" ht="17.25" customHeight="1">
      <c r="A19" s="54" t="s">
        <v>39</v>
      </c>
      <c r="B19" s="299">
        <f>B7+B18</f>
        <v>1095</v>
      </c>
      <c r="C19" s="284"/>
      <c r="D19" s="284"/>
      <c r="E19" s="284"/>
      <c r="F19" s="284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</row>
    <row r="20" spans="1:58" s="199" customFormat="1" ht="17.25" customHeight="1">
      <c r="A20" s="46"/>
      <c r="B20" s="299"/>
      <c r="C20" s="284"/>
      <c r="D20" s="284"/>
      <c r="E20" s="284"/>
      <c r="F20" s="284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</row>
    <row r="21" spans="1:58" s="199" customFormat="1" ht="17.25" customHeight="1" thickBot="1">
      <c r="A21" s="46"/>
      <c r="B21" s="282"/>
      <c r="C21" s="284"/>
      <c r="D21" s="284"/>
      <c r="E21" s="284"/>
      <c r="F21" s="284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</row>
    <row r="22" spans="1:58" s="199" customFormat="1" ht="15" thickBot="1">
      <c r="A22" s="55" t="s">
        <v>142</v>
      </c>
      <c r="B22" s="300">
        <v>1095</v>
      </c>
      <c r="C22" s="284"/>
      <c r="D22" s="284"/>
      <c r="E22" s="284"/>
      <c r="F22" s="284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</row>
    <row r="23" spans="1:58" s="199" customFormat="1">
      <c r="A23" s="173"/>
      <c r="B23" s="301">
        <f>B22-B19</f>
        <v>0</v>
      </c>
      <c r="C23" s="284"/>
      <c r="D23" s="284"/>
      <c r="E23" s="284"/>
      <c r="F23" s="284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</row>
    <row r="24" spans="1:58" s="199" customFormat="1">
      <c r="A24" s="173"/>
      <c r="B24" s="299"/>
      <c r="C24" s="284"/>
      <c r="D24" s="284"/>
      <c r="E24" s="284"/>
      <c r="F24" s="284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</row>
    <row r="25" spans="1:58" s="199" customFormat="1">
      <c r="A25" s="173"/>
      <c r="B25" s="299"/>
      <c r="C25" s="284"/>
      <c r="D25" s="284"/>
      <c r="E25" s="284"/>
      <c r="F25" s="284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</row>
    <row r="26" spans="1:58" s="199" customFormat="1">
      <c r="A26" s="173"/>
      <c r="B26" s="299"/>
      <c r="C26" s="284"/>
      <c r="D26" s="284"/>
      <c r="E26" s="284"/>
      <c r="F26" s="284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</row>
    <row r="27" spans="1:58" s="199" customFormat="1">
      <c r="A27" s="173"/>
      <c r="B27" s="299"/>
      <c r="C27" s="284"/>
      <c r="D27" s="284"/>
      <c r="E27" s="284"/>
      <c r="F27" s="284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</row>
    <row r="28" spans="1:58" s="278" customFormat="1" ht="45.75" customHeight="1">
      <c r="A28" s="173"/>
      <c r="B28" s="299"/>
      <c r="C28" s="303"/>
      <c r="D28" s="303"/>
      <c r="E28" s="303"/>
      <c r="F28" s="303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</row>
    <row r="29" spans="1:58" s="199" customFormat="1">
      <c r="A29" s="173"/>
      <c r="B29" s="299"/>
      <c r="C29" s="284"/>
      <c r="D29" s="284"/>
      <c r="E29" s="284"/>
      <c r="F29" s="284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</row>
    <row r="30" spans="1:58" s="199" customFormat="1">
      <c r="A30" s="173"/>
      <c r="B30" s="299"/>
      <c r="C30" s="284"/>
      <c r="D30" s="284"/>
      <c r="E30" s="284"/>
      <c r="F30" s="284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</row>
    <row r="31" spans="1:58" s="199" customFormat="1">
      <c r="A31" s="173"/>
      <c r="B31" s="282"/>
      <c r="C31" s="284"/>
      <c r="D31" s="284"/>
      <c r="E31" s="284"/>
      <c r="F31" s="284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</row>
    <row r="32" spans="1:58" s="199" customFormat="1">
      <c r="A32" s="173"/>
      <c r="B32" s="282"/>
      <c r="C32" s="284"/>
      <c r="D32" s="284"/>
      <c r="E32" s="284"/>
      <c r="F32" s="284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</row>
    <row r="33" spans="1:58" s="199" customFormat="1">
      <c r="A33" s="173"/>
      <c r="B33" s="282"/>
      <c r="C33" s="284"/>
      <c r="D33" s="284"/>
      <c r="E33" s="284"/>
      <c r="F33" s="284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</row>
    <row r="34" spans="1:58" s="199" customFormat="1">
      <c r="A34" s="173"/>
      <c r="B34" s="282"/>
      <c r="C34" s="284"/>
      <c r="D34" s="284"/>
      <c r="E34" s="284"/>
      <c r="F34" s="284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</row>
    <row r="35" spans="1:58" s="199" customFormat="1">
      <c r="A35" s="173"/>
      <c r="B35" s="282"/>
      <c r="C35" s="284"/>
      <c r="D35" s="284"/>
      <c r="E35" s="284"/>
      <c r="F35" s="284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</row>
    <row r="36" spans="1:58" s="199" customFormat="1">
      <c r="A36" s="173"/>
      <c r="B36" s="282"/>
      <c r="C36" s="284"/>
      <c r="D36" s="284"/>
      <c r="E36" s="284"/>
      <c r="F36" s="284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</row>
    <row r="37" spans="1:58" s="199" customFormat="1">
      <c r="A37" s="173"/>
      <c r="B37" s="282"/>
      <c r="C37" s="284"/>
      <c r="D37" s="284"/>
      <c r="E37" s="284"/>
      <c r="F37" s="284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</row>
    <row r="38" spans="1:58" s="199" customFormat="1">
      <c r="A38" s="173"/>
      <c r="B38" s="304"/>
      <c r="C38" s="284"/>
      <c r="D38" s="284"/>
      <c r="E38" s="284"/>
      <c r="F38" s="284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</row>
    <row r="39" spans="1:58" s="199" customFormat="1">
      <c r="A39" s="173"/>
      <c r="B39" s="282"/>
      <c r="C39" s="284"/>
      <c r="D39" s="284"/>
      <c r="E39" s="284"/>
      <c r="F39" s="284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</row>
    <row r="40" spans="1:58" s="199" customFormat="1">
      <c r="A40" s="173"/>
      <c r="B40" s="282"/>
      <c r="C40" s="284"/>
      <c r="D40" s="284"/>
      <c r="E40" s="284"/>
      <c r="F40" s="284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</row>
    <row r="41" spans="1:58" s="199" customFormat="1">
      <c r="A41" s="173"/>
      <c r="B41" s="282"/>
      <c r="C41" s="284"/>
      <c r="D41" s="284"/>
      <c r="E41" s="284"/>
      <c r="F41" s="284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</row>
    <row r="42" spans="1:58" s="199" customFormat="1">
      <c r="A42" s="173"/>
      <c r="B42" s="282"/>
      <c r="C42" s="284"/>
      <c r="D42" s="284"/>
      <c r="E42" s="284"/>
      <c r="F42" s="284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</row>
    <row r="43" spans="1:58" s="199" customFormat="1">
      <c r="A43" s="173"/>
      <c r="B43" s="282"/>
      <c r="C43" s="284"/>
      <c r="D43" s="284"/>
      <c r="E43" s="284"/>
      <c r="F43" s="284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</row>
    <row r="44" spans="1:58" s="199" customFormat="1">
      <c r="A44" s="173"/>
      <c r="B44" s="282"/>
      <c r="C44" s="284"/>
      <c r="D44" s="284"/>
      <c r="E44" s="284"/>
      <c r="F44" s="284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</row>
    <row r="45" spans="1:58" s="199" customFormat="1">
      <c r="A45" s="173"/>
      <c r="B45" s="282"/>
      <c r="C45" s="284"/>
      <c r="D45" s="284"/>
      <c r="E45" s="284"/>
      <c r="F45" s="284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</row>
    <row r="46" spans="1:58" s="199" customFormat="1">
      <c r="A46" s="173"/>
      <c r="B46" s="282"/>
      <c r="C46" s="284"/>
      <c r="D46" s="284"/>
      <c r="E46" s="284"/>
      <c r="F46" s="284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</row>
    <row r="47" spans="1:58" s="199" customFormat="1">
      <c r="A47" s="173"/>
      <c r="B47" s="282"/>
      <c r="C47" s="284"/>
      <c r="D47" s="284"/>
      <c r="E47" s="284"/>
      <c r="F47" s="284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</row>
    <row r="48" spans="1:58" s="199" customFormat="1">
      <c r="A48" s="173"/>
      <c r="B48" s="282"/>
      <c r="C48" s="284"/>
      <c r="D48" s="284"/>
      <c r="E48" s="284"/>
      <c r="F48" s="284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</row>
    <row r="49" spans="1:58" s="199" customFormat="1">
      <c r="A49" s="173"/>
      <c r="B49" s="282"/>
      <c r="C49" s="284"/>
      <c r="D49" s="284"/>
      <c r="E49" s="284"/>
      <c r="F49" s="284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</row>
    <row r="50" spans="1:58" s="199" customFormat="1">
      <c r="A50" s="173"/>
      <c r="B50" s="282"/>
      <c r="C50" s="284"/>
      <c r="D50" s="284"/>
      <c r="E50" s="284"/>
      <c r="F50" s="284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</row>
    <row r="51" spans="1:58" s="199" customFormat="1">
      <c r="A51" s="173"/>
      <c r="B51" s="282"/>
      <c r="C51" s="284"/>
      <c r="D51" s="284"/>
      <c r="E51" s="284"/>
      <c r="F51" s="284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</row>
    <row r="52" spans="1:58" s="199" customFormat="1">
      <c r="A52" s="173"/>
      <c r="B52" s="282"/>
      <c r="C52" s="284"/>
      <c r="D52" s="284"/>
      <c r="E52" s="284"/>
      <c r="F52" s="284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</row>
    <row r="53" spans="1:58" s="199" customFormat="1">
      <c r="A53" s="173"/>
      <c r="B53" s="282"/>
      <c r="C53" s="284"/>
      <c r="D53" s="284"/>
      <c r="E53" s="284"/>
      <c r="F53" s="284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</row>
    <row r="54" spans="1:58" s="199" customFormat="1">
      <c r="A54" s="173"/>
      <c r="B54" s="282"/>
      <c r="C54" s="284"/>
      <c r="D54" s="284"/>
      <c r="E54" s="284"/>
      <c r="F54" s="284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</row>
    <row r="55" spans="1:58" s="199" customFormat="1">
      <c r="A55" s="173"/>
      <c r="B55" s="282"/>
      <c r="C55" s="284"/>
      <c r="D55" s="284"/>
      <c r="E55" s="284"/>
      <c r="F55" s="284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</row>
    <row r="56" spans="1:58" s="199" customFormat="1">
      <c r="A56" s="173"/>
      <c r="B56" s="282"/>
      <c r="C56" s="284"/>
      <c r="D56" s="284"/>
      <c r="E56" s="284"/>
      <c r="F56" s="284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</row>
    <row r="57" spans="1:58" s="199" customFormat="1">
      <c r="A57" s="173"/>
      <c r="B57" s="282"/>
      <c r="C57" s="284"/>
      <c r="D57" s="284"/>
      <c r="E57" s="284"/>
      <c r="F57" s="284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</row>
    <row r="58" spans="1:58" s="199" customFormat="1">
      <c r="A58" s="173"/>
      <c r="B58" s="282"/>
      <c r="C58" s="284"/>
      <c r="D58" s="284"/>
      <c r="E58" s="284"/>
      <c r="F58" s="284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</row>
    <row r="59" spans="1:58" s="199" customFormat="1">
      <c r="A59" s="173"/>
      <c r="B59" s="282"/>
      <c r="C59" s="284"/>
      <c r="D59" s="284"/>
      <c r="E59" s="284"/>
      <c r="F59" s="284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</row>
    <row r="60" spans="1:58" s="199" customFormat="1">
      <c r="A60" s="173"/>
      <c r="B60" s="282"/>
      <c r="C60" s="284"/>
      <c r="D60" s="284"/>
      <c r="E60" s="284"/>
      <c r="F60" s="284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</row>
    <row r="61" spans="1:58" s="199" customFormat="1">
      <c r="A61" s="173"/>
      <c r="B61" s="282"/>
      <c r="C61" s="284"/>
      <c r="D61" s="284"/>
      <c r="E61" s="284"/>
      <c r="F61" s="284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</row>
    <row r="62" spans="1:58" s="199" customFormat="1">
      <c r="A62" s="173"/>
      <c r="B62" s="282"/>
      <c r="C62" s="284"/>
      <c r="D62" s="284"/>
      <c r="E62" s="284"/>
      <c r="F62" s="284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</row>
    <row r="63" spans="1:58" s="199" customFormat="1">
      <c r="A63" s="173"/>
      <c r="B63" s="282"/>
      <c r="C63" s="284"/>
      <c r="D63" s="284"/>
      <c r="E63" s="284"/>
      <c r="F63" s="284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</row>
    <row r="64" spans="1:58" s="199" customFormat="1">
      <c r="A64" s="173"/>
      <c r="B64" s="282"/>
      <c r="C64" s="284"/>
      <c r="D64" s="284"/>
      <c r="E64" s="284"/>
      <c r="F64" s="284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</row>
    <row r="65" spans="1:58" s="199" customFormat="1">
      <c r="A65" s="173"/>
      <c r="B65" s="282"/>
      <c r="C65" s="284"/>
      <c r="D65" s="284"/>
      <c r="E65" s="284"/>
      <c r="F65" s="284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</row>
    <row r="66" spans="1:58" s="199" customFormat="1">
      <c r="A66" s="173"/>
      <c r="B66" s="282"/>
      <c r="C66" s="284"/>
      <c r="D66" s="284"/>
      <c r="E66" s="284"/>
      <c r="F66" s="284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</row>
    <row r="67" spans="1:58" s="199" customFormat="1">
      <c r="A67" s="173"/>
      <c r="B67" s="282"/>
      <c r="C67" s="284"/>
      <c r="D67" s="284"/>
      <c r="E67" s="284"/>
      <c r="F67" s="284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</row>
    <row r="68" spans="1:58" s="199" customFormat="1">
      <c r="A68" s="173"/>
      <c r="B68" s="282"/>
      <c r="C68" s="284"/>
      <c r="D68" s="284"/>
      <c r="E68" s="284"/>
      <c r="F68" s="284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</row>
    <row r="69" spans="1:58" s="199" customFormat="1">
      <c r="A69" s="173"/>
      <c r="B69" s="282"/>
      <c r="C69" s="283"/>
      <c r="D69" s="283"/>
      <c r="E69" s="283"/>
      <c r="F69" s="283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</row>
    <row r="70" spans="1:58" s="199" customFormat="1">
      <c r="A70" s="173"/>
      <c r="B70" s="282"/>
      <c r="C70" s="283"/>
      <c r="D70" s="283"/>
      <c r="E70" s="283"/>
      <c r="F70" s="283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</row>
    <row r="71" spans="1:58" s="199" customFormat="1">
      <c r="A71" s="173"/>
      <c r="B71" s="282"/>
      <c r="C71" s="283"/>
      <c r="D71" s="283"/>
      <c r="E71" s="283"/>
      <c r="F71" s="283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</row>
    <row r="72" spans="1:58" s="199" customFormat="1">
      <c r="A72" s="173"/>
      <c r="B72" s="282"/>
      <c r="C72" s="283"/>
      <c r="D72" s="283"/>
      <c r="E72" s="283"/>
      <c r="F72" s="283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</row>
    <row r="73" spans="1:58" s="199" customFormat="1">
      <c r="A73" s="173"/>
      <c r="B73" s="282"/>
      <c r="C73" s="283"/>
      <c r="D73" s="283"/>
      <c r="E73" s="283"/>
      <c r="F73" s="283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</row>
    <row r="74" spans="1:58" s="199" customFormat="1">
      <c r="A74" s="173"/>
      <c r="B74" s="282"/>
      <c r="C74" s="283"/>
      <c r="D74" s="283"/>
      <c r="E74" s="283"/>
      <c r="F74" s="283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</row>
    <row r="75" spans="1:58" s="199" customFormat="1">
      <c r="A75" s="173"/>
      <c r="B75" s="282"/>
      <c r="C75" s="283"/>
      <c r="D75" s="283"/>
      <c r="E75" s="283"/>
      <c r="F75" s="283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</row>
    <row r="76" spans="1:58" s="199" customFormat="1">
      <c r="A76" s="173"/>
      <c r="B76" s="282"/>
      <c r="C76" s="283"/>
      <c r="D76" s="283"/>
      <c r="E76" s="283"/>
      <c r="F76" s="283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</row>
    <row r="77" spans="1:58" s="199" customFormat="1">
      <c r="A77" s="173"/>
      <c r="B77" s="282"/>
      <c r="C77" s="283"/>
      <c r="D77" s="283"/>
      <c r="E77" s="283"/>
      <c r="F77" s="283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</row>
    <row r="78" spans="1:58" s="199" customFormat="1">
      <c r="A78" s="173"/>
      <c r="B78" s="282"/>
      <c r="C78" s="283"/>
      <c r="D78" s="283"/>
      <c r="E78" s="283"/>
      <c r="F78" s="283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</row>
    <row r="79" spans="1:58" s="199" customFormat="1">
      <c r="A79" s="173"/>
      <c r="B79" s="282"/>
      <c r="C79" s="283"/>
      <c r="D79" s="283"/>
      <c r="E79" s="283"/>
      <c r="F79" s="283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</row>
    <row r="80" spans="1:58" s="199" customFormat="1">
      <c r="A80" s="173"/>
      <c r="B80" s="282"/>
      <c r="C80" s="283"/>
      <c r="D80" s="283"/>
      <c r="E80" s="283"/>
      <c r="F80" s="283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</row>
    <row r="81" spans="1:58" s="199" customFormat="1">
      <c r="A81" s="173"/>
      <c r="B81" s="282"/>
      <c r="C81" s="283"/>
      <c r="D81" s="283"/>
      <c r="E81" s="283"/>
      <c r="F81" s="283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</row>
    <row r="82" spans="1:58" s="199" customFormat="1">
      <c r="A82" s="173"/>
      <c r="B82" s="282"/>
      <c r="C82" s="283"/>
      <c r="D82" s="283"/>
      <c r="E82" s="283"/>
      <c r="F82" s="283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</row>
    <row r="83" spans="1:58" s="199" customFormat="1">
      <c r="A83" s="173"/>
      <c r="B83" s="282"/>
      <c r="C83" s="283"/>
      <c r="D83" s="283"/>
      <c r="E83" s="283"/>
      <c r="F83" s="283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</row>
    <row r="84" spans="1:58" s="199" customFormat="1">
      <c r="A84" s="173"/>
      <c r="B84" s="282"/>
      <c r="C84" s="283"/>
      <c r="D84" s="283"/>
      <c r="E84" s="283"/>
      <c r="F84" s="283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</row>
    <row r="85" spans="1:58" s="199" customFormat="1">
      <c r="A85" s="173"/>
      <c r="B85" s="282"/>
      <c r="C85" s="283"/>
      <c r="D85" s="283"/>
      <c r="E85" s="283"/>
      <c r="F85" s="283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</row>
    <row r="86" spans="1:58" s="199" customFormat="1">
      <c r="A86" s="173"/>
      <c r="B86" s="282"/>
      <c r="C86" s="283"/>
      <c r="D86" s="283"/>
      <c r="E86" s="283"/>
      <c r="F86" s="283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</row>
    <row r="87" spans="1:58" s="199" customFormat="1">
      <c r="A87" s="173"/>
      <c r="B87" s="282"/>
      <c r="C87" s="283"/>
      <c r="D87" s="283"/>
      <c r="E87" s="283"/>
      <c r="F87" s="283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</row>
    <row r="88" spans="1:58" s="199" customFormat="1">
      <c r="A88" s="173"/>
      <c r="B88" s="282"/>
      <c r="C88" s="283"/>
      <c r="D88" s="283"/>
      <c r="E88" s="283"/>
      <c r="F88" s="283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</row>
    <row r="89" spans="1:58" s="199" customFormat="1">
      <c r="A89" s="173"/>
      <c r="B89" s="282"/>
      <c r="C89" s="283"/>
      <c r="D89" s="283"/>
      <c r="E89" s="283"/>
      <c r="F89" s="283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</row>
    <row r="90" spans="1:58" s="199" customFormat="1">
      <c r="A90" s="173"/>
      <c r="B90" s="282"/>
      <c r="C90" s="283"/>
      <c r="D90" s="283"/>
      <c r="E90" s="283"/>
      <c r="F90" s="283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</row>
    <row r="91" spans="1:58" s="199" customFormat="1">
      <c r="A91" s="173"/>
      <c r="B91" s="282"/>
      <c r="C91" s="283"/>
      <c r="D91" s="283"/>
      <c r="E91" s="283"/>
      <c r="F91" s="283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</row>
    <row r="92" spans="1:58" s="199" customFormat="1">
      <c r="A92" s="173"/>
      <c r="B92" s="282"/>
      <c r="C92" s="283"/>
      <c r="D92" s="283"/>
      <c r="E92" s="283"/>
      <c r="F92" s="283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</row>
    <row r="93" spans="1:58" s="199" customFormat="1">
      <c r="A93" s="173"/>
      <c r="B93" s="282"/>
      <c r="C93" s="283"/>
      <c r="D93" s="283"/>
      <c r="E93" s="283"/>
      <c r="F93" s="283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</row>
    <row r="94" spans="1:58" s="199" customFormat="1">
      <c r="A94" s="173"/>
      <c r="B94" s="282"/>
      <c r="C94" s="283"/>
      <c r="D94" s="283"/>
      <c r="E94" s="283"/>
      <c r="F94" s="283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</row>
    <row r="95" spans="1:58" s="199" customFormat="1">
      <c r="A95" s="173"/>
      <c r="B95" s="282"/>
      <c r="C95" s="283"/>
      <c r="D95" s="283"/>
      <c r="E95" s="283"/>
      <c r="F95" s="283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</row>
    <row r="96" spans="1:58" s="199" customFormat="1">
      <c r="A96" s="173"/>
      <c r="B96" s="282"/>
      <c r="C96" s="283"/>
      <c r="D96" s="283"/>
      <c r="E96" s="283"/>
      <c r="F96" s="283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</row>
    <row r="97" spans="1:58" s="199" customFormat="1">
      <c r="A97" s="173"/>
      <c r="B97" s="282"/>
      <c r="C97" s="283"/>
      <c r="D97" s="283"/>
      <c r="E97" s="283"/>
      <c r="F97" s="283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</row>
    <row r="98" spans="1:58" s="199" customFormat="1">
      <c r="A98" s="173"/>
      <c r="B98" s="282"/>
      <c r="C98" s="283"/>
      <c r="D98" s="283"/>
      <c r="E98" s="283"/>
      <c r="F98" s="283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</row>
    <row r="99" spans="1:58" s="199" customFormat="1">
      <c r="A99" s="173"/>
      <c r="B99" s="282"/>
      <c r="C99" s="283"/>
      <c r="D99" s="283"/>
      <c r="E99" s="283"/>
      <c r="F99" s="283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</row>
    <row r="100" spans="1:58" s="199" customFormat="1">
      <c r="A100" s="173"/>
      <c r="B100" s="282"/>
      <c r="C100" s="283"/>
      <c r="D100" s="283"/>
      <c r="E100" s="283"/>
      <c r="F100" s="283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</row>
    <row r="101" spans="1:58" s="199" customFormat="1">
      <c r="A101" s="173"/>
      <c r="B101" s="282"/>
      <c r="C101" s="283"/>
      <c r="D101" s="283"/>
      <c r="E101" s="283"/>
      <c r="F101" s="283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</row>
    <row r="102" spans="1:58" s="199" customFormat="1">
      <c r="A102" s="173"/>
      <c r="B102" s="282"/>
      <c r="C102" s="283"/>
      <c r="D102" s="283"/>
      <c r="E102" s="283"/>
      <c r="F102" s="283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</row>
    <row r="103" spans="1:58" s="199" customFormat="1">
      <c r="A103" s="173"/>
      <c r="B103" s="282"/>
      <c r="C103" s="283"/>
      <c r="D103" s="283"/>
      <c r="E103" s="283"/>
      <c r="F103" s="283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</row>
    <row r="104" spans="1:58" s="199" customFormat="1">
      <c r="A104" s="173"/>
      <c r="B104" s="282"/>
      <c r="C104" s="283"/>
      <c r="D104" s="283"/>
      <c r="E104" s="283"/>
      <c r="F104" s="283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</row>
    <row r="105" spans="1:58" s="199" customFormat="1">
      <c r="A105" s="173"/>
      <c r="B105" s="282"/>
      <c r="C105" s="283"/>
      <c r="D105" s="283"/>
      <c r="E105" s="283"/>
      <c r="F105" s="283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</row>
    <row r="106" spans="1:58" s="199" customFormat="1">
      <c r="A106" s="173"/>
      <c r="B106" s="282"/>
      <c r="C106" s="283"/>
      <c r="D106" s="283"/>
      <c r="E106" s="283"/>
      <c r="F106" s="283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</row>
    <row r="107" spans="1:58" s="199" customFormat="1">
      <c r="A107" s="173"/>
      <c r="B107" s="282"/>
      <c r="C107" s="283"/>
      <c r="D107" s="283"/>
      <c r="E107" s="283"/>
      <c r="F107" s="283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</row>
    <row r="108" spans="1:58" s="199" customFormat="1">
      <c r="A108" s="173"/>
      <c r="B108" s="282"/>
      <c r="C108" s="283"/>
      <c r="D108" s="283"/>
      <c r="E108" s="283"/>
      <c r="F108" s="283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</row>
    <row r="109" spans="1:58" s="199" customFormat="1">
      <c r="A109" s="173"/>
      <c r="B109" s="282"/>
      <c r="C109" s="283"/>
      <c r="D109" s="283"/>
      <c r="E109" s="283"/>
      <c r="F109" s="283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</row>
    <row r="110" spans="1:58" s="199" customFormat="1">
      <c r="A110" s="173"/>
      <c r="B110" s="282"/>
      <c r="C110" s="283"/>
      <c r="D110" s="283"/>
      <c r="E110" s="283"/>
      <c r="F110" s="283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</row>
    <row r="111" spans="1:58" s="199" customFormat="1">
      <c r="A111" s="173"/>
      <c r="B111" s="282"/>
      <c r="C111" s="283"/>
      <c r="D111" s="283"/>
      <c r="E111" s="283"/>
      <c r="F111" s="283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</row>
    <row r="112" spans="1:58" s="199" customFormat="1">
      <c r="A112" s="173"/>
      <c r="B112" s="282"/>
      <c r="C112" s="283"/>
      <c r="D112" s="283"/>
      <c r="E112" s="283"/>
      <c r="F112" s="283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</row>
    <row r="113" spans="1:58" s="199" customFormat="1">
      <c r="A113" s="173"/>
      <c r="B113" s="282"/>
      <c r="C113" s="283"/>
      <c r="D113" s="283"/>
      <c r="E113" s="283"/>
      <c r="F113" s="283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</row>
    <row r="114" spans="1:58" s="199" customFormat="1">
      <c r="A114" s="173"/>
      <c r="B114" s="282"/>
      <c r="C114" s="283"/>
      <c r="D114" s="283"/>
      <c r="E114" s="283"/>
      <c r="F114" s="283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</row>
    <row r="115" spans="1:58" s="199" customFormat="1">
      <c r="A115" s="173"/>
      <c r="B115" s="282"/>
      <c r="C115" s="283"/>
      <c r="D115" s="283"/>
      <c r="E115" s="283"/>
      <c r="F115" s="283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</row>
    <row r="116" spans="1:58" s="199" customFormat="1">
      <c r="A116" s="173"/>
      <c r="B116" s="282"/>
      <c r="C116" s="283"/>
      <c r="D116" s="283"/>
      <c r="E116" s="283"/>
      <c r="F116" s="283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</row>
    <row r="117" spans="1:58" s="199" customFormat="1">
      <c r="A117" s="173"/>
      <c r="B117" s="282"/>
      <c r="C117" s="283"/>
      <c r="D117" s="283"/>
      <c r="E117" s="283"/>
      <c r="F117" s="283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</row>
    <row r="118" spans="1:58" s="199" customFormat="1">
      <c r="A118" s="173"/>
      <c r="B118" s="282"/>
      <c r="C118" s="283"/>
      <c r="D118" s="283"/>
      <c r="E118" s="283"/>
      <c r="F118" s="283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</row>
    <row r="119" spans="1:58" s="199" customFormat="1">
      <c r="A119" s="173"/>
      <c r="B119" s="282"/>
      <c r="C119" s="283"/>
      <c r="D119" s="283"/>
      <c r="E119" s="283"/>
      <c r="F119" s="283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</row>
    <row r="120" spans="1:58" s="199" customFormat="1">
      <c r="A120" s="173"/>
      <c r="B120" s="282"/>
      <c r="C120" s="283"/>
      <c r="D120" s="283"/>
      <c r="E120" s="283"/>
      <c r="F120" s="283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</row>
    <row r="121" spans="1:58" s="199" customFormat="1">
      <c r="A121" s="173"/>
      <c r="B121" s="282"/>
      <c r="C121" s="283"/>
      <c r="D121" s="283"/>
      <c r="E121" s="283"/>
      <c r="F121" s="283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</row>
    <row r="122" spans="1:58" s="199" customFormat="1">
      <c r="A122" s="173"/>
      <c r="B122" s="282"/>
      <c r="C122" s="283"/>
      <c r="D122" s="283"/>
      <c r="E122" s="283"/>
      <c r="F122" s="283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</row>
    <row r="123" spans="1:58" s="199" customFormat="1">
      <c r="A123" s="173"/>
      <c r="B123" s="282"/>
      <c r="C123" s="283"/>
      <c r="D123" s="283"/>
      <c r="E123" s="283"/>
      <c r="F123" s="283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</row>
    <row r="124" spans="1:58" s="199" customFormat="1">
      <c r="A124" s="173"/>
      <c r="B124" s="282"/>
      <c r="C124" s="283"/>
      <c r="D124" s="283"/>
      <c r="E124" s="283"/>
      <c r="F124" s="283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</row>
    <row r="125" spans="1:58" s="199" customFormat="1">
      <c r="A125" s="173"/>
      <c r="B125" s="282"/>
      <c r="C125" s="283"/>
      <c r="D125" s="283"/>
      <c r="E125" s="283"/>
      <c r="F125" s="283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</row>
    <row r="126" spans="1:58" s="199" customFormat="1">
      <c r="A126" s="173"/>
      <c r="B126" s="282"/>
      <c r="C126" s="283"/>
      <c r="D126" s="283"/>
      <c r="E126" s="283"/>
      <c r="F126" s="283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</row>
    <row r="127" spans="1:58" s="199" customFormat="1">
      <c r="A127" s="173"/>
      <c r="B127" s="282"/>
      <c r="C127" s="283"/>
      <c r="D127" s="283"/>
      <c r="E127" s="283"/>
      <c r="F127" s="283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</row>
    <row r="128" spans="1:58" s="199" customFormat="1">
      <c r="A128" s="173"/>
      <c r="B128" s="282"/>
      <c r="C128" s="283"/>
      <c r="D128" s="283"/>
      <c r="E128" s="283"/>
      <c r="F128" s="283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</row>
    <row r="129" spans="1:58" s="199" customFormat="1">
      <c r="A129" s="173"/>
      <c r="B129" s="282"/>
      <c r="C129" s="283"/>
      <c r="D129" s="283"/>
      <c r="E129" s="283"/>
      <c r="F129" s="283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</row>
    <row r="130" spans="1:58" s="199" customFormat="1">
      <c r="A130" s="173"/>
      <c r="B130" s="282"/>
      <c r="C130" s="283"/>
      <c r="D130" s="283"/>
      <c r="E130" s="283"/>
      <c r="F130" s="283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</row>
    <row r="131" spans="1:58" s="199" customFormat="1">
      <c r="A131" s="173"/>
      <c r="B131" s="282"/>
      <c r="C131" s="283"/>
      <c r="D131" s="283"/>
      <c r="E131" s="283"/>
      <c r="F131" s="283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</row>
    <row r="132" spans="1:58" s="199" customFormat="1">
      <c r="A132" s="173"/>
      <c r="B132" s="282"/>
      <c r="C132" s="283"/>
      <c r="D132" s="283"/>
      <c r="E132" s="283"/>
      <c r="F132" s="283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</row>
    <row r="133" spans="1:58" s="199" customFormat="1">
      <c r="A133" s="173"/>
      <c r="B133" s="282"/>
      <c r="C133" s="283"/>
      <c r="D133" s="283"/>
      <c r="E133" s="283"/>
      <c r="F133" s="283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</row>
    <row r="134" spans="1:58" s="199" customFormat="1">
      <c r="A134" s="173"/>
      <c r="B134" s="282"/>
      <c r="C134" s="283"/>
      <c r="D134" s="283"/>
      <c r="E134" s="283"/>
      <c r="F134" s="283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</row>
    <row r="135" spans="1:58" s="199" customFormat="1">
      <c r="A135" s="173"/>
      <c r="B135" s="282"/>
      <c r="C135" s="283"/>
      <c r="D135" s="283"/>
      <c r="E135" s="283"/>
      <c r="F135" s="283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</row>
    <row r="136" spans="1:58" s="199" customFormat="1">
      <c r="A136" s="173"/>
      <c r="B136" s="282"/>
      <c r="C136" s="283"/>
      <c r="D136" s="283"/>
      <c r="E136" s="283"/>
      <c r="F136" s="283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</row>
    <row r="137" spans="1:58" s="199" customFormat="1">
      <c r="A137" s="173"/>
      <c r="B137" s="282"/>
      <c r="C137" s="283"/>
      <c r="D137" s="283"/>
      <c r="E137" s="283"/>
      <c r="F137" s="283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</row>
    <row r="138" spans="1:58" s="199" customFormat="1">
      <c r="A138" s="173"/>
      <c r="B138" s="282"/>
      <c r="C138" s="283"/>
      <c r="D138" s="283"/>
      <c r="E138" s="283"/>
      <c r="F138" s="283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</row>
    <row r="139" spans="1:58" s="199" customFormat="1">
      <c r="A139" s="173"/>
      <c r="B139" s="282"/>
      <c r="C139" s="283"/>
      <c r="D139" s="283"/>
      <c r="E139" s="283"/>
      <c r="F139" s="283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</row>
    <row r="140" spans="1:58" s="199" customFormat="1">
      <c r="A140" s="173"/>
      <c r="B140" s="282"/>
      <c r="C140" s="283"/>
      <c r="D140" s="283"/>
      <c r="E140" s="283"/>
      <c r="F140" s="283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</row>
    <row r="141" spans="1:58" s="199" customFormat="1">
      <c r="A141" s="173"/>
      <c r="B141" s="282"/>
      <c r="C141" s="283"/>
      <c r="D141" s="283"/>
      <c r="E141" s="283"/>
      <c r="F141" s="283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</row>
    <row r="142" spans="1:58" s="199" customFormat="1">
      <c r="A142" s="173"/>
      <c r="B142" s="282"/>
      <c r="C142" s="283"/>
      <c r="D142" s="283"/>
      <c r="E142" s="283"/>
      <c r="F142" s="283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</row>
    <row r="143" spans="1:58" s="199" customFormat="1">
      <c r="A143" s="173"/>
      <c r="B143" s="282"/>
      <c r="C143" s="283"/>
      <c r="D143" s="283"/>
      <c r="E143" s="283"/>
      <c r="F143" s="283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</row>
    <row r="144" spans="1:58" s="199" customFormat="1">
      <c r="A144" s="173"/>
      <c r="B144" s="282"/>
      <c r="C144" s="283"/>
      <c r="D144" s="283"/>
      <c r="E144" s="283"/>
      <c r="F144" s="283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</row>
    <row r="145" spans="1:58" s="199" customFormat="1">
      <c r="A145" s="173"/>
      <c r="B145" s="282"/>
      <c r="C145" s="283"/>
      <c r="D145" s="283"/>
      <c r="E145" s="283"/>
      <c r="F145" s="283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</row>
    <row r="146" spans="1:58" s="199" customFormat="1">
      <c r="A146" s="173"/>
      <c r="B146" s="282"/>
      <c r="C146" s="283"/>
      <c r="D146" s="283"/>
      <c r="E146" s="283"/>
      <c r="F146" s="283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</row>
    <row r="147" spans="1:58" s="199" customFormat="1">
      <c r="A147" s="173"/>
      <c r="B147" s="282"/>
      <c r="C147" s="283"/>
      <c r="D147" s="283"/>
      <c r="E147" s="283"/>
      <c r="F147" s="283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</row>
    <row r="148" spans="1:58" s="199" customFormat="1">
      <c r="A148" s="173"/>
      <c r="B148" s="282"/>
      <c r="C148" s="283"/>
      <c r="D148" s="283"/>
      <c r="E148" s="283"/>
      <c r="F148" s="283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</row>
    <row r="149" spans="1:58" s="199" customFormat="1">
      <c r="A149" s="173"/>
      <c r="B149" s="282"/>
      <c r="C149" s="283"/>
      <c r="D149" s="283"/>
      <c r="E149" s="283"/>
      <c r="F149" s="283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</row>
    <row r="150" spans="1:58" s="199" customFormat="1">
      <c r="A150" s="173"/>
      <c r="B150" s="282"/>
      <c r="C150" s="283"/>
      <c r="D150" s="283"/>
      <c r="E150" s="283"/>
      <c r="F150" s="283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</row>
    <row r="151" spans="1:58" s="199" customFormat="1">
      <c r="A151" s="173"/>
      <c r="B151" s="282"/>
      <c r="C151" s="283"/>
      <c r="D151" s="283"/>
      <c r="E151" s="283"/>
      <c r="F151" s="283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</row>
    <row r="152" spans="1:58" s="199" customFormat="1">
      <c r="A152" s="173"/>
      <c r="B152" s="282"/>
      <c r="C152" s="283"/>
      <c r="D152" s="283"/>
      <c r="E152" s="283"/>
      <c r="F152" s="283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</row>
    <row r="153" spans="1:58" s="199" customFormat="1">
      <c r="A153" s="173"/>
      <c r="B153" s="282"/>
      <c r="C153" s="283"/>
      <c r="D153" s="283"/>
      <c r="E153" s="283"/>
      <c r="F153" s="283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</row>
    <row r="154" spans="1:58" s="199" customFormat="1">
      <c r="A154" s="173"/>
      <c r="B154" s="282"/>
      <c r="C154" s="283"/>
      <c r="D154" s="283"/>
      <c r="E154" s="283"/>
      <c r="F154" s="283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</row>
    <row r="155" spans="1:58" s="199" customFormat="1">
      <c r="A155" s="173"/>
      <c r="B155" s="282"/>
      <c r="C155" s="283"/>
      <c r="D155" s="283"/>
      <c r="E155" s="283"/>
      <c r="F155" s="283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</row>
    <row r="156" spans="1:58" s="199" customFormat="1">
      <c r="A156" s="173"/>
      <c r="B156" s="282"/>
      <c r="C156" s="283"/>
      <c r="D156" s="283"/>
      <c r="E156" s="283"/>
      <c r="F156" s="283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</row>
    <row r="157" spans="1:58" s="199" customFormat="1">
      <c r="A157" s="173"/>
      <c r="B157" s="282"/>
      <c r="C157" s="283"/>
      <c r="D157" s="283"/>
      <c r="E157" s="283"/>
      <c r="F157" s="283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</row>
    <row r="158" spans="1:58" s="199" customFormat="1">
      <c r="A158" s="173"/>
      <c r="B158" s="282"/>
      <c r="C158" s="283"/>
      <c r="D158" s="283"/>
      <c r="E158" s="283"/>
      <c r="F158" s="283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</row>
    <row r="159" spans="1:58" s="199" customFormat="1">
      <c r="A159" s="173"/>
      <c r="B159" s="282"/>
      <c r="C159" s="283"/>
      <c r="D159" s="283"/>
      <c r="E159" s="283"/>
      <c r="F159" s="283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</row>
    <row r="160" spans="1:58" s="199" customFormat="1">
      <c r="A160" s="173"/>
      <c r="B160" s="282"/>
      <c r="C160" s="283"/>
      <c r="D160" s="283"/>
      <c r="E160" s="283"/>
      <c r="F160" s="283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</row>
    <row r="161" spans="1:58" s="199" customFormat="1">
      <c r="A161" s="173"/>
      <c r="B161" s="282"/>
      <c r="C161" s="283"/>
      <c r="D161" s="283"/>
      <c r="E161" s="283"/>
      <c r="F161" s="283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</row>
    <row r="162" spans="1:58" s="199" customFormat="1">
      <c r="A162" s="173"/>
      <c r="B162" s="282"/>
      <c r="C162" s="283"/>
      <c r="D162" s="283"/>
      <c r="E162" s="283"/>
      <c r="F162" s="283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</row>
    <row r="163" spans="1:58" s="199" customFormat="1">
      <c r="A163" s="173"/>
      <c r="B163" s="282"/>
      <c r="C163" s="283"/>
      <c r="D163" s="283"/>
      <c r="E163" s="283"/>
      <c r="F163" s="283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</row>
    <row r="164" spans="1:58" s="199" customFormat="1">
      <c r="A164" s="173"/>
      <c r="B164" s="282"/>
      <c r="C164" s="283"/>
      <c r="D164" s="283"/>
      <c r="E164" s="283"/>
      <c r="F164" s="283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</row>
    <row r="165" spans="1:58" s="199" customFormat="1">
      <c r="A165" s="173"/>
      <c r="B165" s="282"/>
      <c r="C165" s="283"/>
      <c r="D165" s="283"/>
      <c r="E165" s="283"/>
      <c r="F165" s="283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</row>
    <row r="166" spans="1:58" s="199" customFormat="1">
      <c r="A166" s="173"/>
      <c r="B166" s="282"/>
      <c r="C166" s="283"/>
      <c r="D166" s="283"/>
      <c r="E166" s="283"/>
      <c r="F166" s="283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</row>
    <row r="167" spans="1:58" s="199" customFormat="1">
      <c r="A167" s="173"/>
      <c r="B167" s="282"/>
      <c r="C167" s="283"/>
      <c r="D167" s="283"/>
      <c r="E167" s="283"/>
      <c r="F167" s="283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</row>
    <row r="168" spans="1:58" s="199" customFormat="1">
      <c r="A168" s="173"/>
      <c r="B168" s="282"/>
      <c r="C168" s="283"/>
      <c r="D168" s="283"/>
      <c r="E168" s="283"/>
      <c r="F168" s="283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</row>
    <row r="169" spans="1:58" s="199" customFormat="1">
      <c r="A169" s="173"/>
      <c r="B169" s="282"/>
      <c r="C169" s="283"/>
      <c r="D169" s="283"/>
      <c r="E169" s="283"/>
      <c r="F169" s="283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</row>
    <row r="170" spans="1:58" s="199" customFormat="1">
      <c r="A170" s="173"/>
      <c r="B170" s="282"/>
      <c r="C170" s="283"/>
      <c r="D170" s="283"/>
      <c r="E170" s="283"/>
      <c r="F170" s="283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</row>
    <row r="171" spans="1:58" s="199" customFormat="1">
      <c r="A171" s="173"/>
      <c r="B171" s="282"/>
      <c r="C171" s="283"/>
      <c r="D171" s="283"/>
      <c r="E171" s="283"/>
      <c r="F171" s="283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</row>
    <row r="172" spans="1:58" s="199" customFormat="1">
      <c r="A172" s="173"/>
      <c r="B172" s="282"/>
      <c r="C172" s="283"/>
      <c r="D172" s="283"/>
      <c r="E172" s="283"/>
      <c r="F172" s="283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</row>
    <row r="173" spans="1:58" s="199" customFormat="1">
      <c r="A173" s="173"/>
      <c r="B173" s="282"/>
      <c r="C173" s="283"/>
      <c r="D173" s="283"/>
      <c r="E173" s="283"/>
      <c r="F173" s="283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</row>
    <row r="174" spans="1:58" s="199" customFormat="1">
      <c r="A174" s="173"/>
      <c r="B174" s="282"/>
      <c r="C174" s="283"/>
      <c r="D174" s="283"/>
      <c r="E174" s="283"/>
      <c r="F174" s="283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</row>
    <row r="175" spans="1:58" s="199" customFormat="1">
      <c r="A175" s="173"/>
      <c r="B175" s="282"/>
      <c r="C175" s="283"/>
      <c r="D175" s="283"/>
      <c r="E175" s="283"/>
      <c r="F175" s="283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</row>
    <row r="176" spans="1:58" s="199" customFormat="1">
      <c r="A176" s="173"/>
      <c r="B176" s="282"/>
      <c r="C176" s="283"/>
      <c r="D176" s="283"/>
      <c r="E176" s="283"/>
      <c r="F176" s="283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</row>
    <row r="177" spans="1:58" s="199" customFormat="1">
      <c r="A177" s="173"/>
      <c r="B177" s="282"/>
      <c r="C177" s="283"/>
      <c r="D177" s="283"/>
      <c r="E177" s="283"/>
      <c r="F177" s="283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</row>
    <row r="178" spans="1:58" s="199" customFormat="1">
      <c r="A178" s="173"/>
      <c r="B178" s="282"/>
      <c r="C178" s="283"/>
      <c r="D178" s="283"/>
      <c r="E178" s="283"/>
      <c r="F178" s="283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</row>
    <row r="179" spans="1:58" s="199" customFormat="1">
      <c r="A179" s="173"/>
      <c r="B179" s="282"/>
      <c r="C179" s="283"/>
      <c r="D179" s="283"/>
      <c r="E179" s="283"/>
      <c r="F179" s="283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</row>
    <row r="180" spans="1:58" s="199" customFormat="1">
      <c r="A180" s="173"/>
      <c r="B180" s="282"/>
      <c r="C180" s="283"/>
      <c r="D180" s="283"/>
      <c r="E180" s="283"/>
      <c r="F180" s="283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</row>
    <row r="181" spans="1:58" s="199" customFormat="1">
      <c r="A181" s="173"/>
      <c r="B181" s="282"/>
      <c r="C181" s="283"/>
      <c r="D181" s="283"/>
      <c r="E181" s="283"/>
      <c r="F181" s="283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</row>
    <row r="182" spans="1:58" s="199" customFormat="1">
      <c r="A182" s="173"/>
      <c r="B182" s="282"/>
      <c r="C182" s="283"/>
      <c r="D182" s="283"/>
      <c r="E182" s="283"/>
      <c r="F182" s="283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</row>
    <row r="183" spans="1:58" s="199" customFormat="1">
      <c r="A183" s="173"/>
      <c r="B183" s="282"/>
      <c r="C183" s="283"/>
      <c r="D183" s="283"/>
      <c r="E183" s="283"/>
      <c r="F183" s="283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</row>
    <row r="184" spans="1:58" s="199" customFormat="1">
      <c r="A184" s="173"/>
      <c r="B184" s="282"/>
      <c r="C184" s="283"/>
      <c r="D184" s="283"/>
      <c r="E184" s="283"/>
      <c r="F184" s="283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</row>
    <row r="185" spans="1:58" s="199" customFormat="1">
      <c r="A185" s="173"/>
      <c r="B185" s="282"/>
      <c r="C185" s="283"/>
      <c r="D185" s="283"/>
      <c r="E185" s="283"/>
      <c r="F185" s="283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</row>
    <row r="186" spans="1:58" s="199" customFormat="1">
      <c r="A186" s="173"/>
      <c r="B186" s="282"/>
      <c r="C186" s="283"/>
      <c r="D186" s="283"/>
      <c r="E186" s="283"/>
      <c r="F186" s="283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</row>
    <row r="187" spans="1:58" s="199" customFormat="1">
      <c r="A187" s="173"/>
      <c r="B187" s="282"/>
      <c r="C187" s="283"/>
      <c r="D187" s="283"/>
      <c r="E187" s="283"/>
      <c r="F187" s="283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</row>
    <row r="188" spans="1:58" s="199" customFormat="1">
      <c r="A188" s="173"/>
      <c r="B188" s="282"/>
      <c r="C188" s="283"/>
      <c r="D188" s="283"/>
      <c r="E188" s="283"/>
      <c r="F188" s="283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</row>
    <row r="189" spans="1:58" s="199" customFormat="1">
      <c r="A189" s="173"/>
      <c r="B189" s="282"/>
      <c r="C189" s="283"/>
      <c r="D189" s="283"/>
      <c r="E189" s="283"/>
      <c r="F189" s="283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</row>
    <row r="190" spans="1:58" s="199" customFormat="1">
      <c r="A190" s="173"/>
      <c r="B190" s="282"/>
      <c r="C190" s="283"/>
      <c r="D190" s="283"/>
      <c r="E190" s="283"/>
      <c r="F190" s="283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</row>
    <row r="191" spans="1:58" s="199" customFormat="1">
      <c r="A191" s="173"/>
      <c r="B191" s="282"/>
      <c r="C191" s="283"/>
      <c r="D191" s="283"/>
      <c r="E191" s="283"/>
      <c r="F191" s="283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</row>
    <row r="192" spans="1:58" s="199" customFormat="1">
      <c r="A192" s="173"/>
      <c r="B192" s="282"/>
      <c r="C192" s="283"/>
      <c r="D192" s="283"/>
      <c r="E192" s="283"/>
      <c r="F192" s="283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</row>
    <row r="193" spans="1:58" s="199" customFormat="1">
      <c r="A193" s="173"/>
      <c r="B193" s="282"/>
      <c r="C193" s="283"/>
      <c r="D193" s="283"/>
      <c r="E193" s="283"/>
      <c r="F193" s="283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</row>
    <row r="194" spans="1:58" s="199" customFormat="1">
      <c r="A194" s="173"/>
      <c r="B194" s="282"/>
      <c r="C194" s="283"/>
      <c r="D194" s="283"/>
      <c r="E194" s="283"/>
      <c r="F194" s="283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</row>
    <row r="195" spans="1:58" s="199" customFormat="1">
      <c r="A195" s="173"/>
      <c r="B195" s="282"/>
      <c r="C195" s="283"/>
      <c r="D195" s="283"/>
      <c r="E195" s="283"/>
      <c r="F195" s="283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</row>
    <row r="196" spans="1:58" s="199" customFormat="1">
      <c r="A196" s="173"/>
      <c r="B196" s="282"/>
      <c r="C196" s="283"/>
      <c r="D196" s="283"/>
      <c r="E196" s="283"/>
      <c r="F196" s="283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</row>
    <row r="197" spans="1:58" s="199" customFormat="1">
      <c r="A197" s="173"/>
      <c r="B197" s="282"/>
      <c r="C197" s="283"/>
      <c r="D197" s="283"/>
      <c r="E197" s="283"/>
      <c r="F197" s="283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</row>
    <row r="198" spans="1:58" s="199" customFormat="1">
      <c r="A198" s="173"/>
      <c r="B198" s="282"/>
      <c r="C198" s="283"/>
      <c r="D198" s="283"/>
      <c r="E198" s="283"/>
      <c r="F198" s="283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</row>
    <row r="199" spans="1:58" s="199" customFormat="1">
      <c r="A199" s="173"/>
      <c r="B199" s="282"/>
      <c r="C199" s="283"/>
      <c r="D199" s="283"/>
      <c r="E199" s="283"/>
      <c r="F199" s="283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</row>
    <row r="200" spans="1:58" s="199" customFormat="1">
      <c r="A200" s="173"/>
      <c r="B200" s="282"/>
      <c r="C200" s="283"/>
      <c r="D200" s="283"/>
      <c r="E200" s="283"/>
      <c r="F200" s="283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</row>
    <row r="201" spans="1:58" s="199" customFormat="1">
      <c r="A201" s="173"/>
      <c r="B201" s="282"/>
      <c r="C201" s="283"/>
      <c r="D201" s="283"/>
      <c r="E201" s="283"/>
      <c r="F201" s="283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</row>
    <row r="202" spans="1:58" s="199" customFormat="1">
      <c r="A202" s="173"/>
      <c r="B202" s="282"/>
      <c r="C202" s="283"/>
      <c r="D202" s="283"/>
      <c r="E202" s="283"/>
      <c r="F202" s="283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</row>
    <row r="203" spans="1:58" s="199" customFormat="1">
      <c r="A203" s="173"/>
      <c r="B203" s="282"/>
      <c r="C203" s="283"/>
      <c r="D203" s="283"/>
      <c r="E203" s="283"/>
      <c r="F203" s="283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</row>
    <row r="204" spans="1:58" s="199" customFormat="1">
      <c r="A204" s="173"/>
      <c r="B204" s="282"/>
      <c r="C204" s="283"/>
      <c r="D204" s="283"/>
      <c r="E204" s="283"/>
      <c r="F204" s="283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</row>
    <row r="205" spans="1:58" s="199" customFormat="1">
      <c r="A205" s="173"/>
      <c r="B205" s="282"/>
      <c r="C205" s="283"/>
      <c r="D205" s="283"/>
      <c r="E205" s="283"/>
      <c r="F205" s="283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</row>
    <row r="206" spans="1:58" s="199" customFormat="1">
      <c r="A206" s="173"/>
      <c r="B206" s="282"/>
      <c r="C206" s="283"/>
      <c r="D206" s="283"/>
      <c r="E206" s="283"/>
      <c r="F206" s="283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</row>
    <row r="207" spans="1:58" s="199" customFormat="1">
      <c r="A207" s="173"/>
      <c r="B207" s="282"/>
      <c r="C207" s="283"/>
      <c r="D207" s="283"/>
      <c r="E207" s="283"/>
      <c r="F207" s="283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</row>
    <row r="208" spans="1:58" s="199" customFormat="1">
      <c r="A208" s="173"/>
      <c r="B208" s="282"/>
      <c r="C208" s="283"/>
      <c r="D208" s="283"/>
      <c r="E208" s="283"/>
      <c r="F208" s="283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</row>
    <row r="209" spans="1:58" s="199" customFormat="1">
      <c r="A209" s="173"/>
      <c r="B209" s="282"/>
      <c r="C209" s="283"/>
      <c r="D209" s="283"/>
      <c r="E209" s="283"/>
      <c r="F209" s="283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</row>
    <row r="210" spans="1:58" s="199" customFormat="1">
      <c r="A210" s="173"/>
      <c r="B210" s="282"/>
      <c r="C210" s="283"/>
      <c r="D210" s="283"/>
      <c r="E210" s="283"/>
      <c r="F210" s="283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</row>
    <row r="211" spans="1:58" s="199" customFormat="1">
      <c r="A211" s="173"/>
      <c r="B211" s="282"/>
      <c r="C211" s="283"/>
      <c r="D211" s="283"/>
      <c r="E211" s="283"/>
      <c r="F211" s="283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</row>
    <row r="212" spans="1:58" s="199" customFormat="1">
      <c r="A212" s="173"/>
      <c r="B212" s="282"/>
      <c r="C212" s="283"/>
      <c r="D212" s="283"/>
      <c r="E212" s="283"/>
      <c r="F212" s="283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</row>
    <row r="213" spans="1:58" s="199" customFormat="1">
      <c r="A213" s="173"/>
      <c r="B213" s="282"/>
      <c r="C213" s="283"/>
      <c r="D213" s="283"/>
      <c r="E213" s="283"/>
      <c r="F213" s="283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</row>
    <row r="214" spans="1:58" s="199" customFormat="1">
      <c r="A214" s="173"/>
      <c r="B214" s="282"/>
      <c r="C214" s="283"/>
      <c r="D214" s="283"/>
      <c r="E214" s="283"/>
      <c r="F214" s="283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</row>
    <row r="215" spans="1:58" s="199" customFormat="1">
      <c r="A215" s="173"/>
      <c r="B215" s="282"/>
      <c r="C215" s="283"/>
      <c r="D215" s="283"/>
      <c r="E215" s="283"/>
      <c r="F215" s="283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</row>
    <row r="216" spans="1:58" s="199" customFormat="1">
      <c r="A216" s="173"/>
      <c r="B216" s="282"/>
      <c r="C216" s="283"/>
      <c r="D216" s="283"/>
      <c r="E216" s="283"/>
      <c r="F216" s="283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</row>
    <row r="217" spans="1:58" s="199" customFormat="1">
      <c r="A217" s="173"/>
      <c r="B217" s="282"/>
      <c r="C217" s="283"/>
      <c r="D217" s="283"/>
      <c r="E217" s="283"/>
      <c r="F217" s="283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</row>
    <row r="218" spans="1:58" s="199" customFormat="1">
      <c r="A218" s="173"/>
      <c r="B218" s="282"/>
      <c r="C218" s="283"/>
      <c r="D218" s="283"/>
      <c r="E218" s="283"/>
      <c r="F218" s="283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</row>
    <row r="219" spans="1:58" s="199" customFormat="1">
      <c r="A219" s="173"/>
      <c r="B219" s="282"/>
      <c r="C219" s="283"/>
      <c r="D219" s="283"/>
      <c r="E219" s="283"/>
      <c r="F219" s="283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</row>
    <row r="220" spans="1:58" s="199" customFormat="1">
      <c r="A220" s="173"/>
      <c r="B220" s="282"/>
      <c r="C220" s="283"/>
      <c r="D220" s="283"/>
      <c r="E220" s="283"/>
      <c r="F220" s="283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</row>
    <row r="221" spans="1:58" s="199" customFormat="1">
      <c r="A221" s="173"/>
      <c r="B221" s="282"/>
      <c r="C221" s="283"/>
      <c r="D221" s="283"/>
      <c r="E221" s="283"/>
      <c r="F221" s="283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</row>
    <row r="222" spans="1:58" s="199" customFormat="1">
      <c r="A222" s="173"/>
      <c r="B222" s="282"/>
      <c r="C222" s="283"/>
      <c r="D222" s="283"/>
      <c r="E222" s="283"/>
      <c r="F222" s="283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</row>
    <row r="223" spans="1:58" s="199" customFormat="1">
      <c r="A223" s="173"/>
      <c r="B223" s="282"/>
      <c r="C223" s="283"/>
      <c r="D223" s="283"/>
      <c r="E223" s="283"/>
      <c r="F223" s="283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</row>
    <row r="224" spans="1:58" s="199" customFormat="1">
      <c r="A224" s="173"/>
      <c r="B224" s="282"/>
      <c r="C224" s="283"/>
      <c r="D224" s="283"/>
      <c r="E224" s="283"/>
      <c r="F224" s="283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</row>
    <row r="225" spans="1:58" s="199" customFormat="1">
      <c r="A225" s="173"/>
      <c r="B225" s="282"/>
      <c r="C225" s="283"/>
      <c r="D225" s="283"/>
      <c r="E225" s="283"/>
      <c r="F225" s="283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</row>
    <row r="226" spans="1:58" s="199" customFormat="1">
      <c r="A226" s="173"/>
      <c r="B226" s="282"/>
      <c r="C226" s="283"/>
      <c r="D226" s="283"/>
      <c r="E226" s="283"/>
      <c r="F226" s="283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</row>
    <row r="227" spans="1:58" s="199" customFormat="1">
      <c r="A227" s="173"/>
      <c r="B227" s="282"/>
      <c r="C227" s="283"/>
      <c r="D227" s="283"/>
      <c r="E227" s="283"/>
      <c r="F227" s="283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</row>
    <row r="228" spans="1:58" s="199" customFormat="1">
      <c r="A228" s="173"/>
      <c r="B228" s="282"/>
      <c r="C228" s="283"/>
      <c r="D228" s="283"/>
      <c r="E228" s="283"/>
      <c r="F228" s="283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</row>
    <row r="229" spans="1:58" s="199" customFormat="1">
      <c r="A229" s="173"/>
      <c r="B229" s="282"/>
      <c r="C229" s="283"/>
      <c r="D229" s="283"/>
      <c r="E229" s="283"/>
      <c r="F229" s="283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</row>
    <row r="230" spans="1:58" s="199" customFormat="1">
      <c r="A230" s="173"/>
      <c r="B230" s="282"/>
      <c r="C230" s="283"/>
      <c r="D230" s="283"/>
      <c r="E230" s="283"/>
      <c r="F230" s="283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</row>
    <row r="231" spans="1:58" s="199" customFormat="1">
      <c r="A231" s="173"/>
      <c r="B231" s="282"/>
      <c r="C231" s="283"/>
      <c r="D231" s="283"/>
      <c r="E231" s="283"/>
      <c r="F231" s="283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</row>
    <row r="232" spans="1:58" s="199" customFormat="1">
      <c r="A232" s="173"/>
      <c r="B232" s="282"/>
      <c r="C232" s="283"/>
      <c r="D232" s="283"/>
      <c r="E232" s="283"/>
      <c r="F232" s="283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</row>
    <row r="233" spans="1:58" s="199" customFormat="1">
      <c r="A233" s="173"/>
      <c r="B233" s="282"/>
      <c r="C233" s="283"/>
      <c r="D233" s="283"/>
      <c r="E233" s="283"/>
      <c r="F233" s="283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</row>
    <row r="234" spans="1:58" s="199" customFormat="1">
      <c r="A234" s="173"/>
      <c r="B234" s="282"/>
      <c r="C234" s="283"/>
      <c r="D234" s="283"/>
      <c r="E234" s="283"/>
      <c r="F234" s="283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</row>
    <row r="235" spans="1:58" s="199" customFormat="1">
      <c r="A235" s="173"/>
      <c r="B235" s="282"/>
      <c r="C235" s="283"/>
      <c r="D235" s="283"/>
      <c r="E235" s="283"/>
      <c r="F235" s="283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</row>
    <row r="236" spans="1:58" s="199" customFormat="1">
      <c r="A236" s="173"/>
      <c r="B236" s="282"/>
      <c r="C236" s="283"/>
      <c r="D236" s="283"/>
      <c r="E236" s="283"/>
      <c r="F236" s="283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</row>
    <row r="237" spans="1:58" s="199" customFormat="1">
      <c r="A237" s="173"/>
      <c r="B237" s="282"/>
      <c r="C237" s="283"/>
      <c r="D237" s="283"/>
      <c r="E237" s="283"/>
      <c r="F237" s="283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</row>
    <row r="238" spans="1:58" s="199" customFormat="1">
      <c r="A238" s="173"/>
      <c r="B238" s="282"/>
      <c r="C238" s="283"/>
      <c r="D238" s="283"/>
      <c r="E238" s="283"/>
      <c r="F238" s="283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</row>
    <row r="239" spans="1:58" s="199" customFormat="1">
      <c r="A239" s="173"/>
      <c r="B239" s="282"/>
      <c r="C239" s="283"/>
      <c r="D239" s="283"/>
      <c r="E239" s="283"/>
      <c r="F239" s="283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5"/>
    </row>
    <row r="240" spans="1:58" s="199" customFormat="1">
      <c r="A240" s="173"/>
      <c r="B240" s="282"/>
      <c r="C240" s="283"/>
      <c r="D240" s="283"/>
      <c r="E240" s="283"/>
      <c r="F240" s="283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</row>
    <row r="241" spans="1:58" s="199" customFormat="1">
      <c r="A241" s="173"/>
      <c r="B241" s="282"/>
      <c r="C241" s="283"/>
      <c r="D241" s="283"/>
      <c r="E241" s="283"/>
      <c r="F241" s="283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5"/>
    </row>
    <row r="242" spans="1:58" s="199" customFormat="1">
      <c r="A242" s="173"/>
      <c r="B242" s="282"/>
      <c r="C242" s="283"/>
      <c r="D242" s="283"/>
      <c r="E242" s="283"/>
      <c r="F242" s="283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</row>
    <row r="243" spans="1:58" s="199" customFormat="1">
      <c r="A243" s="173"/>
      <c r="B243" s="282"/>
      <c r="C243" s="283"/>
      <c r="D243" s="283"/>
      <c r="E243" s="283"/>
      <c r="F243" s="283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</row>
    <row r="244" spans="1:58" s="199" customFormat="1">
      <c r="A244" s="173"/>
      <c r="B244" s="282"/>
      <c r="C244" s="283"/>
      <c r="D244" s="283"/>
      <c r="E244" s="283"/>
      <c r="F244" s="283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</row>
    <row r="245" spans="1:58" s="199" customFormat="1">
      <c r="A245" s="173"/>
      <c r="B245" s="282"/>
      <c r="C245" s="283"/>
      <c r="D245" s="283"/>
      <c r="E245" s="283"/>
      <c r="F245" s="283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5"/>
    </row>
    <row r="246" spans="1:58" s="199" customFormat="1">
      <c r="A246" s="173"/>
      <c r="B246" s="282"/>
      <c r="C246" s="283"/>
      <c r="D246" s="283"/>
      <c r="E246" s="283"/>
      <c r="F246" s="283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</row>
    <row r="247" spans="1:58" s="199" customFormat="1">
      <c r="A247" s="173"/>
      <c r="B247" s="282"/>
      <c r="C247" s="283"/>
      <c r="D247" s="283"/>
      <c r="E247" s="283"/>
      <c r="F247" s="283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5"/>
    </row>
    <row r="248" spans="1:58" s="199" customFormat="1">
      <c r="A248" s="173"/>
      <c r="B248" s="282"/>
      <c r="C248" s="283"/>
      <c r="D248" s="283"/>
      <c r="E248" s="283"/>
      <c r="F248" s="283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5"/>
    </row>
    <row r="249" spans="1:58" s="199" customFormat="1">
      <c r="A249" s="173"/>
      <c r="B249" s="282"/>
      <c r="C249" s="283"/>
      <c r="D249" s="283"/>
      <c r="E249" s="283"/>
      <c r="F249" s="283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5"/>
      <c r="BD249" s="175"/>
      <c r="BE249" s="175"/>
      <c r="BF249" s="175"/>
    </row>
    <row r="250" spans="1:58" s="199" customFormat="1">
      <c r="A250" s="173"/>
      <c r="B250" s="282"/>
      <c r="C250" s="283"/>
      <c r="D250" s="283"/>
      <c r="E250" s="283"/>
      <c r="F250" s="283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5"/>
    </row>
    <row r="251" spans="1:58" s="199" customFormat="1">
      <c r="A251" s="173"/>
      <c r="B251" s="282"/>
      <c r="C251" s="283"/>
      <c r="D251" s="283"/>
      <c r="E251" s="283"/>
      <c r="F251" s="283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5"/>
    </row>
    <row r="252" spans="1:58" s="199" customFormat="1">
      <c r="A252" s="173"/>
      <c r="B252" s="282"/>
      <c r="C252" s="283"/>
      <c r="D252" s="283"/>
      <c r="E252" s="283"/>
      <c r="F252" s="283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</row>
    <row r="253" spans="1:58" s="199" customFormat="1">
      <c r="A253" s="173"/>
      <c r="B253" s="282"/>
      <c r="C253" s="283"/>
      <c r="D253" s="283"/>
      <c r="E253" s="283"/>
      <c r="F253" s="283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</row>
    <row r="254" spans="1:58" s="199" customFormat="1">
      <c r="A254" s="173"/>
      <c r="B254" s="282"/>
      <c r="C254" s="283"/>
      <c r="D254" s="283"/>
      <c r="E254" s="283"/>
      <c r="F254" s="283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5"/>
      <c r="BE254" s="175"/>
      <c r="BF254" s="175"/>
    </row>
    <row r="255" spans="1:58" s="199" customFormat="1">
      <c r="A255" s="173"/>
      <c r="B255" s="282"/>
      <c r="C255" s="283"/>
      <c r="D255" s="283"/>
      <c r="E255" s="283"/>
      <c r="F255" s="283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5"/>
    </row>
    <row r="256" spans="1:58" s="199" customFormat="1">
      <c r="A256" s="173"/>
      <c r="B256" s="282"/>
      <c r="C256" s="283"/>
      <c r="D256" s="283"/>
      <c r="E256" s="283"/>
      <c r="F256" s="283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</row>
    <row r="257" spans="1:58" s="199" customFormat="1">
      <c r="A257" s="173"/>
      <c r="B257" s="282"/>
      <c r="C257" s="283"/>
      <c r="D257" s="283"/>
      <c r="E257" s="283"/>
      <c r="F257" s="283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5"/>
    </row>
    <row r="258" spans="1:58" s="199" customFormat="1">
      <c r="A258" s="173"/>
      <c r="B258" s="282"/>
      <c r="C258" s="283"/>
      <c r="D258" s="283"/>
      <c r="E258" s="283"/>
      <c r="F258" s="283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</row>
    <row r="259" spans="1:58" s="199" customFormat="1">
      <c r="A259" s="173"/>
      <c r="B259" s="282"/>
      <c r="C259" s="283"/>
      <c r="D259" s="283"/>
      <c r="E259" s="283"/>
      <c r="F259" s="283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5"/>
    </row>
    <row r="260" spans="1:58" s="199" customFormat="1">
      <c r="A260" s="173"/>
      <c r="B260" s="282"/>
      <c r="C260" s="283"/>
      <c r="D260" s="283"/>
      <c r="E260" s="283"/>
      <c r="F260" s="283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</row>
    <row r="261" spans="1:58" s="199" customFormat="1">
      <c r="A261" s="173"/>
      <c r="B261" s="282"/>
      <c r="C261" s="283"/>
      <c r="D261" s="283"/>
      <c r="E261" s="283"/>
      <c r="F261" s="283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</row>
    <row r="262" spans="1:58" s="199" customFormat="1">
      <c r="A262" s="173"/>
      <c r="B262" s="282"/>
      <c r="C262" s="283"/>
      <c r="D262" s="283"/>
      <c r="E262" s="283"/>
      <c r="F262" s="283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</row>
    <row r="263" spans="1:58" s="199" customFormat="1">
      <c r="A263" s="173"/>
      <c r="B263" s="282"/>
      <c r="C263" s="283"/>
      <c r="D263" s="283"/>
      <c r="E263" s="283"/>
      <c r="F263" s="283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</row>
    <row r="264" spans="1:58" s="199" customFormat="1">
      <c r="A264" s="173"/>
      <c r="B264" s="282"/>
      <c r="C264" s="283"/>
      <c r="D264" s="283"/>
      <c r="E264" s="283"/>
      <c r="F264" s="283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</row>
    <row r="265" spans="1:58" s="199" customFormat="1">
      <c r="A265" s="173"/>
      <c r="B265" s="282"/>
      <c r="C265" s="283"/>
      <c r="D265" s="283"/>
      <c r="E265" s="283"/>
      <c r="F265" s="283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</row>
    <row r="266" spans="1:58" s="199" customFormat="1">
      <c r="A266" s="173"/>
      <c r="B266" s="282"/>
      <c r="C266" s="283"/>
      <c r="D266" s="283"/>
      <c r="E266" s="283"/>
      <c r="F266" s="283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</row>
    <row r="267" spans="1:58" s="199" customFormat="1">
      <c r="A267" s="173"/>
      <c r="B267" s="282"/>
      <c r="C267" s="283"/>
      <c r="D267" s="283"/>
      <c r="E267" s="283"/>
      <c r="F267" s="283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</row>
    <row r="268" spans="1:58" s="199" customFormat="1">
      <c r="A268" s="173"/>
      <c r="B268" s="282"/>
      <c r="C268" s="283"/>
      <c r="D268" s="283"/>
      <c r="E268" s="283"/>
      <c r="F268" s="283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5"/>
    </row>
    <row r="269" spans="1:58" s="199" customFormat="1">
      <c r="A269" s="173"/>
      <c r="B269" s="282"/>
      <c r="C269" s="283"/>
      <c r="D269" s="283"/>
      <c r="E269" s="283"/>
      <c r="F269" s="283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5"/>
    </row>
    <row r="270" spans="1:58" s="199" customFormat="1">
      <c r="A270" s="173"/>
      <c r="B270" s="282"/>
      <c r="C270" s="283"/>
      <c r="D270" s="283"/>
      <c r="E270" s="283"/>
      <c r="F270" s="283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</row>
    <row r="271" spans="1:58" s="199" customFormat="1">
      <c r="A271" s="173"/>
      <c r="B271" s="282"/>
      <c r="C271" s="283"/>
      <c r="D271" s="283"/>
      <c r="E271" s="283"/>
      <c r="F271" s="283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5"/>
    </row>
    <row r="272" spans="1:58" s="199" customFormat="1">
      <c r="A272" s="173"/>
      <c r="B272" s="282"/>
      <c r="C272" s="283"/>
      <c r="D272" s="283"/>
      <c r="E272" s="283"/>
      <c r="F272" s="283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</row>
    <row r="273" spans="1:58" s="199" customFormat="1">
      <c r="A273" s="173"/>
      <c r="B273" s="282"/>
      <c r="C273" s="283"/>
      <c r="D273" s="283"/>
      <c r="E273" s="283"/>
      <c r="F273" s="283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5"/>
    </row>
    <row r="274" spans="1:58" s="199" customFormat="1">
      <c r="A274" s="173"/>
      <c r="B274" s="282"/>
      <c r="C274" s="283"/>
      <c r="D274" s="283"/>
      <c r="E274" s="283"/>
      <c r="F274" s="283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</row>
    <row r="275" spans="1:58" s="199" customFormat="1">
      <c r="A275" s="173"/>
      <c r="B275" s="282"/>
      <c r="C275" s="283"/>
      <c r="D275" s="283"/>
      <c r="E275" s="283"/>
      <c r="F275" s="283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5"/>
    </row>
    <row r="276" spans="1:58" s="199" customFormat="1">
      <c r="A276" s="173"/>
      <c r="B276" s="282"/>
      <c r="C276" s="283"/>
      <c r="D276" s="283"/>
      <c r="E276" s="283"/>
      <c r="F276" s="283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</row>
    <row r="277" spans="1:58" s="199" customFormat="1">
      <c r="A277" s="173"/>
      <c r="B277" s="282"/>
      <c r="C277" s="283"/>
      <c r="D277" s="283"/>
      <c r="E277" s="283"/>
      <c r="F277" s="283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</row>
    <row r="278" spans="1:58" s="199" customFormat="1">
      <c r="A278" s="173"/>
      <c r="B278" s="282"/>
      <c r="C278" s="283"/>
      <c r="D278" s="283"/>
      <c r="E278" s="283"/>
      <c r="F278" s="283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</row>
    <row r="279" spans="1:58" s="199" customFormat="1">
      <c r="A279" s="173"/>
      <c r="B279" s="282"/>
      <c r="C279" s="283"/>
      <c r="D279" s="283"/>
      <c r="E279" s="283"/>
      <c r="F279" s="283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</row>
    <row r="280" spans="1:58" s="199" customFormat="1">
      <c r="A280" s="173"/>
      <c r="B280" s="282"/>
      <c r="C280" s="283"/>
      <c r="D280" s="283"/>
      <c r="E280" s="283"/>
      <c r="F280" s="283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</row>
    <row r="281" spans="1:58" s="199" customFormat="1">
      <c r="A281" s="173"/>
      <c r="B281" s="282"/>
      <c r="C281" s="283"/>
      <c r="D281" s="283"/>
      <c r="E281" s="283"/>
      <c r="F281" s="283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</row>
    <row r="282" spans="1:58" s="199" customFormat="1">
      <c r="A282" s="173"/>
      <c r="B282" s="282"/>
      <c r="C282" s="283"/>
      <c r="D282" s="283"/>
      <c r="E282" s="283"/>
      <c r="F282" s="283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</row>
    <row r="283" spans="1:58" s="199" customFormat="1">
      <c r="A283" s="173"/>
      <c r="B283" s="282"/>
      <c r="C283" s="283"/>
      <c r="D283" s="283"/>
      <c r="E283" s="283"/>
      <c r="F283" s="283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</row>
    <row r="284" spans="1:58" s="199" customFormat="1">
      <c r="A284" s="173"/>
      <c r="B284" s="282"/>
      <c r="C284" s="283"/>
      <c r="D284" s="283"/>
      <c r="E284" s="283"/>
      <c r="F284" s="283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</row>
    <row r="285" spans="1:58" s="199" customFormat="1">
      <c r="A285" s="173"/>
      <c r="B285" s="282"/>
      <c r="C285" s="283"/>
      <c r="D285" s="283"/>
      <c r="E285" s="283"/>
      <c r="F285" s="283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5"/>
      <c r="BA285" s="175"/>
      <c r="BB285" s="175"/>
      <c r="BC285" s="175"/>
      <c r="BD285" s="175"/>
      <c r="BE285" s="175"/>
      <c r="BF285" s="175"/>
    </row>
    <row r="286" spans="1:58" s="199" customFormat="1">
      <c r="A286" s="173"/>
      <c r="B286" s="282"/>
      <c r="C286" s="283"/>
      <c r="D286" s="283"/>
      <c r="E286" s="283"/>
      <c r="F286" s="283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</row>
    <row r="287" spans="1:58" s="199" customFormat="1">
      <c r="A287" s="173"/>
      <c r="B287" s="282"/>
      <c r="C287" s="283"/>
      <c r="D287" s="283"/>
      <c r="E287" s="283"/>
      <c r="F287" s="283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</row>
    <row r="288" spans="1:58" s="199" customFormat="1">
      <c r="A288" s="173"/>
      <c r="B288" s="282"/>
      <c r="C288" s="283"/>
      <c r="D288" s="283"/>
      <c r="E288" s="283"/>
      <c r="F288" s="283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</row>
    <row r="289" spans="1:58" s="199" customFormat="1">
      <c r="A289" s="173"/>
      <c r="B289" s="282"/>
      <c r="C289" s="283"/>
      <c r="D289" s="283"/>
      <c r="E289" s="283"/>
      <c r="F289" s="283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</row>
    <row r="290" spans="1:58" s="199" customFormat="1">
      <c r="A290" s="173"/>
      <c r="B290" s="282"/>
      <c r="C290" s="283"/>
      <c r="D290" s="283"/>
      <c r="E290" s="283"/>
      <c r="F290" s="283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</row>
    <row r="291" spans="1:58" s="199" customFormat="1">
      <c r="A291" s="173"/>
      <c r="B291" s="282"/>
      <c r="C291" s="283"/>
      <c r="D291" s="283"/>
      <c r="E291" s="283"/>
      <c r="F291" s="283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</row>
    <row r="292" spans="1:58" s="199" customFormat="1">
      <c r="A292" s="173"/>
      <c r="B292" s="282"/>
      <c r="C292" s="283"/>
      <c r="D292" s="283"/>
      <c r="E292" s="283"/>
      <c r="F292" s="283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5"/>
    </row>
    <row r="293" spans="1:58" s="199" customFormat="1">
      <c r="A293" s="173"/>
      <c r="B293" s="282"/>
      <c r="C293" s="283"/>
      <c r="D293" s="283"/>
      <c r="E293" s="283"/>
      <c r="F293" s="283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</row>
    <row r="294" spans="1:58" s="199" customFormat="1">
      <c r="A294" s="173"/>
      <c r="B294" s="282"/>
      <c r="C294" s="283"/>
      <c r="D294" s="283"/>
      <c r="E294" s="283"/>
      <c r="F294" s="283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5"/>
    </row>
    <row r="295" spans="1:58" s="199" customFormat="1">
      <c r="A295" s="173"/>
      <c r="B295" s="282"/>
      <c r="C295" s="283"/>
      <c r="D295" s="283"/>
      <c r="E295" s="283"/>
      <c r="F295" s="283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</row>
    <row r="296" spans="1:58" s="199" customFormat="1">
      <c r="A296" s="173"/>
      <c r="B296" s="282"/>
      <c r="C296" s="283"/>
      <c r="D296" s="283"/>
      <c r="E296" s="283"/>
      <c r="F296" s="283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</row>
    <row r="297" spans="1:58" s="199" customFormat="1">
      <c r="A297" s="173"/>
      <c r="B297" s="282"/>
      <c r="C297" s="283"/>
      <c r="D297" s="283"/>
      <c r="E297" s="283"/>
      <c r="F297" s="283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175"/>
      <c r="AY297" s="175"/>
      <c r="AZ297" s="175"/>
      <c r="BA297" s="175"/>
      <c r="BB297" s="175"/>
      <c r="BC297" s="175"/>
      <c r="BD297" s="175"/>
      <c r="BE297" s="175"/>
      <c r="BF297" s="175"/>
    </row>
    <row r="298" spans="1:58" s="199" customFormat="1">
      <c r="A298" s="173"/>
      <c r="B298" s="282"/>
      <c r="C298" s="283"/>
      <c r="D298" s="283"/>
      <c r="E298" s="283"/>
      <c r="F298" s="283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175"/>
      <c r="AY298" s="175"/>
      <c r="AZ298" s="175"/>
      <c r="BA298" s="175"/>
      <c r="BB298" s="175"/>
      <c r="BC298" s="175"/>
      <c r="BD298" s="175"/>
      <c r="BE298" s="175"/>
      <c r="BF298" s="175"/>
    </row>
    <row r="299" spans="1:58" s="199" customFormat="1">
      <c r="A299" s="173"/>
      <c r="B299" s="282"/>
      <c r="C299" s="283"/>
      <c r="D299" s="283"/>
      <c r="E299" s="283"/>
      <c r="F299" s="283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5"/>
      <c r="AT299" s="175"/>
      <c r="AU299" s="175"/>
      <c r="AV299" s="175"/>
      <c r="AW299" s="175"/>
      <c r="AX299" s="175"/>
      <c r="AY299" s="175"/>
      <c r="AZ299" s="175"/>
      <c r="BA299" s="175"/>
      <c r="BB299" s="175"/>
      <c r="BC299" s="175"/>
      <c r="BD299" s="175"/>
      <c r="BE299" s="175"/>
      <c r="BF299" s="175"/>
    </row>
    <row r="300" spans="1:58" s="199" customFormat="1">
      <c r="A300" s="173"/>
      <c r="B300" s="282"/>
      <c r="C300" s="283"/>
      <c r="D300" s="283"/>
      <c r="E300" s="283"/>
      <c r="F300" s="283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5"/>
      <c r="AX300" s="175"/>
      <c r="AY300" s="175"/>
      <c r="AZ300" s="175"/>
      <c r="BA300" s="175"/>
      <c r="BB300" s="175"/>
      <c r="BC300" s="175"/>
      <c r="BD300" s="175"/>
      <c r="BE300" s="175"/>
      <c r="BF300" s="175"/>
    </row>
    <row r="301" spans="1:58" s="199" customFormat="1">
      <c r="A301" s="173"/>
      <c r="B301" s="282"/>
      <c r="C301" s="283"/>
      <c r="D301" s="283"/>
      <c r="E301" s="283"/>
      <c r="F301" s="283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5"/>
      <c r="AX301" s="175"/>
      <c r="AY301" s="175"/>
      <c r="AZ301" s="175"/>
      <c r="BA301" s="175"/>
      <c r="BB301" s="175"/>
      <c r="BC301" s="175"/>
      <c r="BD301" s="175"/>
      <c r="BE301" s="175"/>
      <c r="BF301" s="175"/>
    </row>
    <row r="302" spans="1:58" s="199" customFormat="1">
      <c r="A302" s="173"/>
      <c r="B302" s="282"/>
      <c r="C302" s="283"/>
      <c r="D302" s="283"/>
      <c r="E302" s="283"/>
      <c r="F302" s="283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5"/>
      <c r="BD302" s="175"/>
      <c r="BE302" s="175"/>
      <c r="BF302" s="175"/>
    </row>
    <row r="303" spans="1:58" s="199" customFormat="1">
      <c r="A303" s="173"/>
      <c r="B303" s="282"/>
      <c r="C303" s="283"/>
      <c r="D303" s="283"/>
      <c r="E303" s="283"/>
      <c r="F303" s="283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5"/>
    </row>
    <row r="304" spans="1:58" s="199" customFormat="1">
      <c r="A304" s="173"/>
      <c r="B304" s="282"/>
      <c r="C304" s="283"/>
      <c r="D304" s="283"/>
      <c r="E304" s="283"/>
      <c r="F304" s="283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5"/>
      <c r="AX304" s="175"/>
      <c r="AY304" s="175"/>
      <c r="AZ304" s="175"/>
      <c r="BA304" s="175"/>
      <c r="BB304" s="175"/>
      <c r="BC304" s="175"/>
      <c r="BD304" s="175"/>
      <c r="BE304" s="175"/>
      <c r="BF304" s="175"/>
    </row>
    <row r="305" spans="1:58" s="199" customFormat="1">
      <c r="A305" s="173"/>
      <c r="B305" s="282"/>
      <c r="C305" s="283"/>
      <c r="D305" s="283"/>
      <c r="E305" s="283"/>
      <c r="F305" s="283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175"/>
      <c r="AY305" s="175"/>
      <c r="AZ305" s="175"/>
      <c r="BA305" s="175"/>
      <c r="BB305" s="175"/>
      <c r="BC305" s="175"/>
      <c r="BD305" s="175"/>
      <c r="BE305" s="175"/>
      <c r="BF305" s="175"/>
    </row>
    <row r="306" spans="1:58" s="199" customFormat="1">
      <c r="A306" s="173"/>
      <c r="B306" s="282"/>
      <c r="C306" s="283"/>
      <c r="D306" s="283"/>
      <c r="E306" s="283"/>
      <c r="F306" s="283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5"/>
    </row>
    <row r="307" spans="1:58" s="199" customFormat="1">
      <c r="A307" s="173"/>
      <c r="B307" s="282"/>
      <c r="C307" s="283"/>
      <c r="D307" s="283"/>
      <c r="E307" s="283"/>
      <c r="F307" s="283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</row>
    <row r="308" spans="1:58" s="199" customFormat="1">
      <c r="A308" s="173"/>
      <c r="B308" s="282"/>
      <c r="C308" s="283"/>
      <c r="D308" s="283"/>
      <c r="E308" s="283"/>
      <c r="F308" s="283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175"/>
      <c r="AZ308" s="175"/>
      <c r="BA308" s="175"/>
      <c r="BB308" s="175"/>
      <c r="BC308" s="175"/>
      <c r="BD308" s="175"/>
      <c r="BE308" s="175"/>
      <c r="BF308" s="175"/>
    </row>
    <row r="309" spans="1:58" s="199" customFormat="1">
      <c r="A309" s="173"/>
      <c r="B309" s="282"/>
      <c r="C309" s="283"/>
      <c r="D309" s="283"/>
      <c r="E309" s="283"/>
      <c r="F309" s="283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5"/>
      <c r="AZ309" s="175"/>
      <c r="BA309" s="175"/>
      <c r="BB309" s="175"/>
      <c r="BC309" s="175"/>
      <c r="BD309" s="175"/>
      <c r="BE309" s="175"/>
      <c r="BF309" s="175"/>
    </row>
    <row r="310" spans="1:58" s="199" customFormat="1">
      <c r="A310" s="173"/>
      <c r="B310" s="282"/>
      <c r="C310" s="283"/>
      <c r="D310" s="283"/>
      <c r="E310" s="283"/>
      <c r="F310" s="283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5"/>
      <c r="AZ310" s="175"/>
      <c r="BA310" s="175"/>
      <c r="BB310" s="175"/>
      <c r="BC310" s="175"/>
      <c r="BD310" s="175"/>
      <c r="BE310" s="175"/>
      <c r="BF310" s="175"/>
    </row>
    <row r="311" spans="1:58" s="199" customFormat="1">
      <c r="A311" s="173"/>
      <c r="B311" s="282"/>
      <c r="C311" s="283"/>
      <c r="D311" s="283"/>
      <c r="E311" s="283"/>
      <c r="F311" s="283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5"/>
    </row>
    <row r="312" spans="1:58" s="199" customFormat="1">
      <c r="A312" s="173"/>
      <c r="B312" s="282"/>
      <c r="C312" s="283"/>
      <c r="D312" s="283"/>
      <c r="E312" s="283"/>
      <c r="F312" s="283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</row>
    <row r="313" spans="1:58" s="199" customFormat="1">
      <c r="A313" s="173"/>
      <c r="B313" s="282"/>
      <c r="C313" s="283"/>
      <c r="D313" s="283"/>
      <c r="E313" s="283"/>
      <c r="F313" s="283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</row>
    <row r="314" spans="1:58" s="199" customFormat="1">
      <c r="A314" s="173"/>
      <c r="B314" s="282"/>
      <c r="C314" s="283"/>
      <c r="D314" s="283"/>
      <c r="E314" s="283"/>
      <c r="F314" s="283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</row>
    <row r="315" spans="1:58" s="199" customFormat="1">
      <c r="A315" s="173"/>
      <c r="B315" s="282"/>
      <c r="C315" s="283"/>
      <c r="D315" s="283"/>
      <c r="E315" s="283"/>
      <c r="F315" s="283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</row>
    <row r="316" spans="1:58" s="199" customFormat="1">
      <c r="A316" s="173"/>
      <c r="B316" s="282"/>
      <c r="C316" s="283"/>
      <c r="D316" s="283"/>
      <c r="E316" s="283"/>
      <c r="F316" s="283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</row>
    <row r="317" spans="1:58" s="199" customFormat="1">
      <c r="A317" s="173"/>
      <c r="B317" s="282"/>
      <c r="C317" s="283"/>
      <c r="D317" s="283"/>
      <c r="E317" s="283"/>
      <c r="F317" s="283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</row>
    <row r="318" spans="1:58" s="199" customFormat="1">
      <c r="A318" s="173"/>
      <c r="B318" s="282"/>
      <c r="C318" s="283"/>
      <c r="D318" s="283"/>
      <c r="E318" s="283"/>
      <c r="F318" s="283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</row>
    <row r="319" spans="1:58" s="199" customFormat="1">
      <c r="A319" s="173"/>
      <c r="B319" s="282"/>
      <c r="C319" s="283"/>
      <c r="D319" s="283"/>
      <c r="E319" s="283"/>
      <c r="F319" s="283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</row>
    <row r="320" spans="1:58" s="199" customFormat="1">
      <c r="A320" s="173"/>
      <c r="B320" s="282"/>
      <c r="C320" s="283"/>
      <c r="D320" s="283"/>
      <c r="E320" s="283"/>
      <c r="F320" s="283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</row>
    <row r="321" spans="1:58" s="199" customFormat="1">
      <c r="A321" s="173"/>
      <c r="B321" s="282"/>
      <c r="C321" s="283"/>
      <c r="D321" s="283"/>
      <c r="E321" s="283"/>
      <c r="F321" s="283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</row>
    <row r="322" spans="1:58" s="199" customFormat="1">
      <c r="A322" s="173"/>
      <c r="B322" s="282"/>
      <c r="C322" s="283"/>
      <c r="D322" s="283"/>
      <c r="E322" s="283"/>
      <c r="F322" s="283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</row>
    <row r="323" spans="1:58" s="199" customFormat="1">
      <c r="A323" s="173"/>
      <c r="B323" s="282"/>
      <c r="C323" s="283"/>
      <c r="D323" s="283"/>
      <c r="E323" s="283"/>
      <c r="F323" s="283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</row>
    <row r="324" spans="1:58" s="199" customFormat="1">
      <c r="A324" s="173"/>
      <c r="B324" s="282"/>
      <c r="C324" s="283"/>
      <c r="D324" s="283"/>
      <c r="E324" s="283"/>
      <c r="F324" s="283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</row>
    <row r="325" spans="1:58" s="199" customFormat="1">
      <c r="A325" s="173"/>
      <c r="B325" s="282"/>
      <c r="C325" s="283"/>
      <c r="D325" s="283"/>
      <c r="E325" s="283"/>
      <c r="F325" s="283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</row>
    <row r="326" spans="1:58" s="199" customFormat="1">
      <c r="A326" s="173"/>
      <c r="B326" s="282"/>
      <c r="C326" s="283"/>
      <c r="D326" s="283"/>
      <c r="E326" s="283"/>
      <c r="F326" s="283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</row>
    <row r="327" spans="1:58" s="199" customFormat="1">
      <c r="A327" s="173"/>
      <c r="B327" s="282"/>
      <c r="C327" s="283"/>
      <c r="D327" s="283"/>
      <c r="E327" s="283"/>
      <c r="F327" s="283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</row>
    <row r="328" spans="1:58" s="199" customFormat="1">
      <c r="A328" s="173"/>
      <c r="B328" s="282"/>
      <c r="C328" s="283"/>
      <c r="D328" s="283"/>
      <c r="E328" s="283"/>
      <c r="F328" s="283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</row>
    <row r="329" spans="1:58" s="199" customFormat="1">
      <c r="A329" s="173"/>
      <c r="B329" s="282"/>
      <c r="C329" s="283"/>
      <c r="D329" s="283"/>
      <c r="E329" s="283"/>
      <c r="F329" s="283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</row>
    <row r="330" spans="1:58" s="199" customFormat="1">
      <c r="A330" s="173"/>
      <c r="B330" s="282"/>
      <c r="C330" s="283"/>
      <c r="D330" s="283"/>
      <c r="E330" s="283"/>
      <c r="F330" s="283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</row>
    <row r="331" spans="1:58" s="199" customFormat="1">
      <c r="A331" s="173"/>
      <c r="B331" s="282"/>
      <c r="C331" s="283"/>
      <c r="D331" s="283"/>
      <c r="E331" s="283"/>
      <c r="F331" s="283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</row>
    <row r="332" spans="1:58" s="199" customFormat="1">
      <c r="A332" s="173"/>
      <c r="B332" s="282"/>
      <c r="C332" s="283"/>
      <c r="D332" s="283"/>
      <c r="E332" s="283"/>
      <c r="F332" s="283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</row>
    <row r="333" spans="1:58" s="199" customFormat="1">
      <c r="A333" s="173"/>
      <c r="B333" s="282"/>
      <c r="C333" s="283"/>
      <c r="D333" s="283"/>
      <c r="E333" s="283"/>
      <c r="F333" s="283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</row>
    <row r="334" spans="1:58" s="199" customFormat="1">
      <c r="A334" s="173"/>
      <c r="B334" s="282"/>
      <c r="C334" s="283"/>
      <c r="D334" s="283"/>
      <c r="E334" s="283"/>
      <c r="F334" s="283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</row>
    <row r="335" spans="1:58" s="199" customFormat="1">
      <c r="A335" s="173"/>
      <c r="B335" s="282"/>
      <c r="C335" s="283"/>
      <c r="D335" s="283"/>
      <c r="E335" s="283"/>
      <c r="F335" s="283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</row>
    <row r="336" spans="1:58" s="199" customFormat="1">
      <c r="A336" s="173"/>
      <c r="B336" s="282"/>
      <c r="C336" s="283"/>
      <c r="D336" s="283"/>
      <c r="E336" s="283"/>
      <c r="F336" s="283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</row>
    <row r="337" spans="1:58" s="199" customFormat="1">
      <c r="A337" s="173"/>
      <c r="B337" s="282"/>
      <c r="C337" s="283"/>
      <c r="D337" s="283"/>
      <c r="E337" s="283"/>
      <c r="F337" s="283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</row>
    <row r="338" spans="1:58" s="199" customFormat="1">
      <c r="A338" s="173"/>
      <c r="B338" s="282"/>
      <c r="C338" s="283"/>
      <c r="D338" s="283"/>
      <c r="E338" s="283"/>
      <c r="F338" s="283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</row>
    <row r="339" spans="1:58" s="199" customFormat="1">
      <c r="A339" s="173"/>
      <c r="B339" s="282"/>
      <c r="C339" s="283"/>
      <c r="D339" s="283"/>
      <c r="E339" s="283"/>
      <c r="F339" s="283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</row>
    <row r="340" spans="1:58" s="199" customFormat="1">
      <c r="A340" s="173"/>
      <c r="B340" s="282"/>
      <c r="C340" s="283"/>
      <c r="D340" s="283"/>
      <c r="E340" s="283"/>
      <c r="F340" s="283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</row>
    <row r="341" spans="1:58" s="199" customFormat="1">
      <c r="A341" s="173"/>
      <c r="B341" s="282"/>
      <c r="C341" s="283"/>
      <c r="D341" s="283"/>
      <c r="E341" s="283"/>
      <c r="F341" s="283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</row>
    <row r="342" spans="1:58" s="199" customFormat="1">
      <c r="A342" s="173"/>
      <c r="B342" s="282"/>
      <c r="C342" s="283"/>
      <c r="D342" s="283"/>
      <c r="E342" s="283"/>
      <c r="F342" s="283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</row>
    <row r="343" spans="1:58" s="199" customFormat="1">
      <c r="A343" s="173"/>
      <c r="B343" s="282"/>
      <c r="C343" s="283"/>
      <c r="D343" s="283"/>
      <c r="E343" s="283"/>
      <c r="F343" s="283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</row>
    <row r="344" spans="1:58" s="199" customFormat="1">
      <c r="A344" s="173"/>
      <c r="B344" s="282"/>
      <c r="C344" s="283"/>
      <c r="D344" s="283"/>
      <c r="E344" s="283"/>
      <c r="F344" s="283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</row>
    <row r="345" spans="1:58" s="199" customFormat="1">
      <c r="A345" s="173"/>
      <c r="B345" s="282"/>
      <c r="C345" s="283"/>
      <c r="D345" s="283"/>
      <c r="E345" s="283"/>
      <c r="F345" s="283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</row>
    <row r="346" spans="1:58" s="199" customFormat="1">
      <c r="A346" s="173"/>
      <c r="B346" s="282"/>
      <c r="C346" s="283"/>
      <c r="D346" s="283"/>
      <c r="E346" s="283"/>
      <c r="F346" s="283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5"/>
    </row>
    <row r="347" spans="1:58" s="199" customFormat="1">
      <c r="A347" s="173"/>
      <c r="B347" s="282"/>
      <c r="C347" s="283"/>
      <c r="D347" s="283"/>
      <c r="E347" s="283"/>
      <c r="F347" s="283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</row>
    <row r="348" spans="1:58" s="199" customFormat="1">
      <c r="A348" s="173"/>
      <c r="B348" s="282"/>
      <c r="C348" s="283"/>
      <c r="D348" s="283"/>
      <c r="E348" s="283"/>
      <c r="F348" s="283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</row>
    <row r="349" spans="1:58" s="199" customFormat="1">
      <c r="A349" s="173"/>
      <c r="B349" s="282"/>
      <c r="C349" s="283"/>
      <c r="D349" s="283"/>
      <c r="E349" s="283"/>
      <c r="F349" s="283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</row>
    <row r="350" spans="1:58" s="199" customFormat="1">
      <c r="A350" s="173"/>
      <c r="B350" s="282"/>
      <c r="C350" s="283"/>
      <c r="D350" s="283"/>
      <c r="E350" s="283"/>
      <c r="F350" s="283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</row>
    <row r="351" spans="1:58" s="199" customFormat="1">
      <c r="A351" s="173"/>
      <c r="B351" s="282"/>
      <c r="C351" s="283"/>
      <c r="D351" s="283"/>
      <c r="E351" s="283"/>
      <c r="F351" s="283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</row>
    <row r="352" spans="1:58" s="199" customFormat="1">
      <c r="A352" s="173"/>
      <c r="B352" s="282"/>
      <c r="C352" s="283"/>
      <c r="D352" s="283"/>
      <c r="E352" s="283"/>
      <c r="F352" s="283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</row>
    <row r="353" spans="1:58" s="199" customFormat="1">
      <c r="A353" s="173"/>
      <c r="B353" s="282"/>
      <c r="C353" s="283"/>
      <c r="D353" s="283"/>
      <c r="E353" s="283"/>
      <c r="F353" s="283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5"/>
    </row>
    <row r="354" spans="1:58" s="199" customFormat="1">
      <c r="A354" s="173"/>
      <c r="B354" s="282"/>
      <c r="C354" s="283"/>
      <c r="D354" s="283"/>
      <c r="E354" s="283"/>
      <c r="F354" s="283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</row>
    <row r="355" spans="1:58" s="199" customFormat="1">
      <c r="A355" s="173"/>
      <c r="B355" s="282"/>
      <c r="C355" s="283"/>
      <c r="D355" s="283"/>
      <c r="E355" s="283"/>
      <c r="F355" s="283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</row>
    <row r="356" spans="1:58" s="199" customFormat="1">
      <c r="A356" s="173"/>
      <c r="B356" s="282"/>
      <c r="C356" s="283"/>
      <c r="D356" s="283"/>
      <c r="E356" s="283"/>
      <c r="F356" s="283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</row>
    <row r="357" spans="1:58" s="199" customFormat="1">
      <c r="A357" s="173"/>
      <c r="B357" s="282"/>
      <c r="C357" s="283"/>
      <c r="D357" s="283"/>
      <c r="E357" s="283"/>
      <c r="F357" s="283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</row>
    <row r="358" spans="1:58" s="199" customFormat="1">
      <c r="A358" s="173"/>
      <c r="B358" s="282"/>
      <c r="C358" s="283"/>
      <c r="D358" s="283"/>
      <c r="E358" s="283"/>
      <c r="F358" s="283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</row>
    <row r="359" spans="1:58" s="199" customFormat="1">
      <c r="A359" s="173"/>
      <c r="B359" s="282"/>
      <c r="C359" s="283"/>
      <c r="D359" s="283"/>
      <c r="E359" s="283"/>
      <c r="F359" s="283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</row>
    <row r="360" spans="1:58" s="199" customFormat="1">
      <c r="A360" s="173"/>
      <c r="B360" s="282"/>
      <c r="C360" s="283"/>
      <c r="D360" s="283"/>
      <c r="E360" s="283"/>
      <c r="F360" s="283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</row>
    <row r="361" spans="1:58" s="199" customFormat="1">
      <c r="A361" s="173"/>
      <c r="B361" s="282"/>
      <c r="C361" s="283"/>
      <c r="D361" s="283"/>
      <c r="E361" s="283"/>
      <c r="F361" s="283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</row>
    <row r="362" spans="1:58" s="199" customFormat="1">
      <c r="A362" s="173"/>
      <c r="B362" s="282"/>
      <c r="C362" s="283"/>
      <c r="D362" s="283"/>
      <c r="E362" s="283"/>
      <c r="F362" s="283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</row>
    <row r="363" spans="1:58" s="199" customFormat="1">
      <c r="A363" s="173"/>
      <c r="B363" s="282"/>
      <c r="C363" s="283"/>
      <c r="D363" s="283"/>
      <c r="E363" s="283"/>
      <c r="F363" s="283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</row>
    <row r="364" spans="1:58" s="199" customFormat="1">
      <c r="A364" s="173"/>
      <c r="B364" s="282"/>
      <c r="C364" s="283"/>
      <c r="D364" s="283"/>
      <c r="E364" s="283"/>
      <c r="F364" s="283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</row>
    <row r="365" spans="1:58" s="199" customFormat="1">
      <c r="A365" s="173"/>
      <c r="B365" s="282"/>
      <c r="C365" s="283"/>
      <c r="D365" s="283"/>
      <c r="E365" s="283"/>
      <c r="F365" s="283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</row>
    <row r="366" spans="1:58" s="199" customFormat="1">
      <c r="A366" s="173"/>
      <c r="B366" s="282"/>
      <c r="C366" s="283"/>
      <c r="D366" s="283"/>
      <c r="E366" s="283"/>
      <c r="F366" s="283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</row>
    <row r="367" spans="1:58" s="199" customFormat="1">
      <c r="A367" s="173"/>
      <c r="B367" s="282"/>
      <c r="C367" s="283"/>
      <c r="D367" s="283"/>
      <c r="E367" s="283"/>
      <c r="F367" s="283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</row>
    <row r="368" spans="1:58" s="199" customFormat="1">
      <c r="A368" s="173"/>
      <c r="B368" s="282"/>
      <c r="C368" s="283"/>
      <c r="D368" s="283"/>
      <c r="E368" s="283"/>
      <c r="F368" s="283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</row>
    <row r="369" spans="1:58" s="199" customFormat="1">
      <c r="A369" s="173"/>
      <c r="B369" s="282"/>
      <c r="C369" s="283"/>
      <c r="D369" s="283"/>
      <c r="E369" s="283"/>
      <c r="F369" s="283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</row>
    <row r="370" spans="1:58" s="199" customFormat="1">
      <c r="A370" s="173"/>
      <c r="B370" s="282"/>
      <c r="C370" s="283"/>
      <c r="D370" s="283"/>
      <c r="E370" s="283"/>
      <c r="F370" s="283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</row>
    <row r="371" spans="1:58" s="199" customFormat="1">
      <c r="A371" s="173"/>
      <c r="B371" s="282"/>
      <c r="C371" s="283"/>
      <c r="D371" s="283"/>
      <c r="E371" s="283"/>
      <c r="F371" s="283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</row>
    <row r="372" spans="1:58" s="199" customFormat="1">
      <c r="A372" s="173"/>
      <c r="B372" s="282"/>
      <c r="C372" s="283"/>
      <c r="D372" s="283"/>
      <c r="E372" s="283"/>
      <c r="F372" s="283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</row>
    <row r="373" spans="1:58" s="199" customFormat="1">
      <c r="A373" s="173"/>
      <c r="B373" s="282"/>
      <c r="C373" s="283"/>
      <c r="D373" s="283"/>
      <c r="E373" s="283"/>
      <c r="F373" s="283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5"/>
    </row>
    <row r="374" spans="1:58" s="199" customFormat="1">
      <c r="A374" s="173"/>
      <c r="B374" s="282"/>
      <c r="C374" s="283"/>
      <c r="D374" s="283"/>
      <c r="E374" s="283"/>
      <c r="F374" s="283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</row>
    <row r="375" spans="1:58" s="199" customFormat="1">
      <c r="A375" s="173"/>
      <c r="B375" s="282"/>
      <c r="C375" s="283"/>
      <c r="D375" s="283"/>
      <c r="E375" s="283"/>
      <c r="F375" s="283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</row>
    <row r="376" spans="1:58" s="199" customFormat="1">
      <c r="A376" s="173"/>
      <c r="B376" s="282"/>
      <c r="C376" s="283"/>
      <c r="D376" s="283"/>
      <c r="E376" s="283"/>
      <c r="F376" s="283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</row>
    <row r="377" spans="1:58" s="199" customFormat="1">
      <c r="A377" s="173"/>
      <c r="B377" s="282"/>
      <c r="C377" s="283"/>
      <c r="D377" s="283"/>
      <c r="E377" s="283"/>
      <c r="F377" s="283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</row>
    <row r="378" spans="1:58" s="199" customFormat="1">
      <c r="A378" s="173"/>
      <c r="B378" s="282"/>
      <c r="C378" s="283"/>
      <c r="D378" s="283"/>
      <c r="E378" s="283"/>
      <c r="F378" s="283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5"/>
    </row>
    <row r="379" spans="1:58" s="199" customFormat="1">
      <c r="A379" s="173"/>
      <c r="B379" s="282"/>
      <c r="C379" s="283"/>
      <c r="D379" s="283"/>
      <c r="E379" s="283"/>
      <c r="F379" s="283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5"/>
    </row>
    <row r="380" spans="1:58" s="199" customFormat="1">
      <c r="A380" s="173"/>
      <c r="B380" s="282"/>
      <c r="C380" s="283"/>
      <c r="D380" s="283"/>
      <c r="E380" s="283"/>
      <c r="F380" s="283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</row>
    <row r="381" spans="1:58" s="199" customFormat="1">
      <c r="A381" s="173"/>
      <c r="B381" s="282"/>
      <c r="C381" s="283"/>
      <c r="D381" s="283"/>
      <c r="E381" s="283"/>
      <c r="F381" s="283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</row>
    <row r="382" spans="1:58" s="199" customFormat="1">
      <c r="A382" s="173"/>
      <c r="B382" s="282"/>
      <c r="C382" s="283"/>
      <c r="D382" s="283"/>
      <c r="E382" s="283"/>
      <c r="F382" s="283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</row>
    <row r="383" spans="1:58" s="199" customFormat="1">
      <c r="A383" s="173"/>
      <c r="B383" s="282"/>
      <c r="C383" s="283"/>
      <c r="D383" s="283"/>
      <c r="E383" s="283"/>
      <c r="F383" s="283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</row>
    <row r="384" spans="1:58" s="199" customFormat="1">
      <c r="A384" s="173"/>
      <c r="B384" s="282"/>
      <c r="C384" s="283"/>
      <c r="D384" s="283"/>
      <c r="E384" s="283"/>
      <c r="F384" s="283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</row>
    <row r="385" spans="1:58" s="199" customFormat="1">
      <c r="A385" s="173"/>
      <c r="B385" s="282"/>
      <c r="C385" s="283"/>
      <c r="D385" s="283"/>
      <c r="E385" s="283"/>
      <c r="F385" s="283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</row>
    <row r="386" spans="1:58" s="199" customFormat="1">
      <c r="A386" s="173"/>
      <c r="B386" s="282"/>
      <c r="C386" s="283"/>
      <c r="D386" s="283"/>
      <c r="E386" s="283"/>
      <c r="F386" s="283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</row>
    <row r="387" spans="1:58" s="199" customFormat="1">
      <c r="A387" s="173"/>
      <c r="B387" s="282"/>
      <c r="C387" s="283"/>
      <c r="D387" s="283"/>
      <c r="E387" s="283"/>
      <c r="F387" s="283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</row>
    <row r="388" spans="1:58" s="199" customFormat="1">
      <c r="A388" s="173"/>
      <c r="B388" s="282"/>
      <c r="C388" s="283"/>
      <c r="D388" s="283"/>
      <c r="E388" s="283"/>
      <c r="F388" s="283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</row>
    <row r="389" spans="1:58" s="199" customFormat="1">
      <c r="A389" s="173"/>
      <c r="B389" s="282"/>
      <c r="C389" s="283"/>
      <c r="D389" s="283"/>
      <c r="E389" s="283"/>
      <c r="F389" s="283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</row>
    <row r="390" spans="1:58" s="199" customFormat="1">
      <c r="A390" s="173"/>
      <c r="B390" s="282"/>
      <c r="C390" s="283"/>
      <c r="D390" s="283"/>
      <c r="E390" s="283"/>
      <c r="F390" s="283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</row>
    <row r="391" spans="1:58" s="199" customFormat="1">
      <c r="A391" s="173"/>
      <c r="B391" s="282"/>
      <c r="C391" s="283"/>
      <c r="D391" s="283"/>
      <c r="E391" s="283"/>
      <c r="F391" s="283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</row>
    <row r="392" spans="1:58" s="199" customFormat="1">
      <c r="A392" s="173"/>
      <c r="B392" s="282"/>
      <c r="C392" s="283"/>
      <c r="D392" s="283"/>
      <c r="E392" s="283"/>
      <c r="F392" s="283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5"/>
    </row>
    <row r="393" spans="1:58" s="199" customFormat="1">
      <c r="A393" s="173"/>
      <c r="B393" s="282"/>
      <c r="C393" s="283"/>
      <c r="D393" s="283"/>
      <c r="E393" s="283"/>
      <c r="F393" s="283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</row>
    <row r="394" spans="1:58" s="199" customFormat="1">
      <c r="A394" s="173"/>
      <c r="B394" s="282"/>
      <c r="C394" s="283"/>
      <c r="D394" s="283"/>
      <c r="E394" s="283"/>
      <c r="F394" s="283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</row>
    <row r="395" spans="1:58" s="199" customFormat="1">
      <c r="A395" s="173"/>
      <c r="B395" s="282"/>
      <c r="C395" s="283"/>
      <c r="D395" s="283"/>
      <c r="E395" s="283"/>
      <c r="F395" s="283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</row>
    <row r="396" spans="1:58" s="199" customFormat="1">
      <c r="A396" s="173"/>
      <c r="B396" s="282"/>
      <c r="C396" s="283"/>
      <c r="D396" s="283"/>
      <c r="E396" s="283"/>
      <c r="F396" s="283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</row>
    <row r="397" spans="1:58" s="199" customFormat="1">
      <c r="A397" s="173"/>
      <c r="B397" s="282"/>
      <c r="C397" s="283"/>
      <c r="D397" s="283"/>
      <c r="E397" s="283"/>
      <c r="F397" s="283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</row>
    <row r="398" spans="1:58" s="199" customFormat="1">
      <c r="A398" s="173"/>
      <c r="B398" s="282"/>
      <c r="C398" s="283"/>
      <c r="D398" s="283"/>
      <c r="E398" s="283"/>
      <c r="F398" s="283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</row>
    <row r="399" spans="1:58" s="199" customFormat="1">
      <c r="A399" s="173"/>
      <c r="B399" s="282"/>
      <c r="C399" s="283"/>
      <c r="D399" s="283"/>
      <c r="E399" s="283"/>
      <c r="F399" s="283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</row>
    <row r="400" spans="1:58" s="199" customFormat="1">
      <c r="A400" s="173"/>
      <c r="B400" s="282"/>
      <c r="C400" s="283"/>
      <c r="D400" s="283"/>
      <c r="E400" s="283"/>
      <c r="F400" s="283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</row>
    <row r="401" spans="1:58" s="199" customFormat="1">
      <c r="A401" s="173"/>
      <c r="B401" s="282"/>
      <c r="C401" s="283"/>
      <c r="D401" s="283"/>
      <c r="E401" s="283"/>
      <c r="F401" s="283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</row>
    <row r="402" spans="1:58" s="199" customFormat="1">
      <c r="A402" s="173"/>
      <c r="B402" s="282"/>
      <c r="C402" s="283"/>
      <c r="D402" s="283"/>
      <c r="E402" s="283"/>
      <c r="F402" s="283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5"/>
    </row>
    <row r="403" spans="1:58" s="199" customFormat="1">
      <c r="A403" s="173"/>
      <c r="B403" s="282"/>
      <c r="C403" s="283"/>
      <c r="D403" s="283"/>
      <c r="E403" s="283"/>
      <c r="F403" s="283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</row>
    <row r="404" spans="1:58" s="199" customFormat="1">
      <c r="A404" s="173"/>
      <c r="B404" s="282"/>
      <c r="C404" s="283"/>
      <c r="D404" s="283"/>
      <c r="E404" s="283"/>
      <c r="F404" s="283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</row>
    <row r="405" spans="1:58" s="199" customFormat="1">
      <c r="A405" s="173"/>
      <c r="B405" s="282"/>
      <c r="C405" s="283"/>
      <c r="D405" s="283"/>
      <c r="E405" s="283"/>
      <c r="F405" s="283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5"/>
    </row>
    <row r="406" spans="1:58" s="199" customFormat="1">
      <c r="A406" s="173"/>
      <c r="B406" s="282"/>
      <c r="C406" s="283"/>
      <c r="D406" s="283"/>
      <c r="E406" s="283"/>
      <c r="F406" s="283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5"/>
    </row>
    <row r="407" spans="1:58" s="199" customFormat="1">
      <c r="A407" s="173"/>
      <c r="B407" s="282"/>
      <c r="C407" s="283"/>
      <c r="D407" s="283"/>
      <c r="E407" s="283"/>
      <c r="F407" s="283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</row>
    <row r="408" spans="1:58" s="199" customFormat="1">
      <c r="A408" s="173"/>
      <c r="B408" s="282"/>
      <c r="C408" s="283"/>
      <c r="D408" s="283"/>
      <c r="E408" s="283"/>
      <c r="F408" s="283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5"/>
    </row>
    <row r="409" spans="1:58" s="199" customFormat="1">
      <c r="A409" s="173"/>
      <c r="B409" s="282"/>
      <c r="C409" s="283"/>
      <c r="D409" s="283"/>
      <c r="E409" s="283"/>
      <c r="F409" s="283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5"/>
    </row>
    <row r="410" spans="1:58" s="199" customFormat="1">
      <c r="A410" s="173"/>
      <c r="B410" s="282"/>
      <c r="C410" s="283"/>
      <c r="D410" s="283"/>
      <c r="E410" s="283"/>
      <c r="F410" s="283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</row>
    <row r="411" spans="1:58" s="199" customFormat="1">
      <c r="A411" s="173"/>
      <c r="B411" s="282"/>
      <c r="C411" s="283"/>
      <c r="D411" s="283"/>
      <c r="E411" s="283"/>
      <c r="F411" s="283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</row>
    <row r="412" spans="1:58" s="199" customFormat="1">
      <c r="A412" s="173"/>
      <c r="B412" s="282"/>
      <c r="C412" s="283"/>
      <c r="D412" s="283"/>
      <c r="E412" s="283"/>
      <c r="F412" s="283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</row>
    <row r="413" spans="1:58" s="199" customFormat="1">
      <c r="A413" s="173"/>
      <c r="B413" s="282"/>
      <c r="C413" s="283"/>
      <c r="D413" s="283"/>
      <c r="E413" s="283"/>
      <c r="F413" s="283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</row>
    <row r="414" spans="1:58" s="199" customFormat="1">
      <c r="A414" s="173"/>
      <c r="B414" s="282"/>
      <c r="C414" s="283"/>
      <c r="D414" s="283"/>
      <c r="E414" s="283"/>
      <c r="F414" s="283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</row>
    <row r="415" spans="1:58" s="199" customFormat="1">
      <c r="A415" s="173"/>
      <c r="B415" s="282"/>
      <c r="C415" s="283"/>
      <c r="D415" s="283"/>
      <c r="E415" s="283"/>
      <c r="F415" s="283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</row>
    <row r="416" spans="1:58" s="199" customFormat="1">
      <c r="A416" s="173"/>
      <c r="B416" s="282"/>
      <c r="C416" s="283"/>
      <c r="D416" s="283"/>
      <c r="E416" s="283"/>
      <c r="F416" s="283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</row>
    <row r="417" spans="1:58" s="199" customFormat="1">
      <c r="A417" s="173"/>
      <c r="B417" s="282"/>
      <c r="C417" s="283"/>
      <c r="D417" s="283"/>
      <c r="E417" s="283"/>
      <c r="F417" s="283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5"/>
    </row>
    <row r="418" spans="1:58" s="199" customFormat="1">
      <c r="A418" s="173"/>
      <c r="B418" s="282"/>
      <c r="C418" s="283"/>
      <c r="D418" s="283"/>
      <c r="E418" s="283"/>
      <c r="F418" s="283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5"/>
    </row>
    <row r="419" spans="1:58" s="199" customFormat="1">
      <c r="A419" s="173"/>
      <c r="B419" s="282"/>
      <c r="C419" s="283"/>
      <c r="D419" s="283"/>
      <c r="E419" s="283"/>
      <c r="F419" s="283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</row>
    <row r="420" spans="1:58" s="199" customFormat="1">
      <c r="A420" s="173"/>
      <c r="B420" s="282"/>
      <c r="C420" s="283"/>
      <c r="D420" s="283"/>
      <c r="E420" s="283"/>
      <c r="F420" s="283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</row>
    <row r="421" spans="1:58" s="199" customFormat="1">
      <c r="A421" s="173"/>
      <c r="B421" s="282"/>
      <c r="C421" s="283"/>
      <c r="D421" s="283"/>
      <c r="E421" s="283"/>
      <c r="F421" s="283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</row>
    <row r="422" spans="1:58" s="199" customFormat="1">
      <c r="A422" s="173"/>
      <c r="B422" s="282"/>
      <c r="C422" s="283"/>
      <c r="D422" s="283"/>
      <c r="E422" s="283"/>
      <c r="F422" s="283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</row>
    <row r="423" spans="1:58" s="199" customFormat="1">
      <c r="A423" s="173"/>
      <c r="B423" s="282"/>
      <c r="C423" s="283"/>
      <c r="D423" s="283"/>
      <c r="E423" s="283"/>
      <c r="F423" s="283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</row>
    <row r="424" spans="1:58" s="199" customFormat="1">
      <c r="A424" s="173"/>
      <c r="B424" s="282"/>
      <c r="C424" s="283"/>
      <c r="D424" s="283"/>
      <c r="E424" s="283"/>
      <c r="F424" s="283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</row>
    <row r="425" spans="1:58" s="199" customFormat="1">
      <c r="A425" s="173"/>
      <c r="B425" s="282"/>
      <c r="C425" s="283"/>
      <c r="D425" s="283"/>
      <c r="E425" s="283"/>
      <c r="F425" s="283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5"/>
    </row>
    <row r="426" spans="1:58" s="199" customFormat="1">
      <c r="A426" s="173"/>
      <c r="B426" s="282"/>
      <c r="C426" s="283"/>
      <c r="D426" s="283"/>
      <c r="E426" s="283"/>
      <c r="F426" s="283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5"/>
    </row>
    <row r="427" spans="1:58" s="199" customFormat="1">
      <c r="A427" s="173"/>
      <c r="B427" s="282"/>
      <c r="C427" s="283"/>
      <c r="D427" s="283"/>
      <c r="E427" s="283"/>
      <c r="F427" s="283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</row>
    <row r="428" spans="1:58" s="199" customFormat="1">
      <c r="A428" s="173"/>
      <c r="B428" s="282"/>
      <c r="C428" s="283"/>
      <c r="D428" s="283"/>
      <c r="E428" s="283"/>
      <c r="F428" s="283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</row>
    <row r="429" spans="1:58" s="199" customFormat="1">
      <c r="A429" s="173"/>
      <c r="B429" s="282"/>
      <c r="C429" s="283"/>
      <c r="D429" s="283"/>
      <c r="E429" s="283"/>
      <c r="F429" s="283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</row>
    <row r="430" spans="1:58" s="199" customFormat="1">
      <c r="A430" s="173"/>
      <c r="B430" s="282"/>
      <c r="C430" s="283"/>
      <c r="D430" s="283"/>
      <c r="E430" s="283"/>
      <c r="F430" s="283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</row>
    <row r="431" spans="1:58" s="199" customFormat="1">
      <c r="A431" s="173"/>
      <c r="B431" s="282"/>
      <c r="C431" s="283"/>
      <c r="D431" s="283"/>
      <c r="E431" s="283"/>
      <c r="F431" s="283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</row>
    <row r="432" spans="1:58" s="199" customFormat="1">
      <c r="A432" s="173"/>
      <c r="B432" s="282"/>
      <c r="C432" s="283"/>
      <c r="D432" s="283"/>
      <c r="E432" s="283"/>
      <c r="F432" s="283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5"/>
    </row>
    <row r="433" spans="1:58" s="199" customFormat="1">
      <c r="A433" s="173"/>
      <c r="B433" s="282"/>
      <c r="C433" s="283"/>
      <c r="D433" s="283"/>
      <c r="E433" s="283"/>
      <c r="F433" s="283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</row>
    <row r="434" spans="1:58" s="199" customFormat="1">
      <c r="A434" s="173"/>
      <c r="B434" s="282"/>
      <c r="C434" s="283"/>
      <c r="D434" s="283"/>
      <c r="E434" s="283"/>
      <c r="F434" s="283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5"/>
    </row>
    <row r="435" spans="1:58" s="199" customFormat="1">
      <c r="A435" s="173"/>
      <c r="B435" s="282"/>
      <c r="C435" s="283"/>
      <c r="D435" s="283"/>
      <c r="E435" s="283"/>
      <c r="F435" s="283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</row>
    <row r="436" spans="1:58" s="199" customFormat="1">
      <c r="A436" s="173"/>
      <c r="B436" s="282"/>
      <c r="C436" s="283"/>
      <c r="D436" s="283"/>
      <c r="E436" s="283"/>
      <c r="F436" s="283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</row>
    <row r="437" spans="1:58" s="199" customFormat="1">
      <c r="A437" s="173"/>
      <c r="B437" s="282"/>
      <c r="C437" s="283"/>
      <c r="D437" s="283"/>
      <c r="E437" s="283"/>
      <c r="F437" s="283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</row>
    <row r="438" spans="1:58" s="199" customFormat="1">
      <c r="A438" s="173"/>
      <c r="B438" s="282"/>
      <c r="C438" s="283"/>
      <c r="D438" s="283"/>
      <c r="E438" s="283"/>
      <c r="F438" s="283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</row>
    <row r="439" spans="1:58" s="199" customFormat="1">
      <c r="A439" s="173"/>
      <c r="B439" s="282"/>
      <c r="C439" s="283"/>
      <c r="D439" s="283"/>
      <c r="E439" s="283"/>
      <c r="F439" s="283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</row>
    <row r="440" spans="1:58" s="199" customFormat="1">
      <c r="A440" s="173"/>
      <c r="B440" s="282"/>
      <c r="C440" s="283"/>
      <c r="D440" s="283"/>
      <c r="E440" s="283"/>
      <c r="F440" s="283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</row>
    <row r="441" spans="1:58" s="199" customFormat="1">
      <c r="A441" s="173"/>
      <c r="B441" s="282"/>
      <c r="C441" s="283"/>
      <c r="D441" s="283"/>
      <c r="E441" s="283"/>
      <c r="F441" s="283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</row>
    <row r="442" spans="1:58" s="199" customFormat="1">
      <c r="A442" s="173"/>
      <c r="B442" s="282"/>
      <c r="C442" s="283"/>
      <c r="D442" s="283"/>
      <c r="E442" s="283"/>
      <c r="F442" s="283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</row>
    <row r="443" spans="1:58" s="199" customFormat="1">
      <c r="A443" s="173"/>
      <c r="B443" s="282"/>
      <c r="C443" s="283"/>
      <c r="D443" s="283"/>
      <c r="E443" s="283"/>
      <c r="F443" s="283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</row>
    <row r="444" spans="1:58" s="199" customFormat="1">
      <c r="A444" s="173"/>
      <c r="B444" s="282"/>
      <c r="C444" s="283"/>
      <c r="D444" s="283"/>
      <c r="E444" s="283"/>
      <c r="F444" s="283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</row>
    <row r="445" spans="1:58" s="199" customFormat="1">
      <c r="A445" s="173"/>
      <c r="B445" s="282"/>
      <c r="C445" s="283"/>
      <c r="D445" s="283"/>
      <c r="E445" s="283"/>
      <c r="F445" s="283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</row>
    <row r="446" spans="1:58" s="199" customFormat="1">
      <c r="A446" s="173"/>
      <c r="B446" s="282"/>
      <c r="C446" s="283"/>
      <c r="D446" s="283"/>
      <c r="E446" s="283"/>
      <c r="F446" s="283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</row>
    <row r="447" spans="1:58" s="199" customFormat="1">
      <c r="A447" s="173"/>
      <c r="B447" s="282"/>
      <c r="C447" s="283"/>
      <c r="D447" s="283"/>
      <c r="E447" s="283"/>
      <c r="F447" s="283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</row>
    <row r="448" spans="1:58" s="199" customFormat="1">
      <c r="A448" s="173"/>
      <c r="B448" s="282"/>
      <c r="C448" s="283"/>
      <c r="D448" s="283"/>
      <c r="E448" s="283"/>
      <c r="F448" s="283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</row>
    <row r="449" spans="1:58" s="199" customFormat="1">
      <c r="A449" s="173"/>
      <c r="B449" s="282"/>
      <c r="C449" s="283"/>
      <c r="D449" s="283"/>
      <c r="E449" s="283"/>
      <c r="F449" s="283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</row>
    <row r="450" spans="1:58" s="199" customFormat="1">
      <c r="A450" s="173"/>
      <c r="B450" s="282"/>
      <c r="C450" s="283"/>
      <c r="D450" s="283"/>
      <c r="E450" s="283"/>
      <c r="F450" s="283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</row>
    <row r="451" spans="1:58" s="199" customFormat="1">
      <c r="A451" s="173"/>
      <c r="B451" s="282"/>
      <c r="C451" s="283"/>
      <c r="D451" s="283"/>
      <c r="E451" s="283"/>
      <c r="F451" s="283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</row>
    <row r="452" spans="1:58" s="199" customFormat="1">
      <c r="A452" s="173"/>
      <c r="B452" s="282"/>
      <c r="C452" s="283"/>
      <c r="D452" s="283"/>
      <c r="E452" s="283"/>
      <c r="F452" s="283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</row>
    <row r="453" spans="1:58" s="199" customFormat="1">
      <c r="A453" s="173"/>
      <c r="B453" s="282"/>
      <c r="C453" s="283"/>
      <c r="D453" s="283"/>
      <c r="E453" s="283"/>
      <c r="F453" s="283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</row>
    <row r="454" spans="1:58" s="199" customFormat="1">
      <c r="A454" s="173"/>
      <c r="B454" s="282"/>
      <c r="C454" s="283"/>
      <c r="D454" s="283"/>
      <c r="E454" s="283"/>
      <c r="F454" s="283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</row>
    <row r="455" spans="1:58" s="199" customFormat="1">
      <c r="A455" s="173"/>
      <c r="B455" s="282"/>
      <c r="C455" s="283"/>
      <c r="D455" s="283"/>
      <c r="E455" s="283"/>
      <c r="F455" s="283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</row>
    <row r="456" spans="1:58" s="199" customFormat="1">
      <c r="A456" s="173"/>
      <c r="B456" s="282"/>
      <c r="C456" s="283"/>
      <c r="D456" s="283"/>
      <c r="E456" s="283"/>
      <c r="F456" s="283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</row>
    <row r="457" spans="1:58" s="199" customFormat="1">
      <c r="A457" s="173"/>
      <c r="B457" s="282"/>
      <c r="C457" s="283"/>
      <c r="D457" s="283"/>
      <c r="E457" s="283"/>
      <c r="F457" s="283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</row>
    <row r="458" spans="1:58" s="199" customFormat="1">
      <c r="A458" s="173"/>
      <c r="B458" s="282"/>
      <c r="C458" s="283"/>
      <c r="D458" s="283"/>
      <c r="E458" s="283"/>
      <c r="F458" s="283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</row>
    <row r="459" spans="1:58" s="199" customFormat="1">
      <c r="A459" s="173"/>
      <c r="B459" s="282"/>
      <c r="C459" s="283"/>
      <c r="D459" s="283"/>
      <c r="E459" s="283"/>
      <c r="F459" s="283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</row>
    <row r="460" spans="1:58" s="199" customFormat="1">
      <c r="A460" s="173"/>
      <c r="B460" s="282"/>
      <c r="C460" s="283"/>
      <c r="D460" s="283"/>
      <c r="E460" s="283"/>
      <c r="F460" s="283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</row>
    <row r="461" spans="1:58" s="199" customFormat="1">
      <c r="A461" s="173"/>
      <c r="B461" s="282"/>
      <c r="C461" s="283"/>
      <c r="D461" s="283"/>
      <c r="E461" s="283"/>
      <c r="F461" s="283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</row>
    <row r="462" spans="1:58" s="199" customFormat="1">
      <c r="A462" s="173"/>
      <c r="B462" s="282"/>
      <c r="C462" s="283"/>
      <c r="D462" s="283"/>
      <c r="E462" s="283"/>
      <c r="F462" s="283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</row>
    <row r="463" spans="1:58" s="199" customFormat="1">
      <c r="A463" s="173"/>
      <c r="B463" s="282"/>
      <c r="C463" s="283"/>
      <c r="D463" s="283"/>
      <c r="E463" s="283"/>
      <c r="F463" s="283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</row>
    <row r="464" spans="1:58" s="199" customFormat="1">
      <c r="A464" s="173"/>
      <c r="B464" s="282"/>
      <c r="C464" s="283"/>
      <c r="D464" s="283"/>
      <c r="E464" s="283"/>
      <c r="F464" s="283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</row>
    <row r="465" spans="1:58" s="199" customFormat="1">
      <c r="A465" s="173"/>
      <c r="B465" s="282"/>
      <c r="C465" s="283"/>
      <c r="D465" s="283"/>
      <c r="E465" s="283"/>
      <c r="F465" s="283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5"/>
    </row>
    <row r="466" spans="1:58" s="199" customFormat="1">
      <c r="A466" s="173"/>
      <c r="B466" s="282"/>
      <c r="C466" s="283"/>
      <c r="D466" s="283"/>
      <c r="E466" s="283"/>
      <c r="F466" s="283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</row>
    <row r="467" spans="1:58" s="199" customFormat="1">
      <c r="A467" s="173"/>
      <c r="B467" s="282"/>
      <c r="C467" s="283"/>
      <c r="D467" s="283"/>
      <c r="E467" s="283"/>
      <c r="F467" s="283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</row>
    <row r="468" spans="1:58" s="199" customFormat="1">
      <c r="A468" s="173"/>
      <c r="B468" s="282"/>
      <c r="C468" s="283"/>
      <c r="D468" s="283"/>
      <c r="E468" s="283"/>
      <c r="F468" s="283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</row>
    <row r="469" spans="1:58" s="199" customFormat="1">
      <c r="A469" s="173"/>
      <c r="B469" s="282"/>
      <c r="C469" s="283"/>
      <c r="D469" s="283"/>
      <c r="E469" s="283"/>
      <c r="F469" s="283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</row>
    <row r="470" spans="1:58" s="199" customFormat="1">
      <c r="A470" s="173"/>
      <c r="B470" s="282"/>
      <c r="C470" s="283"/>
      <c r="D470" s="283"/>
      <c r="E470" s="283"/>
      <c r="F470" s="283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</row>
    <row r="471" spans="1:58" s="199" customFormat="1">
      <c r="A471" s="173"/>
      <c r="B471" s="282"/>
      <c r="C471" s="283"/>
      <c r="D471" s="283"/>
      <c r="E471" s="283"/>
      <c r="F471" s="283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</row>
    <row r="472" spans="1:58" s="199" customFormat="1">
      <c r="A472" s="173"/>
      <c r="B472" s="282"/>
      <c r="C472" s="283"/>
      <c r="D472" s="283"/>
      <c r="E472" s="283"/>
      <c r="F472" s="283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</row>
    <row r="473" spans="1:58" s="199" customFormat="1">
      <c r="A473" s="173"/>
      <c r="B473" s="282"/>
      <c r="C473" s="283"/>
      <c r="D473" s="283"/>
      <c r="E473" s="283"/>
      <c r="F473" s="283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</row>
    <row r="474" spans="1:58" s="199" customFormat="1">
      <c r="A474" s="173"/>
      <c r="B474" s="282"/>
      <c r="C474" s="283"/>
      <c r="D474" s="283"/>
      <c r="E474" s="283"/>
      <c r="F474" s="283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</row>
    <row r="475" spans="1:58" s="199" customFormat="1">
      <c r="A475" s="173"/>
      <c r="B475" s="282"/>
      <c r="C475" s="283"/>
      <c r="D475" s="283"/>
      <c r="E475" s="283"/>
      <c r="F475" s="283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</row>
    <row r="476" spans="1:58" s="199" customFormat="1">
      <c r="A476" s="173"/>
      <c r="B476" s="282"/>
      <c r="C476" s="283"/>
      <c r="D476" s="283"/>
      <c r="E476" s="283"/>
      <c r="F476" s="283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</row>
    <row r="477" spans="1:58" s="199" customFormat="1">
      <c r="A477" s="173"/>
      <c r="B477" s="282"/>
      <c r="C477" s="283"/>
      <c r="D477" s="283"/>
      <c r="E477" s="283"/>
      <c r="F477" s="283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</row>
    <row r="478" spans="1:58" s="199" customFormat="1">
      <c r="A478" s="173"/>
      <c r="B478" s="282"/>
      <c r="C478" s="283"/>
      <c r="D478" s="283"/>
      <c r="E478" s="283"/>
      <c r="F478" s="283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</row>
    <row r="479" spans="1:58" s="199" customFormat="1">
      <c r="A479" s="173"/>
      <c r="B479" s="282"/>
      <c r="C479" s="283"/>
      <c r="D479" s="283"/>
      <c r="E479" s="283"/>
      <c r="F479" s="283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</row>
    <row r="480" spans="1:58" s="199" customFormat="1">
      <c r="A480" s="173"/>
      <c r="B480" s="282"/>
      <c r="C480" s="283"/>
      <c r="D480" s="283"/>
      <c r="E480" s="283"/>
      <c r="F480" s="283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</row>
    <row r="481" spans="1:58" s="199" customFormat="1">
      <c r="A481" s="173"/>
      <c r="B481" s="282"/>
      <c r="C481" s="283"/>
      <c r="D481" s="283"/>
      <c r="E481" s="283"/>
      <c r="F481" s="283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</row>
    <row r="482" spans="1:58" s="199" customFormat="1">
      <c r="A482" s="173"/>
      <c r="B482" s="282"/>
      <c r="C482" s="283"/>
      <c r="D482" s="283"/>
      <c r="E482" s="283"/>
      <c r="F482" s="283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</row>
    <row r="483" spans="1:58" s="199" customFormat="1">
      <c r="A483" s="173"/>
      <c r="B483" s="282"/>
      <c r="C483" s="283"/>
      <c r="D483" s="283"/>
      <c r="E483" s="283"/>
      <c r="F483" s="283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</row>
    <row r="484" spans="1:58" s="199" customFormat="1">
      <c r="A484" s="173"/>
      <c r="B484" s="282"/>
      <c r="C484" s="283"/>
      <c r="D484" s="283"/>
      <c r="E484" s="283"/>
      <c r="F484" s="283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</row>
    <row r="485" spans="1:58" s="199" customFormat="1">
      <c r="A485" s="173"/>
      <c r="B485" s="282"/>
      <c r="C485" s="283"/>
      <c r="D485" s="283"/>
      <c r="E485" s="283"/>
      <c r="F485" s="283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</row>
    <row r="486" spans="1:58" s="199" customFormat="1">
      <c r="A486" s="173"/>
      <c r="B486" s="282"/>
      <c r="C486" s="283"/>
      <c r="D486" s="283"/>
      <c r="E486" s="283"/>
      <c r="F486" s="283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</row>
    <row r="487" spans="1:58" s="199" customFormat="1">
      <c r="A487" s="173"/>
      <c r="B487" s="282"/>
      <c r="C487" s="283"/>
      <c r="D487" s="283"/>
      <c r="E487" s="283"/>
      <c r="F487" s="283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</row>
    <row r="488" spans="1:58" s="199" customFormat="1">
      <c r="A488" s="173"/>
      <c r="B488" s="282"/>
      <c r="C488" s="283"/>
      <c r="D488" s="283"/>
      <c r="E488" s="283"/>
      <c r="F488" s="283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</row>
    <row r="489" spans="1:58" s="199" customFormat="1">
      <c r="A489" s="173"/>
      <c r="B489" s="282"/>
      <c r="C489" s="283"/>
      <c r="D489" s="283"/>
      <c r="E489" s="283"/>
      <c r="F489" s="283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</row>
    <row r="490" spans="1:58" s="199" customFormat="1">
      <c r="A490" s="173"/>
      <c r="B490" s="282"/>
      <c r="C490" s="283"/>
      <c r="D490" s="283"/>
      <c r="E490" s="283"/>
      <c r="F490" s="283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</row>
    <row r="491" spans="1:58" s="199" customFormat="1">
      <c r="A491" s="173"/>
      <c r="B491" s="282"/>
      <c r="C491" s="283"/>
      <c r="D491" s="283"/>
      <c r="E491" s="283"/>
      <c r="F491" s="283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</row>
    <row r="492" spans="1:58" s="199" customFormat="1">
      <c r="A492" s="173"/>
      <c r="B492" s="282"/>
      <c r="C492" s="283"/>
      <c r="D492" s="283"/>
      <c r="E492" s="283"/>
      <c r="F492" s="283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</row>
    <row r="493" spans="1:58" s="199" customFormat="1">
      <c r="A493" s="173"/>
      <c r="B493" s="282"/>
      <c r="C493" s="283"/>
      <c r="D493" s="283"/>
      <c r="E493" s="283"/>
      <c r="F493" s="283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</row>
    <row r="494" spans="1:58" s="199" customFormat="1">
      <c r="A494" s="173"/>
      <c r="B494" s="282"/>
      <c r="C494" s="283"/>
      <c r="D494" s="283"/>
      <c r="E494" s="283"/>
      <c r="F494" s="283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</row>
    <row r="495" spans="1:58" s="199" customFormat="1">
      <c r="A495" s="173"/>
      <c r="B495" s="282"/>
      <c r="C495" s="283"/>
      <c r="D495" s="283"/>
      <c r="E495" s="283"/>
      <c r="F495" s="283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</row>
    <row r="496" spans="1:58" s="199" customFormat="1">
      <c r="A496" s="173"/>
      <c r="B496" s="282"/>
      <c r="C496" s="283"/>
      <c r="D496" s="283"/>
      <c r="E496" s="283"/>
      <c r="F496" s="283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</row>
    <row r="497" spans="1:58" s="199" customFormat="1">
      <c r="A497" s="173"/>
      <c r="B497" s="282"/>
      <c r="C497" s="283"/>
      <c r="D497" s="283"/>
      <c r="E497" s="283"/>
      <c r="F497" s="283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5"/>
    </row>
    <row r="498" spans="1:58" s="199" customFormat="1">
      <c r="A498" s="173"/>
      <c r="B498" s="282"/>
      <c r="C498" s="283"/>
      <c r="D498" s="283"/>
      <c r="E498" s="283"/>
      <c r="F498" s="283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5"/>
    </row>
    <row r="499" spans="1:58" s="199" customFormat="1">
      <c r="A499" s="173"/>
      <c r="B499" s="282"/>
      <c r="C499" s="283"/>
      <c r="D499" s="283"/>
      <c r="E499" s="283"/>
      <c r="F499" s="283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</row>
    <row r="500" spans="1:58" s="199" customFormat="1">
      <c r="A500" s="173"/>
      <c r="B500" s="282"/>
      <c r="C500" s="283"/>
      <c r="D500" s="283"/>
      <c r="E500" s="283"/>
      <c r="F500" s="283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</row>
    <row r="501" spans="1:58" s="199" customFormat="1">
      <c r="A501" s="173"/>
      <c r="B501" s="282"/>
      <c r="C501" s="283"/>
      <c r="D501" s="283"/>
      <c r="E501" s="283"/>
      <c r="F501" s="283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</row>
    <row r="502" spans="1:58" s="199" customFormat="1">
      <c r="A502" s="173"/>
      <c r="B502" s="282"/>
      <c r="C502" s="283"/>
      <c r="D502" s="283"/>
      <c r="E502" s="283"/>
      <c r="F502" s="283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</row>
    <row r="503" spans="1:58" s="199" customFormat="1">
      <c r="A503" s="173"/>
      <c r="B503" s="282"/>
      <c r="C503" s="283"/>
      <c r="D503" s="283"/>
      <c r="E503" s="283"/>
      <c r="F503" s="283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</row>
    <row r="504" spans="1:58" s="199" customFormat="1">
      <c r="A504" s="173"/>
      <c r="B504" s="282"/>
      <c r="C504" s="283"/>
      <c r="D504" s="283"/>
      <c r="E504" s="283"/>
      <c r="F504" s="283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</row>
    <row r="505" spans="1:58" s="199" customFormat="1">
      <c r="A505" s="173"/>
      <c r="B505" s="282"/>
      <c r="C505" s="283"/>
      <c r="D505" s="283"/>
      <c r="E505" s="283"/>
      <c r="F505" s="283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</row>
    <row r="506" spans="1:58" s="199" customFormat="1">
      <c r="A506" s="173"/>
      <c r="B506" s="282"/>
      <c r="C506" s="283"/>
      <c r="D506" s="283"/>
      <c r="E506" s="283"/>
      <c r="F506" s="283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</row>
    <row r="507" spans="1:58" s="199" customFormat="1">
      <c r="A507" s="173"/>
      <c r="B507" s="282"/>
      <c r="C507" s="283"/>
      <c r="D507" s="283"/>
      <c r="E507" s="283"/>
      <c r="F507" s="283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</row>
    <row r="508" spans="1:58" s="199" customFormat="1">
      <c r="A508" s="173"/>
      <c r="B508" s="282"/>
      <c r="C508" s="283"/>
      <c r="D508" s="283"/>
      <c r="E508" s="283"/>
      <c r="F508" s="283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</row>
    <row r="509" spans="1:58" s="199" customFormat="1">
      <c r="A509" s="173"/>
      <c r="B509" s="282"/>
      <c r="C509" s="283"/>
      <c r="D509" s="283"/>
      <c r="E509" s="283"/>
      <c r="F509" s="283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</row>
    <row r="510" spans="1:58" s="199" customFormat="1">
      <c r="A510" s="173"/>
      <c r="B510" s="282"/>
      <c r="C510" s="283"/>
      <c r="D510" s="283"/>
      <c r="E510" s="283"/>
      <c r="F510" s="283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</row>
    <row r="511" spans="1:58" s="199" customFormat="1">
      <c r="A511" s="173"/>
      <c r="B511" s="282"/>
      <c r="C511" s="283"/>
      <c r="D511" s="283"/>
      <c r="E511" s="283"/>
      <c r="F511" s="283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</row>
    <row r="512" spans="1:58" s="199" customFormat="1">
      <c r="A512" s="173"/>
      <c r="B512" s="282"/>
      <c r="C512" s="283"/>
      <c r="D512" s="283"/>
      <c r="E512" s="283"/>
      <c r="F512" s="283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</row>
    <row r="513" spans="1:58" s="199" customFormat="1">
      <c r="A513" s="173"/>
      <c r="B513" s="282"/>
      <c r="C513" s="283"/>
      <c r="D513" s="283"/>
      <c r="E513" s="283"/>
      <c r="F513" s="283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</row>
    <row r="514" spans="1:58" s="199" customFormat="1">
      <c r="A514" s="173"/>
      <c r="B514" s="282"/>
      <c r="C514" s="283"/>
      <c r="D514" s="283"/>
      <c r="E514" s="283"/>
      <c r="F514" s="283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</row>
    <row r="515" spans="1:58" s="199" customFormat="1">
      <c r="A515" s="173"/>
      <c r="B515" s="282"/>
      <c r="C515" s="283"/>
      <c r="D515" s="283"/>
      <c r="E515" s="283"/>
      <c r="F515" s="283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</row>
    <row r="516" spans="1:58" s="199" customFormat="1">
      <c r="A516" s="173"/>
      <c r="B516" s="282"/>
      <c r="C516" s="283"/>
      <c r="D516" s="283"/>
      <c r="E516" s="283"/>
      <c r="F516" s="283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</row>
    <row r="517" spans="1:58" s="199" customFormat="1">
      <c r="A517" s="173"/>
      <c r="B517" s="282"/>
      <c r="C517" s="283"/>
      <c r="D517" s="283"/>
      <c r="E517" s="283"/>
      <c r="F517" s="283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</row>
    <row r="518" spans="1:58" s="199" customFormat="1">
      <c r="A518" s="173"/>
      <c r="B518" s="282"/>
      <c r="C518" s="283"/>
      <c r="D518" s="283"/>
      <c r="E518" s="283"/>
      <c r="F518" s="283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5"/>
    </row>
    <row r="519" spans="1:58" s="199" customFormat="1">
      <c r="A519" s="173"/>
      <c r="B519" s="282"/>
      <c r="C519" s="283"/>
      <c r="D519" s="283"/>
      <c r="E519" s="283"/>
      <c r="F519" s="283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</row>
    <row r="520" spans="1:58" s="199" customFormat="1">
      <c r="A520" s="173"/>
      <c r="B520" s="282"/>
      <c r="C520" s="283"/>
      <c r="D520" s="283"/>
      <c r="E520" s="283"/>
      <c r="F520" s="283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</row>
    <row r="521" spans="1:58" s="199" customFormat="1">
      <c r="A521" s="173"/>
      <c r="B521" s="282"/>
      <c r="C521" s="283"/>
      <c r="D521" s="283"/>
      <c r="E521" s="283"/>
      <c r="F521" s="283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</row>
    <row r="522" spans="1:58" s="199" customFormat="1">
      <c r="A522" s="173"/>
      <c r="B522" s="282"/>
      <c r="C522" s="283"/>
      <c r="D522" s="283"/>
      <c r="E522" s="283"/>
      <c r="F522" s="283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</row>
    <row r="523" spans="1:58" s="199" customFormat="1">
      <c r="A523" s="173"/>
      <c r="B523" s="282"/>
      <c r="C523" s="283"/>
      <c r="D523" s="283"/>
      <c r="E523" s="283"/>
      <c r="F523" s="283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</row>
    <row r="524" spans="1:58" s="199" customFormat="1">
      <c r="A524" s="173"/>
      <c r="B524" s="282"/>
      <c r="C524" s="283"/>
      <c r="D524" s="283"/>
      <c r="E524" s="283"/>
      <c r="F524" s="283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5"/>
    </row>
    <row r="525" spans="1:58" s="199" customFormat="1">
      <c r="A525" s="173"/>
      <c r="B525" s="282"/>
      <c r="C525" s="283"/>
      <c r="D525" s="283"/>
      <c r="E525" s="283"/>
      <c r="F525" s="283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</row>
    <row r="526" spans="1:58" s="199" customFormat="1">
      <c r="A526" s="173"/>
      <c r="B526" s="282"/>
      <c r="C526" s="283"/>
      <c r="D526" s="283"/>
      <c r="E526" s="283"/>
      <c r="F526" s="283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5"/>
    </row>
    <row r="527" spans="1:58" s="199" customFormat="1">
      <c r="A527" s="173"/>
      <c r="B527" s="282"/>
      <c r="C527" s="283"/>
      <c r="D527" s="283"/>
      <c r="E527" s="283"/>
      <c r="F527" s="283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</row>
    <row r="528" spans="1:58" s="199" customFormat="1">
      <c r="A528" s="173"/>
      <c r="B528" s="282"/>
      <c r="C528" s="283"/>
      <c r="D528" s="283"/>
      <c r="E528" s="283"/>
      <c r="F528" s="283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5"/>
      <c r="BC528" s="175"/>
      <c r="BD528" s="175"/>
      <c r="BE528" s="175"/>
      <c r="BF528" s="175"/>
    </row>
    <row r="529" spans="1:58" s="199" customFormat="1">
      <c r="A529" s="173"/>
      <c r="B529" s="282"/>
      <c r="C529" s="283"/>
      <c r="D529" s="283"/>
      <c r="E529" s="283"/>
      <c r="F529" s="283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5"/>
    </row>
    <row r="530" spans="1:58" s="199" customFormat="1">
      <c r="A530" s="173"/>
      <c r="B530" s="282"/>
      <c r="C530" s="283"/>
      <c r="D530" s="283"/>
      <c r="E530" s="283"/>
      <c r="F530" s="283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5"/>
    </row>
    <row r="531" spans="1:58" s="199" customFormat="1">
      <c r="A531" s="173"/>
      <c r="B531" s="282"/>
      <c r="C531" s="283"/>
      <c r="D531" s="283"/>
      <c r="E531" s="283"/>
      <c r="F531" s="283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5"/>
    </row>
    <row r="532" spans="1:58" s="199" customFormat="1">
      <c r="A532" s="173"/>
      <c r="B532" s="282"/>
      <c r="C532" s="283"/>
      <c r="D532" s="283"/>
      <c r="E532" s="283"/>
      <c r="F532" s="283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5"/>
    </row>
    <row r="533" spans="1:58" s="199" customFormat="1">
      <c r="A533" s="173"/>
      <c r="B533" s="282"/>
      <c r="C533" s="283"/>
      <c r="D533" s="283"/>
      <c r="E533" s="283"/>
      <c r="F533" s="283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5"/>
    </row>
    <row r="534" spans="1:58" s="199" customFormat="1">
      <c r="A534" s="173"/>
      <c r="B534" s="282"/>
      <c r="C534" s="283"/>
      <c r="D534" s="283"/>
      <c r="E534" s="283"/>
      <c r="F534" s="283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  <c r="BE534" s="175"/>
      <c r="BF534" s="175"/>
    </row>
    <row r="535" spans="1:58" s="199" customFormat="1">
      <c r="A535" s="173"/>
      <c r="B535" s="282"/>
      <c r="C535" s="283"/>
      <c r="D535" s="283"/>
      <c r="E535" s="283"/>
      <c r="F535" s="283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  <c r="BE535" s="175"/>
      <c r="BF535" s="175"/>
    </row>
    <row r="536" spans="1:58" s="199" customFormat="1">
      <c r="A536" s="173"/>
      <c r="B536" s="282"/>
      <c r="C536" s="283"/>
      <c r="D536" s="283"/>
      <c r="E536" s="283"/>
      <c r="F536" s="283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  <c r="BE536" s="175"/>
      <c r="BF536" s="175"/>
    </row>
    <row r="537" spans="1:58" s="199" customFormat="1">
      <c r="A537" s="173"/>
      <c r="B537" s="282"/>
      <c r="C537" s="283"/>
      <c r="D537" s="283"/>
      <c r="E537" s="283"/>
      <c r="F537" s="283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  <c r="BE537" s="175"/>
      <c r="BF537" s="175"/>
    </row>
    <row r="538" spans="1:58" s="199" customFormat="1">
      <c r="A538" s="173"/>
      <c r="B538" s="282"/>
      <c r="C538" s="283"/>
      <c r="D538" s="283"/>
      <c r="E538" s="283"/>
      <c r="F538" s="283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  <c r="BE538" s="175"/>
      <c r="BF538" s="175"/>
    </row>
    <row r="539" spans="1:58" s="199" customFormat="1">
      <c r="A539" s="173"/>
      <c r="B539" s="282"/>
      <c r="C539" s="283"/>
      <c r="D539" s="283"/>
      <c r="E539" s="283"/>
      <c r="F539" s="283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5"/>
    </row>
    <row r="540" spans="1:58" s="199" customFormat="1">
      <c r="A540" s="173"/>
      <c r="B540" s="282"/>
      <c r="C540" s="283"/>
      <c r="D540" s="283"/>
      <c r="E540" s="283"/>
      <c r="F540" s="283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5"/>
      <c r="AT540" s="175"/>
      <c r="AU540" s="175"/>
      <c r="AV540" s="175"/>
      <c r="AW540" s="175"/>
      <c r="AX540" s="175"/>
      <c r="AY540" s="175"/>
      <c r="AZ540" s="175"/>
      <c r="BA540" s="175"/>
      <c r="BB540" s="175"/>
      <c r="BC540" s="175"/>
      <c r="BD540" s="175"/>
      <c r="BE540" s="175"/>
      <c r="BF540" s="175"/>
    </row>
    <row r="541" spans="1:58" s="199" customFormat="1">
      <c r="A541" s="173"/>
      <c r="B541" s="282"/>
      <c r="C541" s="283"/>
      <c r="D541" s="283"/>
      <c r="E541" s="283"/>
      <c r="F541" s="283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5"/>
      <c r="AT541" s="175"/>
      <c r="AU541" s="175"/>
      <c r="AV541" s="175"/>
      <c r="AW541" s="175"/>
      <c r="AX541" s="175"/>
      <c r="AY541" s="175"/>
      <c r="AZ541" s="175"/>
      <c r="BA541" s="175"/>
      <c r="BB541" s="175"/>
      <c r="BC541" s="175"/>
      <c r="BD541" s="175"/>
      <c r="BE541" s="175"/>
      <c r="BF541" s="175"/>
    </row>
    <row r="542" spans="1:58" s="199" customFormat="1">
      <c r="A542" s="173"/>
      <c r="B542" s="282"/>
      <c r="C542" s="283"/>
      <c r="D542" s="283"/>
      <c r="E542" s="283"/>
      <c r="F542" s="283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5"/>
      <c r="AT542" s="175"/>
      <c r="AU542" s="175"/>
      <c r="AV542" s="175"/>
      <c r="AW542" s="175"/>
      <c r="AX542" s="175"/>
      <c r="AY542" s="175"/>
      <c r="AZ542" s="175"/>
      <c r="BA542" s="175"/>
      <c r="BB542" s="175"/>
      <c r="BC542" s="175"/>
      <c r="BD542" s="175"/>
      <c r="BE542" s="175"/>
      <c r="BF542" s="175"/>
    </row>
    <row r="543" spans="1:58" s="199" customFormat="1">
      <c r="A543" s="173"/>
      <c r="B543" s="282"/>
      <c r="C543" s="283"/>
      <c r="D543" s="283"/>
      <c r="E543" s="283"/>
      <c r="F543" s="283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  <c r="AQ543" s="175"/>
      <c r="AR543" s="175"/>
      <c r="AS543" s="175"/>
      <c r="AT543" s="175"/>
      <c r="AU543" s="175"/>
      <c r="AV543" s="175"/>
      <c r="AW543" s="175"/>
      <c r="AX543" s="175"/>
      <c r="AY543" s="175"/>
      <c r="AZ543" s="175"/>
      <c r="BA543" s="175"/>
      <c r="BB543" s="175"/>
      <c r="BC543" s="175"/>
      <c r="BD543" s="175"/>
      <c r="BE543" s="175"/>
      <c r="BF543" s="175"/>
    </row>
    <row r="544" spans="1:58" s="199" customFormat="1">
      <c r="A544" s="173"/>
      <c r="B544" s="282"/>
      <c r="C544" s="283"/>
      <c r="D544" s="283"/>
      <c r="E544" s="283"/>
      <c r="F544" s="283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  <c r="AQ544" s="175"/>
      <c r="AR544" s="175"/>
      <c r="AS544" s="175"/>
      <c r="AT544" s="175"/>
      <c r="AU544" s="175"/>
      <c r="AV544" s="175"/>
      <c r="AW544" s="175"/>
      <c r="AX544" s="175"/>
      <c r="AY544" s="175"/>
      <c r="AZ544" s="175"/>
      <c r="BA544" s="175"/>
      <c r="BB544" s="175"/>
      <c r="BC544" s="175"/>
      <c r="BD544" s="175"/>
      <c r="BE544" s="175"/>
      <c r="BF544" s="175"/>
    </row>
    <row r="545" spans="1:58" s="199" customFormat="1">
      <c r="A545" s="173"/>
      <c r="B545" s="282"/>
      <c r="C545" s="283"/>
      <c r="D545" s="283"/>
      <c r="E545" s="283"/>
      <c r="F545" s="283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  <c r="AQ545" s="175"/>
      <c r="AR545" s="175"/>
      <c r="AS545" s="175"/>
      <c r="AT545" s="175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5"/>
    </row>
    <row r="546" spans="1:58" s="199" customFormat="1">
      <c r="A546" s="173"/>
      <c r="B546" s="282"/>
      <c r="C546" s="283"/>
      <c r="D546" s="283"/>
      <c r="E546" s="283"/>
      <c r="F546" s="283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  <c r="AQ546" s="175"/>
      <c r="AR546" s="175"/>
      <c r="AS546" s="175"/>
      <c r="AT546" s="175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5"/>
    </row>
    <row r="547" spans="1:58" s="199" customFormat="1">
      <c r="A547" s="173"/>
      <c r="B547" s="282"/>
      <c r="C547" s="283"/>
      <c r="D547" s="283"/>
      <c r="E547" s="283"/>
      <c r="F547" s="283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  <c r="AQ547" s="175"/>
      <c r="AR547" s="175"/>
      <c r="AS547" s="175"/>
      <c r="AT547" s="175"/>
      <c r="AU547" s="175"/>
      <c r="AV547" s="175"/>
      <c r="AW547" s="175"/>
      <c r="AX547" s="175"/>
      <c r="AY547" s="175"/>
      <c r="AZ547" s="175"/>
      <c r="BA547" s="175"/>
      <c r="BB547" s="175"/>
      <c r="BC547" s="175"/>
      <c r="BD547" s="175"/>
      <c r="BE547" s="175"/>
      <c r="BF547" s="175"/>
    </row>
    <row r="548" spans="1:58" s="199" customFormat="1">
      <c r="A548" s="173"/>
      <c r="B548" s="282"/>
      <c r="C548" s="283"/>
      <c r="D548" s="283"/>
      <c r="E548" s="283"/>
      <c r="F548" s="283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  <c r="AQ548" s="175"/>
      <c r="AR548" s="175"/>
      <c r="AS548" s="175"/>
      <c r="AT548" s="175"/>
      <c r="AU548" s="175"/>
      <c r="AV548" s="175"/>
      <c r="AW548" s="175"/>
      <c r="AX548" s="175"/>
      <c r="AY548" s="175"/>
      <c r="AZ548" s="175"/>
      <c r="BA548" s="175"/>
      <c r="BB548" s="175"/>
      <c r="BC548" s="175"/>
      <c r="BD548" s="175"/>
      <c r="BE548" s="175"/>
      <c r="BF548" s="175"/>
    </row>
    <row r="549" spans="1:58" s="199" customFormat="1">
      <c r="A549" s="173"/>
      <c r="B549" s="282"/>
      <c r="C549" s="283"/>
      <c r="D549" s="283"/>
      <c r="E549" s="283"/>
      <c r="F549" s="283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  <c r="AQ549" s="175"/>
      <c r="AR549" s="175"/>
      <c r="AS549" s="175"/>
      <c r="AT549" s="175"/>
      <c r="AU549" s="175"/>
      <c r="AV549" s="175"/>
      <c r="AW549" s="175"/>
      <c r="AX549" s="175"/>
      <c r="AY549" s="175"/>
      <c r="AZ549" s="175"/>
      <c r="BA549" s="175"/>
      <c r="BB549" s="175"/>
      <c r="BC549" s="175"/>
      <c r="BD549" s="175"/>
      <c r="BE549" s="175"/>
      <c r="BF549" s="175"/>
    </row>
    <row r="550" spans="1:58" s="199" customFormat="1">
      <c r="A550" s="173"/>
      <c r="B550" s="282"/>
      <c r="C550" s="283"/>
      <c r="D550" s="283"/>
      <c r="E550" s="283"/>
      <c r="F550" s="283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  <c r="AR550" s="175"/>
      <c r="AS550" s="175"/>
      <c r="AT550" s="175"/>
      <c r="AU550" s="175"/>
      <c r="AV550" s="175"/>
      <c r="AW550" s="175"/>
      <c r="AX550" s="175"/>
      <c r="AY550" s="175"/>
      <c r="AZ550" s="175"/>
      <c r="BA550" s="175"/>
      <c r="BB550" s="175"/>
      <c r="BC550" s="175"/>
      <c r="BD550" s="175"/>
      <c r="BE550" s="175"/>
      <c r="BF550" s="175"/>
    </row>
    <row r="551" spans="1:58" s="199" customFormat="1">
      <c r="A551" s="173"/>
      <c r="B551" s="282"/>
      <c r="C551" s="283"/>
      <c r="D551" s="283"/>
      <c r="E551" s="283"/>
      <c r="F551" s="283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  <c r="AR551" s="175"/>
      <c r="AS551" s="175"/>
      <c r="AT551" s="175"/>
      <c r="AU551" s="175"/>
      <c r="AV551" s="175"/>
      <c r="AW551" s="175"/>
      <c r="AX551" s="175"/>
      <c r="AY551" s="175"/>
      <c r="AZ551" s="175"/>
      <c r="BA551" s="175"/>
      <c r="BB551" s="175"/>
      <c r="BC551" s="175"/>
      <c r="BD551" s="175"/>
      <c r="BE551" s="175"/>
      <c r="BF551" s="175"/>
    </row>
    <row r="552" spans="1:58" s="199" customFormat="1">
      <c r="A552" s="173"/>
      <c r="B552" s="282"/>
      <c r="C552" s="283"/>
      <c r="D552" s="283"/>
      <c r="E552" s="283"/>
      <c r="F552" s="283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5"/>
      <c r="AT552" s="175"/>
      <c r="AU552" s="175"/>
      <c r="AV552" s="175"/>
      <c r="AW552" s="175"/>
      <c r="AX552" s="175"/>
      <c r="AY552" s="175"/>
      <c r="AZ552" s="175"/>
      <c r="BA552" s="175"/>
      <c r="BB552" s="175"/>
      <c r="BC552" s="175"/>
      <c r="BD552" s="175"/>
      <c r="BE552" s="175"/>
      <c r="BF552" s="175"/>
    </row>
    <row r="553" spans="1:58" s="199" customFormat="1">
      <c r="A553" s="173"/>
      <c r="B553" s="282"/>
      <c r="C553" s="283"/>
      <c r="D553" s="283"/>
      <c r="E553" s="283"/>
      <c r="F553" s="283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  <c r="AR553" s="175"/>
      <c r="AS553" s="175"/>
      <c r="AT553" s="175"/>
      <c r="AU553" s="175"/>
      <c r="AV553" s="175"/>
      <c r="AW553" s="175"/>
      <c r="AX553" s="175"/>
      <c r="AY553" s="175"/>
      <c r="AZ553" s="175"/>
      <c r="BA553" s="175"/>
      <c r="BB553" s="175"/>
      <c r="BC553" s="175"/>
      <c r="BD553" s="175"/>
      <c r="BE553" s="175"/>
      <c r="BF553" s="175"/>
    </row>
    <row r="554" spans="1:58" s="199" customFormat="1">
      <c r="A554" s="173"/>
      <c r="B554" s="282"/>
      <c r="C554" s="283"/>
      <c r="D554" s="283"/>
      <c r="E554" s="283"/>
      <c r="F554" s="283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5"/>
      <c r="AT554" s="175"/>
      <c r="AU554" s="175"/>
      <c r="AV554" s="175"/>
      <c r="AW554" s="175"/>
      <c r="AX554" s="175"/>
      <c r="AY554" s="175"/>
      <c r="AZ554" s="175"/>
      <c r="BA554" s="175"/>
      <c r="BB554" s="175"/>
      <c r="BC554" s="175"/>
      <c r="BD554" s="175"/>
      <c r="BE554" s="175"/>
      <c r="BF554" s="175"/>
    </row>
    <row r="555" spans="1:58" s="199" customFormat="1">
      <c r="A555" s="173"/>
      <c r="B555" s="282"/>
      <c r="C555" s="283"/>
      <c r="D555" s="283"/>
      <c r="E555" s="283"/>
      <c r="F555" s="283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175"/>
      <c r="AT555" s="175"/>
      <c r="AU555" s="175"/>
      <c r="AV555" s="175"/>
      <c r="AW555" s="175"/>
      <c r="AX555" s="175"/>
      <c r="AY555" s="175"/>
      <c r="AZ555" s="175"/>
      <c r="BA555" s="175"/>
      <c r="BB555" s="175"/>
      <c r="BC555" s="175"/>
      <c r="BD555" s="175"/>
      <c r="BE555" s="175"/>
      <c r="BF555" s="175"/>
    </row>
    <row r="556" spans="1:58" s="199" customFormat="1">
      <c r="A556" s="173"/>
      <c r="B556" s="282"/>
      <c r="C556" s="283"/>
      <c r="D556" s="283"/>
      <c r="E556" s="283"/>
      <c r="F556" s="283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  <c r="AR556" s="175"/>
      <c r="AS556" s="175"/>
      <c r="AT556" s="175"/>
      <c r="AU556" s="175"/>
      <c r="AV556" s="175"/>
      <c r="AW556" s="175"/>
      <c r="AX556" s="175"/>
      <c r="AY556" s="175"/>
      <c r="AZ556" s="175"/>
      <c r="BA556" s="175"/>
      <c r="BB556" s="175"/>
      <c r="BC556" s="175"/>
      <c r="BD556" s="175"/>
      <c r="BE556" s="175"/>
      <c r="BF556" s="175"/>
    </row>
    <row r="557" spans="1:58" s="199" customFormat="1">
      <c r="A557" s="173"/>
      <c r="B557" s="282"/>
      <c r="C557" s="283"/>
      <c r="D557" s="283"/>
      <c r="E557" s="283"/>
      <c r="F557" s="283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175"/>
      <c r="AT557" s="175"/>
      <c r="AU557" s="175"/>
      <c r="AV557" s="175"/>
      <c r="AW557" s="175"/>
      <c r="AX557" s="175"/>
      <c r="AY557" s="175"/>
      <c r="AZ557" s="175"/>
      <c r="BA557" s="175"/>
      <c r="BB557" s="175"/>
      <c r="BC557" s="175"/>
      <c r="BD557" s="175"/>
      <c r="BE557" s="175"/>
      <c r="BF557" s="175"/>
    </row>
    <row r="558" spans="1:58" s="199" customFormat="1">
      <c r="A558" s="173"/>
      <c r="B558" s="282"/>
      <c r="C558" s="283"/>
      <c r="D558" s="283"/>
      <c r="E558" s="283"/>
      <c r="F558" s="283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  <c r="AR558" s="175"/>
      <c r="AS558" s="175"/>
      <c r="AT558" s="175"/>
      <c r="AU558" s="175"/>
      <c r="AV558" s="175"/>
      <c r="AW558" s="175"/>
      <c r="AX558" s="175"/>
      <c r="AY558" s="175"/>
      <c r="AZ558" s="175"/>
      <c r="BA558" s="175"/>
      <c r="BB558" s="175"/>
      <c r="BC558" s="175"/>
      <c r="BD558" s="175"/>
      <c r="BE558" s="175"/>
      <c r="BF558" s="175"/>
    </row>
    <row r="559" spans="1:58" s="199" customFormat="1">
      <c r="A559" s="173"/>
      <c r="B559" s="282"/>
      <c r="C559" s="283"/>
      <c r="D559" s="283"/>
      <c r="E559" s="283"/>
      <c r="F559" s="283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  <c r="AQ559" s="175"/>
      <c r="AR559" s="175"/>
      <c r="AS559" s="175"/>
      <c r="AT559" s="175"/>
      <c r="AU559" s="175"/>
      <c r="AV559" s="175"/>
      <c r="AW559" s="175"/>
      <c r="AX559" s="175"/>
      <c r="AY559" s="175"/>
      <c r="AZ559" s="175"/>
      <c r="BA559" s="175"/>
      <c r="BB559" s="175"/>
      <c r="BC559" s="175"/>
      <c r="BD559" s="175"/>
      <c r="BE559" s="175"/>
      <c r="BF559" s="175"/>
    </row>
    <row r="560" spans="1:58" s="199" customFormat="1">
      <c r="A560" s="173"/>
      <c r="B560" s="282"/>
      <c r="C560" s="283"/>
      <c r="D560" s="283"/>
      <c r="E560" s="283"/>
      <c r="F560" s="283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  <c r="AR560" s="175"/>
      <c r="AS560" s="175"/>
      <c r="AT560" s="175"/>
      <c r="AU560" s="175"/>
      <c r="AV560" s="175"/>
      <c r="AW560" s="175"/>
      <c r="AX560" s="175"/>
      <c r="AY560" s="175"/>
      <c r="AZ560" s="175"/>
      <c r="BA560" s="175"/>
      <c r="BB560" s="175"/>
      <c r="BC560" s="175"/>
      <c r="BD560" s="175"/>
      <c r="BE560" s="175"/>
      <c r="BF560" s="175"/>
    </row>
    <row r="561" spans="1:58" s="199" customFormat="1">
      <c r="A561" s="173"/>
      <c r="B561" s="282"/>
      <c r="C561" s="283"/>
      <c r="D561" s="283"/>
      <c r="E561" s="283"/>
      <c r="F561" s="283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  <c r="AQ561" s="175"/>
      <c r="AR561" s="175"/>
      <c r="AS561" s="175"/>
      <c r="AT561" s="175"/>
      <c r="AU561" s="175"/>
      <c r="AV561" s="175"/>
      <c r="AW561" s="175"/>
      <c r="AX561" s="175"/>
      <c r="AY561" s="175"/>
      <c r="AZ561" s="175"/>
      <c r="BA561" s="175"/>
      <c r="BB561" s="175"/>
      <c r="BC561" s="175"/>
      <c r="BD561" s="175"/>
      <c r="BE561" s="175"/>
      <c r="BF561" s="175"/>
    </row>
    <row r="562" spans="1:58" s="199" customFormat="1">
      <c r="A562" s="173"/>
      <c r="B562" s="282"/>
      <c r="C562" s="283"/>
      <c r="D562" s="283"/>
      <c r="E562" s="283"/>
      <c r="F562" s="283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  <c r="AR562" s="175"/>
      <c r="AS562" s="175"/>
      <c r="AT562" s="175"/>
      <c r="AU562" s="175"/>
      <c r="AV562" s="175"/>
      <c r="AW562" s="175"/>
      <c r="AX562" s="175"/>
      <c r="AY562" s="175"/>
      <c r="AZ562" s="175"/>
      <c r="BA562" s="175"/>
      <c r="BB562" s="175"/>
      <c r="BC562" s="175"/>
      <c r="BD562" s="175"/>
      <c r="BE562" s="175"/>
      <c r="BF562" s="175"/>
    </row>
    <row r="563" spans="1:58" s="199" customFormat="1">
      <c r="A563" s="173"/>
      <c r="B563" s="282"/>
      <c r="C563" s="283"/>
      <c r="D563" s="283"/>
      <c r="E563" s="283"/>
      <c r="F563" s="283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  <c r="AR563" s="175"/>
      <c r="AS563" s="175"/>
      <c r="AT563" s="175"/>
      <c r="AU563" s="175"/>
      <c r="AV563" s="175"/>
      <c r="AW563" s="175"/>
      <c r="AX563" s="175"/>
      <c r="AY563" s="175"/>
      <c r="AZ563" s="175"/>
      <c r="BA563" s="175"/>
      <c r="BB563" s="175"/>
      <c r="BC563" s="175"/>
      <c r="BD563" s="175"/>
      <c r="BE563" s="175"/>
      <c r="BF563" s="175"/>
    </row>
    <row r="564" spans="1:58" s="199" customFormat="1">
      <c r="A564" s="173"/>
      <c r="B564" s="282"/>
      <c r="C564" s="283"/>
      <c r="D564" s="283"/>
      <c r="E564" s="283"/>
      <c r="F564" s="283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5"/>
    </row>
    <row r="565" spans="1:58" s="199" customFormat="1">
      <c r="A565" s="173"/>
      <c r="B565" s="282"/>
      <c r="C565" s="283"/>
      <c r="D565" s="283"/>
      <c r="E565" s="283"/>
      <c r="F565" s="283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5"/>
      <c r="AT565" s="175"/>
      <c r="AU565" s="175"/>
      <c r="AV565" s="175"/>
      <c r="AW565" s="175"/>
      <c r="AX565" s="175"/>
      <c r="AY565" s="175"/>
      <c r="AZ565" s="175"/>
      <c r="BA565" s="175"/>
      <c r="BB565" s="175"/>
      <c r="BC565" s="175"/>
      <c r="BD565" s="175"/>
      <c r="BE565" s="175"/>
      <c r="BF565" s="175"/>
    </row>
    <row r="566" spans="1:58" s="199" customFormat="1">
      <c r="A566" s="173"/>
      <c r="B566" s="282"/>
      <c r="C566" s="283"/>
      <c r="D566" s="283"/>
      <c r="E566" s="283"/>
      <c r="F566" s="283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5"/>
      <c r="AT566" s="175"/>
      <c r="AU566" s="175"/>
      <c r="AV566" s="175"/>
      <c r="AW566" s="175"/>
      <c r="AX566" s="175"/>
      <c r="AY566" s="175"/>
      <c r="AZ566" s="175"/>
      <c r="BA566" s="175"/>
      <c r="BB566" s="175"/>
      <c r="BC566" s="175"/>
      <c r="BD566" s="175"/>
      <c r="BE566" s="175"/>
      <c r="BF566" s="175"/>
    </row>
    <row r="567" spans="1:58" s="199" customFormat="1">
      <c r="A567" s="173"/>
      <c r="B567" s="282"/>
      <c r="C567" s="283"/>
      <c r="D567" s="283"/>
      <c r="E567" s="283"/>
      <c r="F567" s="283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5"/>
      <c r="AX567" s="175"/>
      <c r="AY567" s="175"/>
      <c r="AZ567" s="175"/>
      <c r="BA567" s="175"/>
      <c r="BB567" s="175"/>
      <c r="BC567" s="175"/>
      <c r="BD567" s="175"/>
      <c r="BE567" s="175"/>
      <c r="BF567" s="175"/>
    </row>
    <row r="568" spans="1:58" s="199" customFormat="1">
      <c r="A568" s="173"/>
      <c r="B568" s="282"/>
      <c r="C568" s="283"/>
      <c r="D568" s="283"/>
      <c r="E568" s="283"/>
      <c r="F568" s="283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5"/>
      <c r="AX568" s="175"/>
      <c r="AY568" s="175"/>
      <c r="AZ568" s="175"/>
      <c r="BA568" s="175"/>
      <c r="BB568" s="175"/>
      <c r="BC568" s="175"/>
      <c r="BD568" s="175"/>
      <c r="BE568" s="175"/>
      <c r="BF568" s="175"/>
    </row>
    <row r="569" spans="1:58" s="199" customFormat="1">
      <c r="A569" s="173"/>
      <c r="B569" s="282"/>
      <c r="C569" s="283"/>
      <c r="D569" s="283"/>
      <c r="E569" s="283"/>
      <c r="F569" s="283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5"/>
      <c r="BA569" s="175"/>
      <c r="BB569" s="175"/>
      <c r="BC569" s="175"/>
      <c r="BD569" s="175"/>
      <c r="BE569" s="175"/>
      <c r="BF569" s="175"/>
    </row>
    <row r="570" spans="1:58" s="199" customFormat="1">
      <c r="A570" s="173"/>
      <c r="B570" s="282"/>
      <c r="C570" s="283"/>
      <c r="D570" s="283"/>
      <c r="E570" s="283"/>
      <c r="F570" s="283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5"/>
      <c r="AX570" s="175"/>
      <c r="AY570" s="175"/>
      <c r="AZ570" s="175"/>
      <c r="BA570" s="175"/>
      <c r="BB570" s="175"/>
      <c r="BC570" s="175"/>
      <c r="BD570" s="175"/>
      <c r="BE570" s="175"/>
      <c r="BF570" s="175"/>
    </row>
    <row r="571" spans="1:58" s="199" customFormat="1">
      <c r="A571" s="173"/>
      <c r="B571" s="282"/>
      <c r="C571" s="283"/>
      <c r="D571" s="283"/>
      <c r="E571" s="283"/>
      <c r="F571" s="283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75"/>
      <c r="AT571" s="175"/>
      <c r="AU571" s="175"/>
      <c r="AV571" s="175"/>
      <c r="AW571" s="175"/>
      <c r="AX571" s="175"/>
      <c r="AY571" s="175"/>
      <c r="AZ571" s="175"/>
      <c r="BA571" s="175"/>
      <c r="BB571" s="175"/>
      <c r="BC571" s="175"/>
      <c r="BD571" s="175"/>
      <c r="BE571" s="175"/>
      <c r="BF571" s="175"/>
    </row>
    <row r="572" spans="1:58" s="199" customFormat="1">
      <c r="A572" s="173"/>
      <c r="B572" s="282"/>
      <c r="C572" s="283"/>
      <c r="D572" s="283"/>
      <c r="E572" s="283"/>
      <c r="F572" s="283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  <c r="AQ572" s="175"/>
      <c r="AR572" s="175"/>
      <c r="AS572" s="175"/>
      <c r="AT572" s="175"/>
      <c r="AU572" s="175"/>
      <c r="AV572" s="175"/>
      <c r="AW572" s="175"/>
      <c r="AX572" s="175"/>
      <c r="AY572" s="175"/>
      <c r="AZ572" s="175"/>
      <c r="BA572" s="175"/>
      <c r="BB572" s="175"/>
      <c r="BC572" s="175"/>
      <c r="BD572" s="175"/>
      <c r="BE572" s="175"/>
      <c r="BF572" s="175"/>
    </row>
    <row r="573" spans="1:58" s="199" customFormat="1">
      <c r="A573" s="173"/>
      <c r="B573" s="282"/>
      <c r="C573" s="283"/>
      <c r="D573" s="283"/>
      <c r="E573" s="283"/>
      <c r="F573" s="283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  <c r="AQ573" s="175"/>
      <c r="AR573" s="175"/>
      <c r="AS573" s="175"/>
      <c r="AT573" s="175"/>
      <c r="AU573" s="175"/>
      <c r="AV573" s="175"/>
      <c r="AW573" s="175"/>
      <c r="AX573" s="175"/>
      <c r="AY573" s="175"/>
      <c r="AZ573" s="175"/>
      <c r="BA573" s="175"/>
      <c r="BB573" s="175"/>
      <c r="BC573" s="175"/>
      <c r="BD573" s="175"/>
      <c r="BE573" s="175"/>
      <c r="BF573" s="175"/>
    </row>
    <row r="574" spans="1:58" s="199" customFormat="1">
      <c r="A574" s="173"/>
      <c r="B574" s="282"/>
      <c r="C574" s="283"/>
      <c r="D574" s="283"/>
      <c r="E574" s="283"/>
      <c r="F574" s="283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  <c r="AQ574" s="175"/>
      <c r="AR574" s="175"/>
      <c r="AS574" s="175"/>
      <c r="AT574" s="175"/>
      <c r="AU574" s="175"/>
      <c r="AV574" s="175"/>
      <c r="AW574" s="175"/>
      <c r="AX574" s="175"/>
      <c r="AY574" s="175"/>
      <c r="AZ574" s="175"/>
      <c r="BA574" s="175"/>
      <c r="BB574" s="175"/>
      <c r="BC574" s="175"/>
      <c r="BD574" s="175"/>
      <c r="BE574" s="175"/>
      <c r="BF574" s="175"/>
    </row>
    <row r="575" spans="1:58" s="199" customFormat="1">
      <c r="A575" s="173"/>
      <c r="B575" s="282"/>
      <c r="C575" s="283"/>
      <c r="D575" s="283"/>
      <c r="E575" s="283"/>
      <c r="F575" s="283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  <c r="AQ575" s="175"/>
      <c r="AR575" s="175"/>
      <c r="AS575" s="175"/>
      <c r="AT575" s="175"/>
      <c r="AU575" s="175"/>
      <c r="AV575" s="175"/>
      <c r="AW575" s="175"/>
      <c r="AX575" s="175"/>
      <c r="AY575" s="175"/>
      <c r="AZ575" s="175"/>
      <c r="BA575" s="175"/>
      <c r="BB575" s="175"/>
      <c r="BC575" s="175"/>
      <c r="BD575" s="175"/>
      <c r="BE575" s="175"/>
      <c r="BF575" s="175"/>
    </row>
    <row r="576" spans="1:58" s="199" customFormat="1">
      <c r="A576" s="173"/>
      <c r="B576" s="282"/>
      <c r="C576" s="283"/>
      <c r="D576" s="283"/>
      <c r="E576" s="283"/>
      <c r="F576" s="283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  <c r="AQ576" s="175"/>
      <c r="AR576" s="175"/>
      <c r="AS576" s="175"/>
      <c r="AT576" s="175"/>
      <c r="AU576" s="175"/>
      <c r="AV576" s="175"/>
      <c r="AW576" s="175"/>
      <c r="AX576" s="175"/>
      <c r="AY576" s="175"/>
      <c r="AZ576" s="175"/>
      <c r="BA576" s="175"/>
      <c r="BB576" s="175"/>
      <c r="BC576" s="175"/>
      <c r="BD576" s="175"/>
      <c r="BE576" s="175"/>
      <c r="BF576" s="175"/>
    </row>
    <row r="577" spans="1:58" s="199" customFormat="1">
      <c r="A577" s="173"/>
      <c r="B577" s="282"/>
      <c r="C577" s="283"/>
      <c r="D577" s="283"/>
      <c r="E577" s="283"/>
      <c r="F577" s="283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  <c r="AQ577" s="175"/>
      <c r="AR577" s="175"/>
      <c r="AS577" s="175"/>
      <c r="AT577" s="175"/>
      <c r="AU577" s="175"/>
      <c r="AV577" s="175"/>
      <c r="AW577" s="175"/>
      <c r="AX577" s="175"/>
      <c r="AY577" s="175"/>
      <c r="AZ577" s="175"/>
      <c r="BA577" s="175"/>
      <c r="BB577" s="175"/>
      <c r="BC577" s="175"/>
      <c r="BD577" s="175"/>
      <c r="BE577" s="175"/>
      <c r="BF577" s="175"/>
    </row>
    <row r="578" spans="1:58" s="199" customFormat="1">
      <c r="A578" s="173"/>
      <c r="B578" s="282"/>
      <c r="C578" s="283"/>
      <c r="D578" s="283"/>
      <c r="E578" s="283"/>
      <c r="F578" s="283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  <c r="AQ578" s="175"/>
      <c r="AR578" s="175"/>
      <c r="AS578" s="175"/>
      <c r="AT578" s="175"/>
      <c r="AU578" s="175"/>
      <c r="AV578" s="175"/>
      <c r="AW578" s="175"/>
      <c r="AX578" s="175"/>
      <c r="AY578" s="175"/>
      <c r="AZ578" s="175"/>
      <c r="BA578" s="175"/>
      <c r="BB578" s="175"/>
      <c r="BC578" s="175"/>
      <c r="BD578" s="175"/>
      <c r="BE578" s="175"/>
      <c r="BF578" s="175"/>
    </row>
    <row r="579" spans="1:58" s="199" customFormat="1">
      <c r="A579" s="173"/>
      <c r="B579" s="282"/>
      <c r="C579" s="283"/>
      <c r="D579" s="283"/>
      <c r="E579" s="283"/>
      <c r="F579" s="283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  <c r="AQ579" s="175"/>
      <c r="AR579" s="175"/>
      <c r="AS579" s="175"/>
      <c r="AT579" s="175"/>
      <c r="AU579" s="175"/>
      <c r="AV579" s="175"/>
      <c r="AW579" s="175"/>
      <c r="AX579" s="175"/>
      <c r="AY579" s="175"/>
      <c r="AZ579" s="175"/>
      <c r="BA579" s="175"/>
      <c r="BB579" s="175"/>
      <c r="BC579" s="175"/>
      <c r="BD579" s="175"/>
      <c r="BE579" s="175"/>
      <c r="BF579" s="175"/>
    </row>
    <row r="580" spans="1:58" s="199" customFormat="1">
      <c r="A580" s="173"/>
      <c r="B580" s="282"/>
      <c r="C580" s="283"/>
      <c r="D580" s="283"/>
      <c r="E580" s="283"/>
      <c r="F580" s="283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5"/>
      <c r="AT580" s="175"/>
      <c r="AU580" s="175"/>
      <c r="AV580" s="175"/>
      <c r="AW580" s="175"/>
      <c r="AX580" s="175"/>
      <c r="AY580" s="175"/>
      <c r="AZ580" s="175"/>
      <c r="BA580" s="175"/>
      <c r="BB580" s="175"/>
      <c r="BC580" s="175"/>
      <c r="BD580" s="175"/>
      <c r="BE580" s="175"/>
      <c r="BF580" s="175"/>
    </row>
    <row r="581" spans="1:58" s="199" customFormat="1">
      <c r="A581" s="173"/>
      <c r="B581" s="282"/>
      <c r="C581" s="283"/>
      <c r="D581" s="283"/>
      <c r="E581" s="283"/>
      <c r="F581" s="283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5"/>
      <c r="AT581" s="175"/>
      <c r="AU581" s="175"/>
      <c r="AV581" s="175"/>
      <c r="AW581" s="175"/>
      <c r="AX581" s="175"/>
      <c r="AY581" s="175"/>
      <c r="AZ581" s="175"/>
      <c r="BA581" s="175"/>
      <c r="BB581" s="175"/>
      <c r="BC581" s="175"/>
      <c r="BD581" s="175"/>
      <c r="BE581" s="175"/>
      <c r="BF581" s="175"/>
    </row>
    <row r="582" spans="1:58" s="199" customFormat="1">
      <c r="A582" s="173"/>
      <c r="B582" s="282"/>
      <c r="C582" s="283"/>
      <c r="D582" s="283"/>
      <c r="E582" s="283"/>
      <c r="F582" s="283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5"/>
      <c r="AT582" s="175"/>
      <c r="AU582" s="175"/>
      <c r="AV582" s="175"/>
      <c r="AW582" s="175"/>
      <c r="AX582" s="175"/>
      <c r="AY582" s="175"/>
      <c r="AZ582" s="175"/>
      <c r="BA582" s="175"/>
      <c r="BB582" s="175"/>
      <c r="BC582" s="175"/>
      <c r="BD582" s="175"/>
      <c r="BE582" s="175"/>
      <c r="BF582" s="175"/>
    </row>
    <row r="583" spans="1:58" s="199" customFormat="1">
      <c r="A583" s="173"/>
      <c r="B583" s="282"/>
      <c r="C583" s="283"/>
      <c r="D583" s="283"/>
      <c r="E583" s="283"/>
      <c r="F583" s="283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5"/>
      <c r="AT583" s="175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5"/>
    </row>
    <row r="584" spans="1:58" s="199" customFormat="1">
      <c r="A584" s="173"/>
      <c r="B584" s="282"/>
      <c r="C584" s="283"/>
      <c r="D584" s="283"/>
      <c r="E584" s="283"/>
      <c r="F584" s="283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5"/>
      <c r="AT584" s="175"/>
      <c r="AU584" s="175"/>
      <c r="AV584" s="175"/>
      <c r="AW584" s="175"/>
      <c r="AX584" s="175"/>
      <c r="AY584" s="175"/>
      <c r="AZ584" s="175"/>
      <c r="BA584" s="175"/>
      <c r="BB584" s="175"/>
      <c r="BC584" s="175"/>
      <c r="BD584" s="175"/>
      <c r="BE584" s="175"/>
      <c r="BF584" s="175"/>
    </row>
    <row r="585" spans="1:58" s="199" customFormat="1">
      <c r="A585" s="173"/>
      <c r="B585" s="282"/>
      <c r="C585" s="283"/>
      <c r="D585" s="283"/>
      <c r="E585" s="283"/>
      <c r="F585" s="283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5"/>
      <c r="AT585" s="175"/>
      <c r="AU585" s="175"/>
      <c r="AV585" s="175"/>
      <c r="AW585" s="175"/>
      <c r="AX585" s="175"/>
      <c r="AY585" s="175"/>
      <c r="AZ585" s="175"/>
      <c r="BA585" s="175"/>
      <c r="BB585" s="175"/>
      <c r="BC585" s="175"/>
      <c r="BD585" s="175"/>
      <c r="BE585" s="175"/>
      <c r="BF585" s="175"/>
    </row>
    <row r="586" spans="1:58" s="199" customFormat="1">
      <c r="A586" s="173"/>
      <c r="B586" s="282"/>
      <c r="C586" s="283"/>
      <c r="D586" s="283"/>
      <c r="E586" s="283"/>
      <c r="F586" s="283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5"/>
      <c r="AT586" s="175"/>
      <c r="AU586" s="175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5"/>
    </row>
    <row r="587" spans="1:58" s="199" customFormat="1">
      <c r="A587" s="173"/>
      <c r="B587" s="282"/>
      <c r="C587" s="283"/>
      <c r="D587" s="283"/>
      <c r="E587" s="283"/>
      <c r="F587" s="283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5"/>
      <c r="AT587" s="175"/>
      <c r="AU587" s="175"/>
      <c r="AV587" s="175"/>
      <c r="AW587" s="175"/>
      <c r="AX587" s="175"/>
      <c r="AY587" s="175"/>
      <c r="AZ587" s="175"/>
      <c r="BA587" s="175"/>
      <c r="BB587" s="175"/>
      <c r="BC587" s="175"/>
      <c r="BD587" s="175"/>
      <c r="BE587" s="175"/>
      <c r="BF587" s="175"/>
    </row>
    <row r="588" spans="1:58" s="199" customFormat="1">
      <c r="A588" s="173"/>
      <c r="B588" s="282"/>
      <c r="C588" s="283"/>
      <c r="D588" s="283"/>
      <c r="E588" s="283"/>
      <c r="F588" s="283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5"/>
      <c r="AV588" s="175"/>
      <c r="AW588" s="175"/>
      <c r="AX588" s="175"/>
      <c r="AY588" s="175"/>
      <c r="AZ588" s="175"/>
      <c r="BA588" s="175"/>
      <c r="BB588" s="175"/>
      <c r="BC588" s="175"/>
      <c r="BD588" s="175"/>
      <c r="BE588" s="175"/>
      <c r="BF588" s="175"/>
    </row>
    <row r="589" spans="1:58" s="199" customFormat="1">
      <c r="A589" s="173"/>
      <c r="B589" s="282"/>
      <c r="C589" s="283"/>
      <c r="D589" s="283"/>
      <c r="E589" s="283"/>
      <c r="F589" s="283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75"/>
      <c r="AT589" s="175"/>
      <c r="AU589" s="175"/>
      <c r="AV589" s="175"/>
      <c r="AW589" s="175"/>
      <c r="AX589" s="175"/>
      <c r="AY589" s="175"/>
      <c r="AZ589" s="175"/>
      <c r="BA589" s="175"/>
      <c r="BB589" s="175"/>
      <c r="BC589" s="175"/>
      <c r="BD589" s="175"/>
      <c r="BE589" s="175"/>
      <c r="BF589" s="175"/>
    </row>
    <row r="590" spans="1:58" s="199" customFormat="1">
      <c r="A590" s="173"/>
      <c r="B590" s="282"/>
      <c r="C590" s="283"/>
      <c r="D590" s="283"/>
      <c r="E590" s="283"/>
      <c r="F590" s="283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75"/>
      <c r="AT590" s="175"/>
      <c r="AU590" s="175"/>
      <c r="AV590" s="175"/>
      <c r="AW590" s="175"/>
      <c r="AX590" s="175"/>
      <c r="AY590" s="175"/>
      <c r="AZ590" s="175"/>
      <c r="BA590" s="175"/>
      <c r="BB590" s="175"/>
      <c r="BC590" s="175"/>
      <c r="BD590" s="175"/>
      <c r="BE590" s="175"/>
      <c r="BF590" s="175"/>
    </row>
    <row r="591" spans="1:58" s="199" customFormat="1">
      <c r="A591" s="173"/>
      <c r="B591" s="282"/>
      <c r="C591" s="283"/>
      <c r="D591" s="283"/>
      <c r="E591" s="283"/>
      <c r="F591" s="283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75"/>
      <c r="AT591" s="175"/>
      <c r="AU591" s="175"/>
      <c r="AV591" s="175"/>
      <c r="AW591" s="175"/>
      <c r="AX591" s="175"/>
      <c r="AY591" s="175"/>
      <c r="AZ591" s="175"/>
      <c r="BA591" s="175"/>
      <c r="BB591" s="175"/>
      <c r="BC591" s="175"/>
      <c r="BD591" s="175"/>
      <c r="BE591" s="175"/>
      <c r="BF591" s="175"/>
    </row>
    <row r="592" spans="1:58" s="199" customFormat="1">
      <c r="A592" s="173"/>
      <c r="B592" s="282"/>
      <c r="C592" s="283"/>
      <c r="D592" s="283"/>
      <c r="E592" s="283"/>
      <c r="F592" s="283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  <c r="AQ592" s="175"/>
      <c r="AR592" s="175"/>
      <c r="AS592" s="175"/>
      <c r="AT592" s="175"/>
      <c r="AU592" s="175"/>
      <c r="AV592" s="175"/>
      <c r="AW592" s="175"/>
      <c r="AX592" s="175"/>
      <c r="AY592" s="175"/>
      <c r="AZ592" s="175"/>
      <c r="BA592" s="175"/>
      <c r="BB592" s="175"/>
      <c r="BC592" s="175"/>
      <c r="BD592" s="175"/>
      <c r="BE592" s="175"/>
      <c r="BF592" s="175"/>
    </row>
    <row r="593" spans="1:58" s="199" customFormat="1">
      <c r="A593" s="173"/>
      <c r="B593" s="282"/>
      <c r="C593" s="283"/>
      <c r="D593" s="283"/>
      <c r="E593" s="283"/>
      <c r="F593" s="283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  <c r="AQ593" s="175"/>
      <c r="AR593" s="175"/>
      <c r="AS593" s="175"/>
      <c r="AT593" s="175"/>
      <c r="AU593" s="175"/>
      <c r="AV593" s="175"/>
      <c r="AW593" s="175"/>
      <c r="AX593" s="175"/>
      <c r="AY593" s="175"/>
      <c r="AZ593" s="175"/>
      <c r="BA593" s="175"/>
      <c r="BB593" s="175"/>
      <c r="BC593" s="175"/>
      <c r="BD593" s="175"/>
      <c r="BE593" s="175"/>
      <c r="BF593" s="175"/>
    </row>
    <row r="594" spans="1:58" s="199" customFormat="1">
      <c r="A594" s="173"/>
      <c r="B594" s="282"/>
      <c r="C594" s="283"/>
      <c r="D594" s="283"/>
      <c r="E594" s="283"/>
      <c r="F594" s="283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  <c r="AQ594" s="175"/>
      <c r="AR594" s="175"/>
      <c r="AS594" s="175"/>
      <c r="AT594" s="175"/>
      <c r="AU594" s="175"/>
      <c r="AV594" s="175"/>
      <c r="AW594" s="175"/>
      <c r="AX594" s="175"/>
      <c r="AY594" s="175"/>
      <c r="AZ594" s="175"/>
      <c r="BA594" s="175"/>
      <c r="BB594" s="175"/>
      <c r="BC594" s="175"/>
      <c r="BD594" s="175"/>
      <c r="BE594" s="175"/>
      <c r="BF594" s="175"/>
    </row>
    <row r="595" spans="1:58" s="199" customFormat="1">
      <c r="A595" s="173"/>
      <c r="B595" s="282"/>
      <c r="C595" s="283"/>
      <c r="D595" s="283"/>
      <c r="E595" s="283"/>
      <c r="F595" s="283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  <c r="AR595" s="175"/>
      <c r="AS595" s="175"/>
      <c r="AT595" s="175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5"/>
    </row>
    <row r="596" spans="1:58" s="199" customFormat="1">
      <c r="A596" s="173"/>
      <c r="B596" s="282"/>
      <c r="C596" s="283"/>
      <c r="D596" s="283"/>
      <c r="E596" s="283"/>
      <c r="F596" s="283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  <c r="AQ596" s="175"/>
      <c r="AR596" s="175"/>
      <c r="AS596" s="175"/>
      <c r="AT596" s="175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5"/>
    </row>
    <row r="597" spans="1:58" s="199" customFormat="1">
      <c r="A597" s="173"/>
      <c r="B597" s="282"/>
      <c r="C597" s="283"/>
      <c r="D597" s="283"/>
      <c r="E597" s="283"/>
      <c r="F597" s="283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  <c r="AQ597" s="175"/>
      <c r="AR597" s="175"/>
      <c r="AS597" s="175"/>
      <c r="AT597" s="175"/>
      <c r="AU597" s="175"/>
      <c r="AV597" s="175"/>
      <c r="AW597" s="175"/>
      <c r="AX597" s="175"/>
      <c r="AY597" s="175"/>
      <c r="AZ597" s="175"/>
      <c r="BA597" s="175"/>
      <c r="BB597" s="175"/>
      <c r="BC597" s="175"/>
      <c r="BD597" s="175"/>
      <c r="BE597" s="175"/>
      <c r="BF597" s="175"/>
    </row>
    <row r="598" spans="1:58" s="199" customFormat="1">
      <c r="A598" s="173"/>
      <c r="B598" s="282"/>
      <c r="C598" s="283"/>
      <c r="D598" s="283"/>
      <c r="E598" s="283"/>
      <c r="F598" s="283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  <c r="AQ598" s="175"/>
      <c r="AR598" s="175"/>
      <c r="AS598" s="175"/>
      <c r="AT598" s="175"/>
      <c r="AU598" s="175"/>
      <c r="AV598" s="175"/>
      <c r="AW598" s="175"/>
      <c r="AX598" s="175"/>
      <c r="AY598" s="175"/>
      <c r="AZ598" s="175"/>
      <c r="BA598" s="175"/>
      <c r="BB598" s="175"/>
      <c r="BC598" s="175"/>
      <c r="BD598" s="175"/>
      <c r="BE598" s="175"/>
      <c r="BF598" s="175"/>
    </row>
    <row r="599" spans="1:58" s="199" customFormat="1">
      <c r="A599" s="173"/>
      <c r="B599" s="282"/>
      <c r="C599" s="283"/>
      <c r="D599" s="283"/>
      <c r="E599" s="283"/>
      <c r="F599" s="283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  <c r="AQ599" s="175"/>
      <c r="AR599" s="175"/>
      <c r="AS599" s="175"/>
      <c r="AT599" s="175"/>
      <c r="AU599" s="175"/>
      <c r="AV599" s="175"/>
      <c r="AW599" s="175"/>
      <c r="AX599" s="175"/>
      <c r="AY599" s="175"/>
      <c r="AZ599" s="175"/>
      <c r="BA599" s="175"/>
      <c r="BB599" s="175"/>
      <c r="BC599" s="175"/>
      <c r="BD599" s="175"/>
      <c r="BE599" s="175"/>
      <c r="BF599" s="175"/>
    </row>
    <row r="600" spans="1:58" s="199" customFormat="1">
      <c r="A600" s="173"/>
      <c r="B600" s="282"/>
      <c r="C600" s="283"/>
      <c r="D600" s="283"/>
      <c r="E600" s="283"/>
      <c r="F600" s="283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5"/>
      <c r="AT600" s="175"/>
      <c r="AU600" s="175"/>
      <c r="AV600" s="175"/>
      <c r="AW600" s="175"/>
      <c r="AX600" s="175"/>
      <c r="AY600" s="175"/>
      <c r="AZ600" s="175"/>
      <c r="BA600" s="175"/>
      <c r="BB600" s="175"/>
      <c r="BC600" s="175"/>
      <c r="BD600" s="175"/>
      <c r="BE600" s="175"/>
      <c r="BF600" s="175"/>
    </row>
    <row r="601" spans="1:58" s="199" customFormat="1">
      <c r="A601" s="173"/>
      <c r="B601" s="282"/>
      <c r="C601" s="283"/>
      <c r="D601" s="283"/>
      <c r="E601" s="283"/>
      <c r="F601" s="283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5"/>
      <c r="AT601" s="175"/>
      <c r="AU601" s="175"/>
      <c r="AV601" s="175"/>
      <c r="AW601" s="175"/>
      <c r="AX601" s="175"/>
      <c r="AY601" s="175"/>
      <c r="AZ601" s="175"/>
      <c r="BA601" s="175"/>
      <c r="BB601" s="175"/>
      <c r="BC601" s="175"/>
      <c r="BD601" s="175"/>
      <c r="BE601" s="175"/>
      <c r="BF601" s="175"/>
    </row>
    <row r="602" spans="1:58" s="199" customFormat="1">
      <c r="A602" s="173"/>
      <c r="B602" s="282"/>
      <c r="C602" s="283"/>
      <c r="D602" s="283"/>
      <c r="E602" s="283"/>
      <c r="F602" s="283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5"/>
    </row>
    <row r="603" spans="1:58" s="199" customFormat="1">
      <c r="A603" s="173"/>
      <c r="B603" s="282"/>
      <c r="C603" s="283"/>
      <c r="D603" s="283"/>
      <c r="E603" s="283"/>
      <c r="F603" s="283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</row>
    <row r="604" spans="1:58" s="199" customFormat="1">
      <c r="A604" s="173"/>
      <c r="B604" s="282"/>
      <c r="C604" s="283"/>
      <c r="D604" s="283"/>
      <c r="E604" s="283"/>
      <c r="F604" s="283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</row>
    <row r="605" spans="1:58" s="199" customFormat="1">
      <c r="A605" s="173"/>
      <c r="B605" s="282"/>
      <c r="C605" s="283"/>
      <c r="D605" s="283"/>
      <c r="E605" s="283"/>
      <c r="F605" s="283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</row>
    <row r="606" spans="1:58" s="199" customFormat="1">
      <c r="A606" s="173"/>
      <c r="B606" s="282"/>
      <c r="C606" s="283"/>
      <c r="D606" s="283"/>
      <c r="E606" s="283"/>
      <c r="F606" s="283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</row>
    <row r="607" spans="1:58" s="199" customFormat="1">
      <c r="A607" s="173"/>
      <c r="B607" s="282"/>
      <c r="C607" s="283"/>
      <c r="D607" s="283"/>
      <c r="E607" s="283"/>
      <c r="F607" s="283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</row>
    <row r="608" spans="1:58" s="199" customFormat="1">
      <c r="A608" s="173"/>
      <c r="B608" s="282"/>
      <c r="C608" s="283"/>
      <c r="D608" s="283"/>
      <c r="E608" s="283"/>
      <c r="F608" s="283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5"/>
    </row>
    <row r="609" spans="1:58" s="199" customFormat="1">
      <c r="A609" s="173"/>
      <c r="B609" s="282"/>
      <c r="C609" s="283"/>
      <c r="D609" s="283"/>
      <c r="E609" s="283"/>
      <c r="F609" s="283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5"/>
      <c r="AT609" s="175"/>
      <c r="AU609" s="175"/>
      <c r="AV609" s="175"/>
      <c r="AW609" s="175"/>
      <c r="AX609" s="175"/>
      <c r="AY609" s="175"/>
      <c r="AZ609" s="175"/>
      <c r="BA609" s="175"/>
      <c r="BB609" s="175"/>
      <c r="BC609" s="175"/>
      <c r="BD609" s="175"/>
      <c r="BE609" s="175"/>
      <c r="BF609" s="175"/>
    </row>
    <row r="610" spans="1:58" s="199" customFormat="1">
      <c r="A610" s="173"/>
      <c r="B610" s="282"/>
      <c r="C610" s="283"/>
      <c r="D610" s="283"/>
      <c r="E610" s="283"/>
      <c r="F610" s="283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5"/>
      <c r="AT610" s="175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5"/>
    </row>
    <row r="611" spans="1:58" s="199" customFormat="1">
      <c r="A611" s="173"/>
      <c r="B611" s="282"/>
      <c r="C611" s="283"/>
      <c r="D611" s="283"/>
      <c r="E611" s="283"/>
      <c r="F611" s="283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5"/>
      <c r="AT611" s="175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5"/>
    </row>
    <row r="612" spans="1:58" s="199" customFormat="1">
      <c r="A612" s="173"/>
      <c r="B612" s="282"/>
      <c r="C612" s="283"/>
      <c r="D612" s="283"/>
      <c r="E612" s="283"/>
      <c r="F612" s="283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5"/>
      <c r="AT612" s="175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5"/>
    </row>
    <row r="613" spans="1:58" s="199" customFormat="1">
      <c r="A613" s="173"/>
      <c r="B613" s="282"/>
      <c r="C613" s="283"/>
      <c r="D613" s="283"/>
      <c r="E613" s="283"/>
      <c r="F613" s="283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</row>
    <row r="614" spans="1:58" s="199" customFormat="1">
      <c r="A614" s="173"/>
      <c r="B614" s="282"/>
      <c r="C614" s="283"/>
      <c r="D614" s="283"/>
      <c r="E614" s="283"/>
      <c r="F614" s="283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75"/>
      <c r="AT614" s="175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5"/>
    </row>
    <row r="615" spans="1:58" s="199" customFormat="1">
      <c r="A615" s="173"/>
      <c r="B615" s="282"/>
      <c r="C615" s="283"/>
      <c r="D615" s="283"/>
      <c r="E615" s="283"/>
      <c r="F615" s="283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</row>
    <row r="616" spans="1:58" s="199" customFormat="1">
      <c r="A616" s="173"/>
      <c r="B616" s="282"/>
      <c r="C616" s="283"/>
      <c r="D616" s="283"/>
      <c r="E616" s="283"/>
      <c r="F616" s="283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  <c r="AQ616" s="175"/>
      <c r="AR616" s="175"/>
      <c r="AS616" s="175"/>
      <c r="AT616" s="175"/>
      <c r="AU616" s="175"/>
      <c r="AV616" s="175"/>
      <c r="AW616" s="175"/>
      <c r="AX616" s="175"/>
      <c r="AY616" s="175"/>
      <c r="AZ616" s="175"/>
      <c r="BA616" s="175"/>
      <c r="BB616" s="175"/>
      <c r="BC616" s="175"/>
      <c r="BD616" s="175"/>
      <c r="BE616" s="175"/>
      <c r="BF616" s="175"/>
    </row>
    <row r="617" spans="1:58" s="199" customFormat="1">
      <c r="A617" s="173"/>
      <c r="B617" s="282"/>
      <c r="C617" s="283"/>
      <c r="D617" s="283"/>
      <c r="E617" s="283"/>
      <c r="F617" s="283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  <c r="AR617" s="17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5"/>
    </row>
    <row r="618" spans="1:58" s="199" customFormat="1">
      <c r="A618" s="173"/>
      <c r="B618" s="282"/>
      <c r="C618" s="283"/>
      <c r="D618" s="283"/>
      <c r="E618" s="283"/>
      <c r="F618" s="283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5"/>
      <c r="AT618" s="175"/>
      <c r="AU618" s="175"/>
      <c r="AV618" s="175"/>
      <c r="AW618" s="175"/>
      <c r="AX618" s="175"/>
      <c r="AY618" s="175"/>
      <c r="AZ618" s="175"/>
      <c r="BA618" s="175"/>
      <c r="BB618" s="175"/>
      <c r="BC618" s="175"/>
      <c r="BD618" s="175"/>
      <c r="BE618" s="175"/>
      <c r="BF618" s="175"/>
    </row>
    <row r="619" spans="1:58" s="199" customFormat="1">
      <c r="A619" s="173"/>
      <c r="B619" s="282"/>
      <c r="C619" s="283"/>
      <c r="D619" s="283"/>
      <c r="E619" s="283"/>
      <c r="F619" s="283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5"/>
      <c r="AT619" s="175"/>
      <c r="AU619" s="175"/>
      <c r="AV619" s="175"/>
      <c r="AW619" s="175"/>
      <c r="AX619" s="175"/>
      <c r="AY619" s="175"/>
      <c r="AZ619" s="175"/>
      <c r="BA619" s="175"/>
      <c r="BB619" s="175"/>
      <c r="BC619" s="175"/>
      <c r="BD619" s="175"/>
      <c r="BE619" s="175"/>
      <c r="BF619" s="175"/>
    </row>
    <row r="620" spans="1:58" s="199" customFormat="1">
      <c r="A620" s="173"/>
      <c r="B620" s="282"/>
      <c r="C620" s="283"/>
      <c r="D620" s="283"/>
      <c r="E620" s="283"/>
      <c r="F620" s="283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5"/>
      <c r="AT620" s="175"/>
      <c r="AU620" s="175"/>
      <c r="AV620" s="175"/>
      <c r="AW620" s="175"/>
      <c r="AX620" s="175"/>
      <c r="AY620" s="175"/>
      <c r="AZ620" s="175"/>
      <c r="BA620" s="175"/>
      <c r="BB620" s="175"/>
      <c r="BC620" s="175"/>
      <c r="BD620" s="175"/>
      <c r="BE620" s="175"/>
      <c r="BF620" s="175"/>
    </row>
    <row r="621" spans="1:58" s="199" customFormat="1">
      <c r="A621" s="173"/>
      <c r="B621" s="282"/>
      <c r="C621" s="283"/>
      <c r="D621" s="283"/>
      <c r="E621" s="283"/>
      <c r="F621" s="283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5"/>
      <c r="AT621" s="175"/>
      <c r="AU621" s="175"/>
      <c r="AV621" s="175"/>
      <c r="AW621" s="175"/>
      <c r="AX621" s="175"/>
      <c r="AY621" s="175"/>
      <c r="AZ621" s="175"/>
      <c r="BA621" s="175"/>
      <c r="BB621" s="175"/>
      <c r="BC621" s="175"/>
      <c r="BD621" s="175"/>
      <c r="BE621" s="175"/>
      <c r="BF621" s="175"/>
    </row>
    <row r="622" spans="1:58" s="199" customFormat="1">
      <c r="A622" s="173"/>
      <c r="B622" s="282"/>
      <c r="C622" s="283"/>
      <c r="D622" s="283"/>
      <c r="E622" s="283"/>
      <c r="F622" s="283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5"/>
      <c r="AT622" s="175"/>
      <c r="AU622" s="175"/>
      <c r="AV622" s="175"/>
      <c r="AW622" s="175"/>
      <c r="AX622" s="175"/>
      <c r="AY622" s="175"/>
      <c r="AZ622" s="175"/>
      <c r="BA622" s="175"/>
      <c r="BB622" s="175"/>
      <c r="BC622" s="175"/>
      <c r="BD622" s="175"/>
      <c r="BE622" s="175"/>
      <c r="BF622" s="175"/>
    </row>
    <row r="623" spans="1:58" s="199" customFormat="1">
      <c r="A623" s="173"/>
      <c r="B623" s="282"/>
      <c r="C623" s="283"/>
      <c r="D623" s="283"/>
      <c r="E623" s="283"/>
      <c r="F623" s="283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75"/>
      <c r="AT623" s="175"/>
      <c r="AU623" s="175"/>
      <c r="AV623" s="175"/>
      <c r="AW623" s="175"/>
      <c r="AX623" s="175"/>
      <c r="AY623" s="175"/>
      <c r="AZ623" s="175"/>
      <c r="BA623" s="175"/>
      <c r="BB623" s="175"/>
      <c r="BC623" s="175"/>
      <c r="BD623" s="175"/>
      <c r="BE623" s="175"/>
      <c r="BF623" s="175"/>
    </row>
    <row r="624" spans="1:58" s="199" customFormat="1">
      <c r="A624" s="173"/>
      <c r="B624" s="282"/>
      <c r="C624" s="283"/>
      <c r="D624" s="283"/>
      <c r="E624" s="283"/>
      <c r="F624" s="283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75"/>
      <c r="AT624" s="175"/>
      <c r="AU624" s="175"/>
      <c r="AV624" s="175"/>
      <c r="AW624" s="175"/>
      <c r="AX624" s="175"/>
      <c r="AY624" s="175"/>
      <c r="AZ624" s="175"/>
      <c r="BA624" s="175"/>
      <c r="BB624" s="175"/>
      <c r="BC624" s="175"/>
      <c r="BD624" s="175"/>
      <c r="BE624" s="175"/>
      <c r="BF624" s="175"/>
    </row>
    <row r="625" spans="1:58" s="199" customFormat="1">
      <c r="A625" s="173"/>
      <c r="B625" s="282"/>
      <c r="C625" s="283"/>
      <c r="D625" s="283"/>
      <c r="E625" s="283"/>
      <c r="F625" s="283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5"/>
      <c r="AT625" s="175"/>
      <c r="AU625" s="175"/>
      <c r="AV625" s="175"/>
      <c r="AW625" s="175"/>
      <c r="AX625" s="175"/>
      <c r="AY625" s="175"/>
      <c r="AZ625" s="175"/>
      <c r="BA625" s="175"/>
      <c r="BB625" s="175"/>
      <c r="BC625" s="175"/>
      <c r="BD625" s="175"/>
      <c r="BE625" s="175"/>
      <c r="BF625" s="175"/>
    </row>
    <row r="626" spans="1:58" s="199" customFormat="1">
      <c r="A626" s="173"/>
      <c r="B626" s="282"/>
      <c r="C626" s="283"/>
      <c r="D626" s="283"/>
      <c r="E626" s="283"/>
      <c r="F626" s="283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5"/>
      <c r="AT626" s="175"/>
      <c r="AU626" s="175"/>
      <c r="AV626" s="175"/>
      <c r="AW626" s="175"/>
      <c r="AX626" s="175"/>
      <c r="AY626" s="175"/>
      <c r="AZ626" s="175"/>
      <c r="BA626" s="175"/>
      <c r="BB626" s="175"/>
      <c r="BC626" s="175"/>
      <c r="BD626" s="175"/>
      <c r="BE626" s="175"/>
      <c r="BF626" s="175"/>
    </row>
    <row r="627" spans="1:58" s="199" customFormat="1">
      <c r="A627" s="173"/>
      <c r="B627" s="282"/>
      <c r="C627" s="283"/>
      <c r="D627" s="283"/>
      <c r="E627" s="283"/>
      <c r="F627" s="283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  <c r="AR627" s="175"/>
      <c r="AS627" s="175"/>
      <c r="AT627" s="175"/>
      <c r="AU627" s="175"/>
      <c r="AV627" s="175"/>
      <c r="AW627" s="175"/>
      <c r="AX627" s="175"/>
      <c r="AY627" s="175"/>
      <c r="AZ627" s="175"/>
      <c r="BA627" s="175"/>
      <c r="BB627" s="175"/>
      <c r="BC627" s="175"/>
      <c r="BD627" s="175"/>
      <c r="BE627" s="175"/>
      <c r="BF627" s="175"/>
    </row>
    <row r="628" spans="1:58" s="199" customFormat="1">
      <c r="A628" s="173"/>
      <c r="B628" s="282"/>
      <c r="C628" s="283"/>
      <c r="D628" s="283"/>
      <c r="E628" s="283"/>
      <c r="F628" s="283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  <c r="AR628" s="175"/>
      <c r="AS628" s="175"/>
      <c r="AT628" s="175"/>
      <c r="AU628" s="175"/>
      <c r="AV628" s="175"/>
      <c r="AW628" s="175"/>
      <c r="AX628" s="175"/>
      <c r="AY628" s="175"/>
      <c r="AZ628" s="175"/>
      <c r="BA628" s="175"/>
      <c r="BB628" s="175"/>
      <c r="BC628" s="175"/>
      <c r="BD628" s="175"/>
      <c r="BE628" s="175"/>
      <c r="BF628" s="175"/>
    </row>
    <row r="629" spans="1:58" s="199" customFormat="1">
      <c r="A629" s="173"/>
      <c r="B629" s="282"/>
      <c r="C629" s="283"/>
      <c r="D629" s="283"/>
      <c r="E629" s="283"/>
      <c r="F629" s="283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  <c r="AR629" s="175"/>
      <c r="AS629" s="175"/>
      <c r="AT629" s="175"/>
      <c r="AU629" s="175"/>
      <c r="AV629" s="175"/>
      <c r="AW629" s="175"/>
      <c r="AX629" s="175"/>
      <c r="AY629" s="175"/>
      <c r="AZ629" s="175"/>
      <c r="BA629" s="175"/>
      <c r="BB629" s="175"/>
      <c r="BC629" s="175"/>
      <c r="BD629" s="175"/>
      <c r="BE629" s="175"/>
      <c r="BF629" s="175"/>
    </row>
    <row r="630" spans="1:58" s="199" customFormat="1">
      <c r="A630" s="173"/>
      <c r="B630" s="282"/>
      <c r="C630" s="283"/>
      <c r="D630" s="283"/>
      <c r="E630" s="283"/>
      <c r="F630" s="283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175"/>
      <c r="AT630" s="175"/>
      <c r="AU630" s="175"/>
      <c r="AV630" s="175"/>
      <c r="AW630" s="175"/>
      <c r="AX630" s="175"/>
      <c r="AY630" s="175"/>
      <c r="AZ630" s="175"/>
      <c r="BA630" s="175"/>
      <c r="BB630" s="175"/>
      <c r="BC630" s="175"/>
      <c r="BD630" s="175"/>
      <c r="BE630" s="175"/>
      <c r="BF630" s="175"/>
    </row>
    <row r="631" spans="1:58" s="199" customFormat="1">
      <c r="A631" s="173"/>
      <c r="B631" s="282"/>
      <c r="C631" s="283"/>
      <c r="D631" s="283"/>
      <c r="E631" s="283"/>
      <c r="F631" s="283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  <c r="AR631" s="175"/>
      <c r="AS631" s="175"/>
      <c r="AT631" s="175"/>
      <c r="AU631" s="175"/>
      <c r="AV631" s="175"/>
      <c r="AW631" s="175"/>
      <c r="AX631" s="175"/>
      <c r="AY631" s="175"/>
      <c r="AZ631" s="175"/>
      <c r="BA631" s="175"/>
      <c r="BB631" s="175"/>
      <c r="BC631" s="175"/>
      <c r="BD631" s="175"/>
      <c r="BE631" s="175"/>
      <c r="BF631" s="175"/>
    </row>
    <row r="632" spans="1:58" s="199" customFormat="1">
      <c r="A632" s="173"/>
      <c r="B632" s="282"/>
      <c r="C632" s="283"/>
      <c r="D632" s="283"/>
      <c r="E632" s="283"/>
      <c r="F632" s="283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  <c r="AQ632" s="175"/>
      <c r="AR632" s="175"/>
      <c r="AS632" s="175"/>
      <c r="AT632" s="175"/>
      <c r="AU632" s="175"/>
      <c r="AV632" s="175"/>
      <c r="AW632" s="175"/>
      <c r="AX632" s="175"/>
      <c r="AY632" s="175"/>
      <c r="AZ632" s="175"/>
      <c r="BA632" s="175"/>
      <c r="BB632" s="175"/>
      <c r="BC632" s="175"/>
      <c r="BD632" s="175"/>
      <c r="BE632" s="175"/>
      <c r="BF632" s="175"/>
    </row>
    <row r="633" spans="1:58" s="199" customFormat="1">
      <c r="A633" s="173"/>
      <c r="B633" s="282"/>
      <c r="C633" s="283"/>
      <c r="D633" s="283"/>
      <c r="E633" s="283"/>
      <c r="F633" s="283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  <c r="AQ633" s="175"/>
      <c r="AR633" s="175"/>
      <c r="AS633" s="175"/>
      <c r="AT633" s="175"/>
      <c r="AU633" s="175"/>
      <c r="AV633" s="175"/>
      <c r="AW633" s="175"/>
      <c r="AX633" s="175"/>
      <c r="AY633" s="175"/>
      <c r="AZ633" s="175"/>
      <c r="BA633" s="175"/>
      <c r="BB633" s="175"/>
      <c r="BC633" s="175"/>
      <c r="BD633" s="175"/>
      <c r="BE633" s="175"/>
      <c r="BF633" s="175"/>
    </row>
    <row r="634" spans="1:58" s="199" customFormat="1">
      <c r="A634" s="173"/>
      <c r="B634" s="282"/>
      <c r="C634" s="283"/>
      <c r="D634" s="283"/>
      <c r="E634" s="283"/>
      <c r="F634" s="283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  <c r="AQ634" s="175"/>
      <c r="AR634" s="175"/>
      <c r="AS634" s="175"/>
      <c r="AT634" s="175"/>
      <c r="AU634" s="175"/>
      <c r="AV634" s="175"/>
      <c r="AW634" s="175"/>
      <c r="AX634" s="175"/>
      <c r="AY634" s="175"/>
      <c r="AZ634" s="175"/>
      <c r="BA634" s="175"/>
      <c r="BB634" s="175"/>
      <c r="BC634" s="175"/>
      <c r="BD634" s="175"/>
      <c r="BE634" s="175"/>
      <c r="BF634" s="175"/>
    </row>
    <row r="635" spans="1:58" s="199" customFormat="1">
      <c r="A635" s="173"/>
      <c r="B635" s="282"/>
      <c r="C635" s="283"/>
      <c r="D635" s="283"/>
      <c r="E635" s="283"/>
      <c r="F635" s="283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  <c r="AQ635" s="175"/>
      <c r="AR635" s="175"/>
      <c r="AS635" s="175"/>
      <c r="AT635" s="175"/>
      <c r="AU635" s="175"/>
      <c r="AV635" s="175"/>
      <c r="AW635" s="175"/>
      <c r="AX635" s="175"/>
      <c r="AY635" s="175"/>
      <c r="AZ635" s="175"/>
      <c r="BA635" s="175"/>
      <c r="BB635" s="175"/>
      <c r="BC635" s="175"/>
      <c r="BD635" s="175"/>
      <c r="BE635" s="175"/>
      <c r="BF635" s="175"/>
    </row>
    <row r="636" spans="1:58" s="199" customFormat="1">
      <c r="A636" s="173"/>
      <c r="B636" s="282"/>
      <c r="C636" s="283"/>
      <c r="D636" s="283"/>
      <c r="E636" s="283"/>
      <c r="F636" s="283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5"/>
      <c r="AT636" s="175"/>
      <c r="AU636" s="175"/>
      <c r="AV636" s="175"/>
      <c r="AW636" s="175"/>
      <c r="AX636" s="175"/>
      <c r="AY636" s="175"/>
      <c r="AZ636" s="175"/>
      <c r="BA636" s="175"/>
      <c r="BB636" s="175"/>
      <c r="BC636" s="175"/>
      <c r="BD636" s="175"/>
      <c r="BE636" s="175"/>
      <c r="BF636" s="175"/>
    </row>
    <row r="637" spans="1:58" s="199" customFormat="1">
      <c r="A637" s="173"/>
      <c r="B637" s="282"/>
      <c r="C637" s="283"/>
      <c r="D637" s="283"/>
      <c r="E637" s="283"/>
      <c r="F637" s="283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5"/>
      <c r="AT637" s="175"/>
      <c r="AU637" s="175"/>
      <c r="AV637" s="175"/>
      <c r="AW637" s="175"/>
      <c r="AX637" s="175"/>
      <c r="AY637" s="175"/>
      <c r="AZ637" s="175"/>
      <c r="BA637" s="175"/>
      <c r="BB637" s="175"/>
      <c r="BC637" s="175"/>
      <c r="BD637" s="175"/>
      <c r="BE637" s="175"/>
      <c r="BF637" s="175"/>
    </row>
    <row r="638" spans="1:58" s="199" customFormat="1">
      <c r="A638" s="173"/>
      <c r="B638" s="282"/>
      <c r="C638" s="283"/>
      <c r="D638" s="283"/>
      <c r="E638" s="283"/>
      <c r="F638" s="283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5"/>
      <c r="AT638" s="175"/>
      <c r="AU638" s="175"/>
      <c r="AV638" s="175"/>
      <c r="AW638" s="175"/>
      <c r="AX638" s="175"/>
      <c r="AY638" s="175"/>
      <c r="AZ638" s="175"/>
      <c r="BA638" s="175"/>
      <c r="BB638" s="175"/>
      <c r="BC638" s="175"/>
      <c r="BD638" s="175"/>
      <c r="BE638" s="175"/>
      <c r="BF638" s="175"/>
    </row>
    <row r="639" spans="1:58" s="199" customFormat="1">
      <c r="A639" s="173"/>
      <c r="B639" s="282"/>
      <c r="C639" s="283"/>
      <c r="D639" s="283"/>
      <c r="E639" s="283"/>
      <c r="F639" s="283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5"/>
      <c r="AT639" s="175"/>
      <c r="AU639" s="175"/>
      <c r="AV639" s="175"/>
      <c r="AW639" s="175"/>
      <c r="AX639" s="175"/>
      <c r="AY639" s="175"/>
      <c r="AZ639" s="175"/>
      <c r="BA639" s="175"/>
      <c r="BB639" s="175"/>
      <c r="BC639" s="175"/>
      <c r="BD639" s="175"/>
      <c r="BE639" s="175"/>
      <c r="BF639" s="175"/>
    </row>
    <row r="640" spans="1:58" s="199" customFormat="1">
      <c r="A640" s="173"/>
      <c r="B640" s="282"/>
      <c r="C640" s="283"/>
      <c r="D640" s="283"/>
      <c r="E640" s="283"/>
      <c r="F640" s="283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5"/>
      <c r="AT640" s="175"/>
      <c r="AU640" s="175"/>
      <c r="AV640" s="175"/>
      <c r="AW640" s="175"/>
      <c r="AX640" s="175"/>
      <c r="AY640" s="175"/>
      <c r="AZ640" s="175"/>
      <c r="BA640" s="175"/>
      <c r="BB640" s="175"/>
      <c r="BC640" s="175"/>
      <c r="BD640" s="175"/>
      <c r="BE640" s="175"/>
      <c r="BF640" s="175"/>
    </row>
    <row r="641" spans="1:58" s="199" customFormat="1">
      <c r="A641" s="173"/>
      <c r="B641" s="282"/>
      <c r="C641" s="283"/>
      <c r="D641" s="283"/>
      <c r="E641" s="283"/>
      <c r="F641" s="283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75"/>
      <c r="AT641" s="175"/>
      <c r="AU641" s="175"/>
      <c r="AV641" s="175"/>
      <c r="AW641" s="175"/>
      <c r="AX641" s="175"/>
      <c r="AY641" s="175"/>
      <c r="AZ641" s="175"/>
      <c r="BA641" s="175"/>
      <c r="BB641" s="175"/>
      <c r="BC641" s="175"/>
      <c r="BD641" s="175"/>
      <c r="BE641" s="175"/>
      <c r="BF641" s="175"/>
    </row>
    <row r="642" spans="1:58" s="199" customFormat="1">
      <c r="A642" s="173"/>
      <c r="B642" s="282"/>
      <c r="C642" s="283"/>
      <c r="D642" s="283"/>
      <c r="E642" s="283"/>
      <c r="F642" s="283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75"/>
      <c r="AT642" s="175"/>
      <c r="AU642" s="175"/>
      <c r="AV642" s="175"/>
      <c r="AW642" s="175"/>
      <c r="AX642" s="175"/>
      <c r="AY642" s="175"/>
      <c r="AZ642" s="175"/>
      <c r="BA642" s="175"/>
      <c r="BB642" s="175"/>
      <c r="BC642" s="175"/>
      <c r="BD642" s="175"/>
      <c r="BE642" s="175"/>
      <c r="BF642" s="175"/>
    </row>
    <row r="643" spans="1:58" s="199" customFormat="1">
      <c r="A643" s="173"/>
      <c r="B643" s="282"/>
      <c r="C643" s="283"/>
      <c r="D643" s="283"/>
      <c r="E643" s="283"/>
      <c r="F643" s="283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75"/>
      <c r="AT643" s="175"/>
      <c r="AU643" s="175"/>
      <c r="AV643" s="175"/>
      <c r="AW643" s="175"/>
      <c r="AX643" s="175"/>
      <c r="AY643" s="175"/>
      <c r="AZ643" s="175"/>
      <c r="BA643" s="175"/>
      <c r="BB643" s="175"/>
      <c r="BC643" s="175"/>
      <c r="BD643" s="175"/>
      <c r="BE643" s="175"/>
      <c r="BF643" s="175"/>
    </row>
    <row r="644" spans="1:58" s="199" customFormat="1">
      <c r="A644" s="173"/>
      <c r="B644" s="282"/>
      <c r="C644" s="283"/>
      <c r="D644" s="283"/>
      <c r="E644" s="283"/>
      <c r="F644" s="283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  <c r="AQ644" s="175"/>
      <c r="AR644" s="175"/>
      <c r="AS644" s="175"/>
      <c r="AT644" s="175"/>
      <c r="AU644" s="175"/>
      <c r="AV644" s="175"/>
      <c r="AW644" s="175"/>
      <c r="AX644" s="175"/>
      <c r="AY644" s="175"/>
      <c r="AZ644" s="175"/>
      <c r="BA644" s="175"/>
      <c r="BB644" s="175"/>
      <c r="BC644" s="175"/>
      <c r="BD644" s="175"/>
      <c r="BE644" s="175"/>
      <c r="BF644" s="175"/>
    </row>
    <row r="645" spans="1:58" s="199" customFormat="1">
      <c r="A645" s="173"/>
      <c r="B645" s="282"/>
      <c r="C645" s="283"/>
      <c r="D645" s="283"/>
      <c r="E645" s="283"/>
      <c r="F645" s="283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  <c r="AQ645" s="175"/>
      <c r="AR645" s="175"/>
      <c r="AS645" s="175"/>
      <c r="AT645" s="175"/>
      <c r="AU645" s="175"/>
      <c r="AV645" s="175"/>
      <c r="AW645" s="175"/>
      <c r="AX645" s="175"/>
      <c r="AY645" s="175"/>
      <c r="AZ645" s="175"/>
      <c r="BA645" s="175"/>
      <c r="BB645" s="175"/>
      <c r="BC645" s="175"/>
      <c r="BD645" s="175"/>
      <c r="BE645" s="175"/>
      <c r="BF645" s="175"/>
    </row>
    <row r="646" spans="1:58" s="199" customFormat="1">
      <c r="A646" s="173"/>
      <c r="B646" s="282"/>
      <c r="C646" s="283"/>
      <c r="D646" s="283"/>
      <c r="E646" s="283"/>
      <c r="F646" s="283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  <c r="AQ646" s="175"/>
      <c r="AR646" s="175"/>
      <c r="AS646" s="175"/>
      <c r="AT646" s="175"/>
      <c r="AU646" s="175"/>
      <c r="AV646" s="175"/>
      <c r="AW646" s="175"/>
      <c r="AX646" s="175"/>
      <c r="AY646" s="175"/>
      <c r="AZ646" s="175"/>
      <c r="BA646" s="175"/>
      <c r="BB646" s="175"/>
      <c r="BC646" s="175"/>
      <c r="BD646" s="175"/>
      <c r="BE646" s="175"/>
      <c r="BF646" s="175"/>
    </row>
    <row r="647" spans="1:58" s="199" customFormat="1">
      <c r="A647" s="173"/>
      <c r="B647" s="282"/>
      <c r="C647" s="283"/>
      <c r="D647" s="283"/>
      <c r="E647" s="283"/>
      <c r="F647" s="283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  <c r="AQ647" s="175"/>
      <c r="AR647" s="175"/>
      <c r="AS647" s="175"/>
      <c r="AT647" s="175"/>
      <c r="AU647" s="175"/>
      <c r="AV647" s="175"/>
      <c r="AW647" s="175"/>
      <c r="AX647" s="175"/>
      <c r="AY647" s="175"/>
      <c r="AZ647" s="175"/>
      <c r="BA647" s="175"/>
      <c r="BB647" s="175"/>
      <c r="BC647" s="175"/>
      <c r="BD647" s="175"/>
      <c r="BE647" s="175"/>
      <c r="BF647" s="175"/>
    </row>
    <row r="648" spans="1:58" s="199" customFormat="1">
      <c r="A648" s="173"/>
      <c r="B648" s="282"/>
      <c r="C648" s="283"/>
      <c r="D648" s="283"/>
      <c r="E648" s="283"/>
      <c r="F648" s="283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  <c r="AQ648" s="175"/>
      <c r="AR648" s="175"/>
      <c r="AS648" s="175"/>
      <c r="AT648" s="175"/>
      <c r="AU648" s="175"/>
      <c r="AV648" s="175"/>
      <c r="AW648" s="175"/>
      <c r="AX648" s="175"/>
      <c r="AY648" s="175"/>
      <c r="AZ648" s="175"/>
      <c r="BA648" s="175"/>
      <c r="BB648" s="175"/>
      <c r="BC648" s="175"/>
      <c r="BD648" s="175"/>
      <c r="BE648" s="175"/>
      <c r="BF648" s="175"/>
    </row>
    <row r="649" spans="1:58" s="199" customFormat="1">
      <c r="A649" s="173"/>
      <c r="B649" s="282"/>
      <c r="C649" s="283"/>
      <c r="D649" s="283"/>
      <c r="E649" s="283"/>
      <c r="F649" s="283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  <c r="AQ649" s="175"/>
      <c r="AR649" s="175"/>
      <c r="AS649" s="175"/>
      <c r="AT649" s="175"/>
      <c r="AU649" s="175"/>
      <c r="AV649" s="175"/>
      <c r="AW649" s="175"/>
      <c r="AX649" s="175"/>
      <c r="AY649" s="175"/>
      <c r="AZ649" s="175"/>
      <c r="BA649" s="175"/>
      <c r="BB649" s="175"/>
      <c r="BC649" s="175"/>
      <c r="BD649" s="175"/>
      <c r="BE649" s="175"/>
      <c r="BF649" s="175"/>
    </row>
    <row r="650" spans="1:58" s="199" customFormat="1">
      <c r="A650" s="173"/>
      <c r="B650" s="282"/>
      <c r="C650" s="283"/>
      <c r="D650" s="283"/>
      <c r="E650" s="283"/>
      <c r="F650" s="283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  <c r="AR650" s="175"/>
      <c r="AS650" s="175"/>
      <c r="AT650" s="175"/>
      <c r="AU650" s="175"/>
      <c r="AV650" s="175"/>
      <c r="AW650" s="175"/>
      <c r="AX650" s="175"/>
      <c r="AY650" s="175"/>
      <c r="AZ650" s="175"/>
      <c r="BA650" s="175"/>
      <c r="BB650" s="175"/>
      <c r="BC650" s="175"/>
      <c r="BD650" s="175"/>
      <c r="BE650" s="175"/>
      <c r="BF650" s="175"/>
    </row>
    <row r="651" spans="1:58" s="199" customFormat="1">
      <c r="A651" s="173"/>
      <c r="B651" s="282"/>
      <c r="C651" s="283"/>
      <c r="D651" s="283"/>
      <c r="E651" s="283"/>
      <c r="F651" s="283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  <c r="AR651" s="175"/>
      <c r="AS651" s="175"/>
      <c r="AT651" s="175"/>
      <c r="AU651" s="175"/>
      <c r="AV651" s="175"/>
      <c r="AW651" s="175"/>
      <c r="AX651" s="175"/>
      <c r="AY651" s="175"/>
      <c r="AZ651" s="175"/>
      <c r="BA651" s="175"/>
      <c r="BB651" s="175"/>
      <c r="BC651" s="175"/>
      <c r="BD651" s="175"/>
      <c r="BE651" s="175"/>
      <c r="BF651" s="175"/>
    </row>
    <row r="652" spans="1:58" s="199" customFormat="1">
      <c r="A652" s="173"/>
      <c r="B652" s="282"/>
      <c r="C652" s="283"/>
      <c r="D652" s="283"/>
      <c r="E652" s="283"/>
      <c r="F652" s="283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5"/>
      <c r="AT652" s="175"/>
      <c r="AU652" s="175"/>
      <c r="AV652" s="175"/>
      <c r="AW652" s="175"/>
      <c r="AX652" s="175"/>
      <c r="AY652" s="175"/>
      <c r="AZ652" s="175"/>
      <c r="BA652" s="175"/>
      <c r="BB652" s="175"/>
      <c r="BC652" s="175"/>
      <c r="BD652" s="175"/>
      <c r="BE652" s="175"/>
      <c r="BF652" s="175"/>
    </row>
    <row r="653" spans="1:58" s="199" customFormat="1">
      <c r="A653" s="173"/>
      <c r="B653" s="282"/>
      <c r="C653" s="283"/>
      <c r="D653" s="283"/>
      <c r="E653" s="283"/>
      <c r="F653" s="283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5"/>
      <c r="AT653" s="175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5"/>
    </row>
    <row r="654" spans="1:58" s="199" customFormat="1">
      <c r="A654" s="173"/>
      <c r="B654" s="282"/>
      <c r="C654" s="283"/>
      <c r="D654" s="283"/>
      <c r="E654" s="283"/>
      <c r="F654" s="283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5"/>
      <c r="AT654" s="175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5"/>
    </row>
    <row r="655" spans="1:58" s="199" customFormat="1">
      <c r="A655" s="173"/>
      <c r="B655" s="282"/>
      <c r="C655" s="283"/>
      <c r="D655" s="283"/>
      <c r="E655" s="283"/>
      <c r="F655" s="283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  <c r="AR655" s="175"/>
      <c r="AS655" s="175"/>
      <c r="AT655" s="175"/>
      <c r="AU655" s="175"/>
      <c r="AV655" s="175"/>
      <c r="AW655" s="175"/>
      <c r="AX655" s="175"/>
      <c r="AY655" s="175"/>
      <c r="AZ655" s="175"/>
      <c r="BA655" s="175"/>
      <c r="BB655" s="175"/>
      <c r="BC655" s="175"/>
      <c r="BD655" s="175"/>
      <c r="BE655" s="175"/>
      <c r="BF655" s="175"/>
    </row>
    <row r="656" spans="1:58" s="199" customFormat="1">
      <c r="A656" s="173"/>
      <c r="B656" s="282"/>
      <c r="C656" s="283"/>
      <c r="D656" s="283"/>
      <c r="E656" s="283"/>
      <c r="F656" s="283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  <c r="AR656" s="175"/>
      <c r="AS656" s="175"/>
      <c r="AT656" s="175"/>
      <c r="AU656" s="175"/>
      <c r="AV656" s="175"/>
      <c r="AW656" s="175"/>
      <c r="AX656" s="175"/>
      <c r="AY656" s="175"/>
      <c r="AZ656" s="175"/>
      <c r="BA656" s="175"/>
      <c r="BB656" s="175"/>
      <c r="BC656" s="175"/>
      <c r="BD656" s="175"/>
      <c r="BE656" s="175"/>
      <c r="BF656" s="175"/>
    </row>
    <row r="657" spans="1:58" s="199" customFormat="1">
      <c r="A657" s="173"/>
      <c r="B657" s="282"/>
      <c r="C657" s="283"/>
      <c r="D657" s="283"/>
      <c r="E657" s="283"/>
      <c r="F657" s="283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  <c r="AR657" s="175"/>
      <c r="AS657" s="175"/>
      <c r="AT657" s="175"/>
      <c r="AU657" s="175"/>
      <c r="AV657" s="175"/>
      <c r="AW657" s="175"/>
      <c r="AX657" s="175"/>
      <c r="AY657" s="175"/>
      <c r="AZ657" s="175"/>
      <c r="BA657" s="175"/>
      <c r="BB657" s="175"/>
      <c r="BC657" s="175"/>
      <c r="BD657" s="175"/>
      <c r="BE657" s="175"/>
      <c r="BF657" s="175"/>
    </row>
    <row r="658" spans="1:58" s="199" customFormat="1">
      <c r="A658" s="173"/>
      <c r="B658" s="282"/>
      <c r="C658" s="283"/>
      <c r="D658" s="283"/>
      <c r="E658" s="283"/>
      <c r="F658" s="283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  <c r="AR658" s="175"/>
      <c r="AS658" s="175"/>
      <c r="AT658" s="175"/>
      <c r="AU658" s="175"/>
      <c r="AV658" s="175"/>
      <c r="AW658" s="175"/>
      <c r="AX658" s="175"/>
      <c r="AY658" s="175"/>
      <c r="AZ658" s="175"/>
      <c r="BA658" s="175"/>
      <c r="BB658" s="175"/>
      <c r="BC658" s="175"/>
      <c r="BD658" s="175"/>
      <c r="BE658" s="175"/>
      <c r="BF658" s="175"/>
    </row>
    <row r="659" spans="1:58" s="199" customFormat="1">
      <c r="A659" s="173"/>
      <c r="B659" s="282"/>
      <c r="C659" s="283"/>
      <c r="D659" s="283"/>
      <c r="E659" s="283"/>
      <c r="F659" s="283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  <c r="AR659" s="175"/>
      <c r="AS659" s="175"/>
      <c r="AT659" s="175"/>
      <c r="AU659" s="175"/>
      <c r="AV659" s="175"/>
      <c r="AW659" s="175"/>
      <c r="AX659" s="175"/>
      <c r="AY659" s="175"/>
      <c r="AZ659" s="175"/>
      <c r="BA659" s="175"/>
      <c r="BB659" s="175"/>
      <c r="BC659" s="175"/>
      <c r="BD659" s="175"/>
      <c r="BE659" s="175"/>
      <c r="BF659" s="175"/>
    </row>
    <row r="660" spans="1:58" s="199" customFormat="1">
      <c r="A660" s="173"/>
      <c r="B660" s="282"/>
      <c r="C660" s="283"/>
      <c r="D660" s="283"/>
      <c r="E660" s="283"/>
      <c r="F660" s="283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  <c r="AQ660" s="175"/>
      <c r="AR660" s="175"/>
      <c r="AS660" s="175"/>
      <c r="AT660" s="175"/>
      <c r="AU660" s="175"/>
      <c r="AV660" s="175"/>
      <c r="AW660" s="175"/>
      <c r="AX660" s="175"/>
      <c r="AY660" s="175"/>
      <c r="AZ660" s="175"/>
      <c r="BA660" s="175"/>
      <c r="BB660" s="175"/>
      <c r="BC660" s="175"/>
      <c r="BD660" s="175"/>
      <c r="BE660" s="175"/>
      <c r="BF660" s="175"/>
    </row>
    <row r="661" spans="1:58" s="199" customFormat="1">
      <c r="A661" s="173"/>
      <c r="B661" s="282"/>
      <c r="C661" s="283"/>
      <c r="D661" s="283"/>
      <c r="E661" s="283"/>
      <c r="F661" s="283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  <c r="AQ661" s="175"/>
      <c r="AR661" s="175"/>
      <c r="AS661" s="175"/>
      <c r="AT661" s="175"/>
      <c r="AU661" s="175"/>
      <c r="AV661" s="175"/>
      <c r="AW661" s="175"/>
      <c r="AX661" s="175"/>
      <c r="AY661" s="175"/>
      <c r="AZ661" s="175"/>
      <c r="BA661" s="175"/>
      <c r="BB661" s="175"/>
      <c r="BC661" s="175"/>
      <c r="BD661" s="175"/>
      <c r="BE661" s="175"/>
      <c r="BF661" s="175"/>
    </row>
    <row r="662" spans="1:58" s="199" customFormat="1">
      <c r="A662" s="173"/>
      <c r="B662" s="282"/>
      <c r="C662" s="283"/>
      <c r="D662" s="283"/>
      <c r="E662" s="283"/>
      <c r="F662" s="283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5"/>
      <c r="AR662" s="175"/>
      <c r="AS662" s="175"/>
      <c r="AT662" s="175"/>
      <c r="AU662" s="175"/>
      <c r="AV662" s="175"/>
      <c r="AW662" s="175"/>
      <c r="AX662" s="175"/>
      <c r="AY662" s="175"/>
      <c r="AZ662" s="175"/>
      <c r="BA662" s="175"/>
      <c r="BB662" s="175"/>
      <c r="BC662" s="175"/>
      <c r="BD662" s="175"/>
      <c r="BE662" s="175"/>
      <c r="BF662" s="175"/>
    </row>
    <row r="663" spans="1:58" s="199" customFormat="1">
      <c r="A663" s="173"/>
      <c r="B663" s="282"/>
      <c r="C663" s="283"/>
      <c r="D663" s="283"/>
      <c r="E663" s="283"/>
      <c r="F663" s="283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  <c r="AQ663" s="175"/>
      <c r="AR663" s="175"/>
      <c r="AS663" s="175"/>
      <c r="AT663" s="175"/>
      <c r="AU663" s="175"/>
      <c r="AV663" s="175"/>
      <c r="AW663" s="175"/>
      <c r="AX663" s="175"/>
      <c r="AY663" s="175"/>
      <c r="AZ663" s="175"/>
      <c r="BA663" s="175"/>
      <c r="BB663" s="175"/>
      <c r="BC663" s="175"/>
      <c r="BD663" s="175"/>
      <c r="BE663" s="175"/>
      <c r="BF663" s="175"/>
    </row>
    <row r="664" spans="1:58" s="199" customFormat="1">
      <c r="A664" s="173"/>
      <c r="B664" s="282"/>
      <c r="C664" s="283"/>
      <c r="D664" s="283"/>
      <c r="E664" s="283"/>
      <c r="F664" s="283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5"/>
      <c r="AT664" s="175"/>
      <c r="AU664" s="175"/>
      <c r="AV664" s="175"/>
      <c r="AW664" s="175"/>
      <c r="AX664" s="175"/>
      <c r="AY664" s="175"/>
      <c r="AZ664" s="175"/>
      <c r="BA664" s="175"/>
      <c r="BB664" s="175"/>
      <c r="BC664" s="175"/>
      <c r="BD664" s="175"/>
      <c r="BE664" s="175"/>
      <c r="BF664" s="175"/>
    </row>
    <row r="665" spans="1:58" s="199" customFormat="1">
      <c r="A665" s="173"/>
      <c r="B665" s="282"/>
      <c r="C665" s="283"/>
      <c r="D665" s="283"/>
      <c r="E665" s="283"/>
      <c r="F665" s="283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5"/>
      <c r="AT665" s="175"/>
      <c r="AU665" s="175"/>
      <c r="AV665" s="175"/>
      <c r="AW665" s="175"/>
      <c r="AX665" s="175"/>
      <c r="AY665" s="175"/>
      <c r="AZ665" s="175"/>
      <c r="BA665" s="175"/>
      <c r="BB665" s="175"/>
      <c r="BC665" s="175"/>
      <c r="BD665" s="175"/>
      <c r="BE665" s="175"/>
      <c r="BF665" s="175"/>
    </row>
    <row r="666" spans="1:58" s="199" customFormat="1">
      <c r="A666" s="173"/>
      <c r="B666" s="282"/>
      <c r="C666" s="283"/>
      <c r="D666" s="283"/>
      <c r="E666" s="283"/>
      <c r="F666" s="283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5"/>
      <c r="AT666" s="175"/>
      <c r="AU666" s="175"/>
      <c r="AV666" s="175"/>
      <c r="AW666" s="175"/>
      <c r="AX666" s="175"/>
      <c r="AY666" s="175"/>
      <c r="AZ666" s="175"/>
      <c r="BA666" s="175"/>
      <c r="BB666" s="175"/>
      <c r="BC666" s="175"/>
      <c r="BD666" s="175"/>
      <c r="BE666" s="175"/>
      <c r="BF666" s="175"/>
    </row>
    <row r="667" spans="1:58" s="199" customFormat="1">
      <c r="A667" s="173"/>
      <c r="B667" s="282"/>
      <c r="C667" s="283"/>
      <c r="D667" s="283"/>
      <c r="E667" s="283"/>
      <c r="F667" s="283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75"/>
      <c r="AT667" s="175"/>
      <c r="AU667" s="175"/>
      <c r="AV667" s="175"/>
      <c r="AW667" s="175"/>
      <c r="AX667" s="175"/>
      <c r="AY667" s="175"/>
      <c r="AZ667" s="175"/>
      <c r="BA667" s="175"/>
      <c r="BB667" s="175"/>
      <c r="BC667" s="175"/>
      <c r="BD667" s="175"/>
      <c r="BE667" s="175"/>
      <c r="BF667" s="175"/>
    </row>
    <row r="668" spans="1:58" s="199" customFormat="1">
      <c r="A668" s="173"/>
      <c r="B668" s="282"/>
      <c r="C668" s="283"/>
      <c r="D668" s="283"/>
      <c r="E668" s="283"/>
      <c r="F668" s="283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5"/>
      <c r="AT668" s="175"/>
      <c r="AU668" s="175"/>
      <c r="AV668" s="175"/>
      <c r="AW668" s="175"/>
      <c r="AX668" s="175"/>
      <c r="AY668" s="175"/>
      <c r="AZ668" s="175"/>
      <c r="BA668" s="175"/>
      <c r="BB668" s="175"/>
      <c r="BC668" s="175"/>
      <c r="BD668" s="175"/>
      <c r="BE668" s="175"/>
      <c r="BF668" s="175"/>
    </row>
    <row r="669" spans="1:58" s="199" customFormat="1">
      <c r="A669" s="173"/>
      <c r="B669" s="282"/>
      <c r="C669" s="283"/>
      <c r="D669" s="283"/>
      <c r="E669" s="283"/>
      <c r="F669" s="283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5"/>
      <c r="AT669" s="175"/>
      <c r="AU669" s="175"/>
      <c r="AV669" s="175"/>
      <c r="AW669" s="175"/>
      <c r="AX669" s="175"/>
      <c r="AY669" s="175"/>
      <c r="AZ669" s="175"/>
      <c r="BA669" s="175"/>
      <c r="BB669" s="175"/>
      <c r="BC669" s="175"/>
      <c r="BD669" s="175"/>
      <c r="BE669" s="175"/>
      <c r="BF669" s="175"/>
    </row>
    <row r="670" spans="1:58" s="199" customFormat="1">
      <c r="A670" s="173"/>
      <c r="B670" s="282"/>
      <c r="C670" s="283"/>
      <c r="D670" s="283"/>
      <c r="E670" s="283"/>
      <c r="F670" s="283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5"/>
      <c r="AT670" s="175"/>
      <c r="AU670" s="175"/>
      <c r="AV670" s="175"/>
      <c r="AW670" s="175"/>
      <c r="AX670" s="175"/>
      <c r="AY670" s="175"/>
      <c r="AZ670" s="175"/>
      <c r="BA670" s="175"/>
      <c r="BB670" s="175"/>
      <c r="BC670" s="175"/>
      <c r="BD670" s="175"/>
      <c r="BE670" s="175"/>
      <c r="BF670" s="175"/>
    </row>
    <row r="671" spans="1:58" s="199" customFormat="1">
      <c r="A671" s="173"/>
      <c r="B671" s="282"/>
      <c r="C671" s="283"/>
      <c r="D671" s="283"/>
      <c r="E671" s="283"/>
      <c r="F671" s="283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5"/>
      <c r="AT671" s="175"/>
      <c r="AU671" s="175"/>
      <c r="AV671" s="175"/>
      <c r="AW671" s="175"/>
      <c r="AX671" s="175"/>
      <c r="AY671" s="175"/>
      <c r="AZ671" s="175"/>
      <c r="BA671" s="175"/>
      <c r="BB671" s="175"/>
      <c r="BC671" s="175"/>
      <c r="BD671" s="175"/>
      <c r="BE671" s="175"/>
      <c r="BF671" s="175"/>
    </row>
    <row r="672" spans="1:58" s="199" customFormat="1">
      <c r="A672" s="173"/>
      <c r="B672" s="282"/>
      <c r="C672" s="283"/>
      <c r="D672" s="283"/>
      <c r="E672" s="283"/>
      <c r="F672" s="283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5"/>
      <c r="AT672" s="175"/>
      <c r="AU672" s="175"/>
      <c r="AV672" s="175"/>
      <c r="AW672" s="175"/>
      <c r="AX672" s="175"/>
      <c r="AY672" s="175"/>
      <c r="AZ672" s="175"/>
      <c r="BA672" s="175"/>
      <c r="BB672" s="175"/>
      <c r="BC672" s="175"/>
      <c r="BD672" s="175"/>
      <c r="BE672" s="175"/>
      <c r="BF672" s="175"/>
    </row>
    <row r="673" spans="1:58" s="199" customFormat="1">
      <c r="A673" s="173"/>
      <c r="B673" s="282"/>
      <c r="C673" s="283"/>
      <c r="D673" s="283"/>
      <c r="E673" s="283"/>
      <c r="F673" s="283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5"/>
      <c r="AT673" s="175"/>
      <c r="AU673" s="175"/>
      <c r="AV673" s="175"/>
      <c r="AW673" s="175"/>
      <c r="AX673" s="175"/>
      <c r="AY673" s="175"/>
      <c r="AZ673" s="175"/>
      <c r="BA673" s="175"/>
      <c r="BB673" s="175"/>
      <c r="BC673" s="175"/>
      <c r="BD673" s="175"/>
      <c r="BE673" s="175"/>
      <c r="BF673" s="175"/>
    </row>
    <row r="674" spans="1:58" s="199" customFormat="1">
      <c r="A674" s="173"/>
      <c r="B674" s="282"/>
      <c r="C674" s="283"/>
      <c r="D674" s="283"/>
      <c r="E674" s="283"/>
      <c r="F674" s="283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5"/>
      <c r="AT674" s="175"/>
      <c r="AU674" s="175"/>
      <c r="AV674" s="175"/>
      <c r="AW674" s="175"/>
      <c r="AX674" s="175"/>
      <c r="AY674" s="175"/>
      <c r="AZ674" s="175"/>
      <c r="BA674" s="175"/>
      <c r="BB674" s="175"/>
      <c r="BC674" s="175"/>
      <c r="BD674" s="175"/>
      <c r="BE674" s="175"/>
      <c r="BF674" s="175"/>
    </row>
    <row r="675" spans="1:58" s="199" customFormat="1">
      <c r="A675" s="173"/>
      <c r="B675" s="282"/>
      <c r="C675" s="283"/>
      <c r="D675" s="283"/>
      <c r="E675" s="283"/>
      <c r="F675" s="283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5"/>
      <c r="AT675" s="175"/>
      <c r="AU675" s="175"/>
      <c r="AV675" s="175"/>
      <c r="AW675" s="175"/>
      <c r="AX675" s="175"/>
      <c r="AY675" s="175"/>
      <c r="AZ675" s="175"/>
      <c r="BA675" s="175"/>
      <c r="BB675" s="175"/>
      <c r="BC675" s="175"/>
      <c r="BD675" s="175"/>
      <c r="BE675" s="175"/>
      <c r="BF675" s="175"/>
    </row>
    <row r="676" spans="1:58" s="199" customFormat="1">
      <c r="A676" s="173"/>
      <c r="B676" s="282"/>
      <c r="C676" s="283"/>
      <c r="D676" s="283"/>
      <c r="E676" s="283"/>
      <c r="F676" s="283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75"/>
      <c r="AT676" s="175"/>
      <c r="AU676" s="175"/>
      <c r="AV676" s="175"/>
      <c r="AW676" s="175"/>
      <c r="AX676" s="175"/>
      <c r="AY676" s="175"/>
      <c r="AZ676" s="175"/>
      <c r="BA676" s="175"/>
      <c r="BB676" s="175"/>
      <c r="BC676" s="175"/>
      <c r="BD676" s="175"/>
      <c r="BE676" s="175"/>
      <c r="BF676" s="175"/>
    </row>
    <row r="677" spans="1:58" s="199" customFormat="1">
      <c r="A677" s="173"/>
      <c r="B677" s="282"/>
      <c r="C677" s="283"/>
      <c r="D677" s="283"/>
      <c r="E677" s="283"/>
      <c r="F677" s="283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75"/>
      <c r="AT677" s="175"/>
      <c r="AU677" s="175"/>
      <c r="AV677" s="175"/>
      <c r="AW677" s="175"/>
      <c r="AX677" s="175"/>
      <c r="AY677" s="175"/>
      <c r="AZ677" s="175"/>
      <c r="BA677" s="175"/>
      <c r="BB677" s="175"/>
      <c r="BC677" s="175"/>
      <c r="BD677" s="175"/>
      <c r="BE677" s="175"/>
      <c r="BF677" s="175"/>
    </row>
    <row r="678" spans="1:58" s="199" customFormat="1">
      <c r="A678" s="173"/>
      <c r="B678" s="282"/>
      <c r="C678" s="283"/>
      <c r="D678" s="283"/>
      <c r="E678" s="283"/>
      <c r="F678" s="283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75"/>
      <c r="AT678" s="175"/>
      <c r="AU678" s="175"/>
      <c r="AV678" s="175"/>
      <c r="AW678" s="175"/>
      <c r="AX678" s="175"/>
      <c r="AY678" s="175"/>
      <c r="AZ678" s="175"/>
      <c r="BA678" s="175"/>
      <c r="BB678" s="175"/>
      <c r="BC678" s="175"/>
      <c r="BD678" s="175"/>
      <c r="BE678" s="175"/>
      <c r="BF678" s="175"/>
    </row>
    <row r="679" spans="1:58" s="199" customFormat="1">
      <c r="A679" s="173"/>
      <c r="B679" s="282"/>
      <c r="C679" s="283"/>
      <c r="D679" s="283"/>
      <c r="E679" s="283"/>
      <c r="F679" s="283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75"/>
      <c r="AT679" s="175"/>
      <c r="AU679" s="175"/>
      <c r="AV679" s="175"/>
      <c r="AW679" s="175"/>
      <c r="AX679" s="175"/>
      <c r="AY679" s="175"/>
      <c r="AZ679" s="175"/>
      <c r="BA679" s="175"/>
      <c r="BB679" s="175"/>
      <c r="BC679" s="175"/>
      <c r="BD679" s="175"/>
      <c r="BE679" s="175"/>
      <c r="BF679" s="175"/>
    </row>
    <row r="680" spans="1:58" s="199" customFormat="1">
      <c r="A680" s="173"/>
      <c r="B680" s="282"/>
      <c r="C680" s="283"/>
      <c r="D680" s="283"/>
      <c r="E680" s="283"/>
      <c r="F680" s="283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  <c r="AR680" s="175"/>
      <c r="AS680" s="175"/>
      <c r="AT680" s="175"/>
      <c r="AU680" s="175"/>
      <c r="AV680" s="175"/>
      <c r="AW680" s="175"/>
      <c r="AX680" s="175"/>
      <c r="AY680" s="175"/>
      <c r="AZ680" s="175"/>
      <c r="BA680" s="175"/>
      <c r="BB680" s="175"/>
      <c r="BC680" s="175"/>
      <c r="BD680" s="175"/>
      <c r="BE680" s="175"/>
      <c r="BF680" s="175"/>
    </row>
    <row r="681" spans="1:58" s="199" customFormat="1">
      <c r="A681" s="173"/>
      <c r="B681" s="282"/>
      <c r="C681" s="283"/>
      <c r="D681" s="283"/>
      <c r="E681" s="283"/>
      <c r="F681" s="283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  <c r="AQ681" s="175"/>
      <c r="AR681" s="175"/>
      <c r="AS681" s="175"/>
      <c r="AT681" s="175"/>
      <c r="AU681" s="175"/>
      <c r="AV681" s="175"/>
      <c r="AW681" s="175"/>
      <c r="AX681" s="175"/>
      <c r="AY681" s="175"/>
      <c r="AZ681" s="175"/>
      <c r="BA681" s="175"/>
      <c r="BB681" s="175"/>
      <c r="BC681" s="175"/>
      <c r="BD681" s="175"/>
      <c r="BE681" s="175"/>
      <c r="BF681" s="175"/>
    </row>
    <row r="682" spans="1:58" s="199" customFormat="1">
      <c r="A682" s="173"/>
      <c r="B682" s="282"/>
      <c r="C682" s="283"/>
      <c r="D682" s="283"/>
      <c r="E682" s="283"/>
      <c r="F682" s="283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  <c r="AQ682" s="175"/>
      <c r="AR682" s="175"/>
      <c r="AS682" s="175"/>
      <c r="AT682" s="175"/>
      <c r="AU682" s="175"/>
      <c r="AV682" s="175"/>
      <c r="AW682" s="175"/>
      <c r="AX682" s="175"/>
      <c r="AY682" s="175"/>
      <c r="AZ682" s="175"/>
      <c r="BA682" s="175"/>
      <c r="BB682" s="175"/>
      <c r="BC682" s="175"/>
      <c r="BD682" s="175"/>
      <c r="BE682" s="175"/>
      <c r="BF682" s="175"/>
    </row>
    <row r="683" spans="1:58" s="199" customFormat="1">
      <c r="A683" s="173"/>
      <c r="B683" s="282"/>
      <c r="C683" s="283"/>
      <c r="D683" s="283"/>
      <c r="E683" s="283"/>
      <c r="F683" s="283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  <c r="AQ683" s="175"/>
      <c r="AR683" s="175"/>
      <c r="AS683" s="175"/>
      <c r="AT683" s="175"/>
      <c r="AU683" s="175"/>
      <c r="AV683" s="175"/>
      <c r="AW683" s="175"/>
      <c r="AX683" s="175"/>
      <c r="AY683" s="175"/>
      <c r="AZ683" s="175"/>
      <c r="BA683" s="175"/>
      <c r="BB683" s="175"/>
      <c r="BC683" s="175"/>
      <c r="BD683" s="175"/>
      <c r="BE683" s="175"/>
      <c r="BF683" s="175"/>
    </row>
    <row r="684" spans="1:58" s="199" customFormat="1">
      <c r="A684" s="173"/>
      <c r="B684" s="282"/>
      <c r="C684" s="283"/>
      <c r="D684" s="283"/>
      <c r="E684" s="283"/>
      <c r="F684" s="283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  <c r="AQ684" s="175"/>
      <c r="AR684" s="175"/>
      <c r="AS684" s="175"/>
      <c r="AT684" s="175"/>
      <c r="AU684" s="175"/>
      <c r="AV684" s="175"/>
      <c r="AW684" s="175"/>
      <c r="AX684" s="175"/>
      <c r="AY684" s="175"/>
      <c r="AZ684" s="175"/>
      <c r="BA684" s="175"/>
      <c r="BB684" s="175"/>
      <c r="BC684" s="175"/>
      <c r="BD684" s="175"/>
      <c r="BE684" s="175"/>
      <c r="BF684" s="175"/>
    </row>
    <row r="685" spans="1:58" s="199" customFormat="1">
      <c r="A685" s="173"/>
      <c r="B685" s="282"/>
      <c r="C685" s="283"/>
      <c r="D685" s="283"/>
      <c r="E685" s="283"/>
      <c r="F685" s="283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  <c r="AQ685" s="175"/>
      <c r="AR685" s="175"/>
      <c r="AS685" s="175"/>
      <c r="AT685" s="175"/>
      <c r="AU685" s="175"/>
      <c r="AV685" s="175"/>
      <c r="AW685" s="175"/>
      <c r="AX685" s="175"/>
      <c r="AY685" s="175"/>
      <c r="AZ685" s="175"/>
      <c r="BA685" s="175"/>
      <c r="BB685" s="175"/>
      <c r="BC685" s="175"/>
      <c r="BD685" s="175"/>
      <c r="BE685" s="175"/>
      <c r="BF685" s="175"/>
    </row>
    <row r="686" spans="1:58" s="199" customFormat="1">
      <c r="A686" s="173"/>
      <c r="B686" s="282"/>
      <c r="C686" s="283"/>
      <c r="D686" s="283"/>
      <c r="E686" s="283"/>
      <c r="F686" s="283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  <c r="AQ686" s="175"/>
      <c r="AR686" s="175"/>
      <c r="AS686" s="175"/>
      <c r="AT686" s="175"/>
      <c r="AU686" s="175"/>
      <c r="AV686" s="175"/>
      <c r="AW686" s="175"/>
      <c r="AX686" s="175"/>
      <c r="AY686" s="175"/>
      <c r="AZ686" s="175"/>
      <c r="BA686" s="175"/>
      <c r="BB686" s="175"/>
      <c r="BC686" s="175"/>
      <c r="BD686" s="175"/>
      <c r="BE686" s="175"/>
      <c r="BF686" s="175"/>
    </row>
    <row r="687" spans="1:58" s="199" customFormat="1">
      <c r="A687" s="173"/>
      <c r="B687" s="282"/>
      <c r="C687" s="283"/>
      <c r="D687" s="283"/>
      <c r="E687" s="283"/>
      <c r="F687" s="283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  <c r="AQ687" s="175"/>
      <c r="AR687" s="175"/>
      <c r="AS687" s="175"/>
      <c r="AT687" s="175"/>
      <c r="AU687" s="175"/>
      <c r="AV687" s="175"/>
      <c r="AW687" s="175"/>
      <c r="AX687" s="175"/>
      <c r="AY687" s="175"/>
      <c r="AZ687" s="175"/>
      <c r="BA687" s="175"/>
      <c r="BB687" s="175"/>
      <c r="BC687" s="175"/>
      <c r="BD687" s="175"/>
      <c r="BE687" s="175"/>
      <c r="BF687" s="175"/>
    </row>
    <row r="688" spans="1:58" s="199" customFormat="1">
      <c r="A688" s="173"/>
      <c r="B688" s="282"/>
      <c r="C688" s="283"/>
      <c r="D688" s="283"/>
      <c r="E688" s="283"/>
      <c r="F688" s="283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  <c r="AR688" s="175"/>
      <c r="AS688" s="175"/>
      <c r="AT688" s="175"/>
      <c r="AU688" s="175"/>
      <c r="AV688" s="175"/>
      <c r="AW688" s="175"/>
      <c r="AX688" s="175"/>
      <c r="AY688" s="175"/>
      <c r="AZ688" s="175"/>
      <c r="BA688" s="175"/>
      <c r="BB688" s="175"/>
      <c r="BC688" s="175"/>
      <c r="BD688" s="175"/>
      <c r="BE688" s="175"/>
      <c r="BF688" s="175"/>
    </row>
    <row r="689" spans="1:58" s="199" customFormat="1">
      <c r="A689" s="173"/>
      <c r="B689" s="282"/>
      <c r="C689" s="283"/>
      <c r="D689" s="283"/>
      <c r="E689" s="283"/>
      <c r="F689" s="283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  <c r="AQ689" s="175"/>
      <c r="AR689" s="175"/>
      <c r="AS689" s="175"/>
      <c r="AT689" s="175"/>
      <c r="AU689" s="175"/>
      <c r="AV689" s="175"/>
      <c r="AW689" s="175"/>
      <c r="AX689" s="175"/>
      <c r="AY689" s="175"/>
      <c r="AZ689" s="175"/>
      <c r="BA689" s="175"/>
      <c r="BB689" s="175"/>
      <c r="BC689" s="175"/>
      <c r="BD689" s="175"/>
      <c r="BE689" s="175"/>
      <c r="BF689" s="175"/>
    </row>
    <row r="690" spans="1:58" s="199" customFormat="1">
      <c r="A690" s="173"/>
      <c r="B690" s="282"/>
      <c r="C690" s="283"/>
      <c r="D690" s="283"/>
      <c r="E690" s="283"/>
      <c r="F690" s="283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  <c r="AR690" s="175"/>
      <c r="AS690" s="175"/>
      <c r="AT690" s="175"/>
      <c r="AU690" s="175"/>
      <c r="AV690" s="175"/>
      <c r="AW690" s="175"/>
      <c r="AX690" s="175"/>
      <c r="AY690" s="175"/>
      <c r="AZ690" s="175"/>
      <c r="BA690" s="175"/>
      <c r="BB690" s="175"/>
      <c r="BC690" s="175"/>
      <c r="BD690" s="175"/>
      <c r="BE690" s="175"/>
      <c r="BF690" s="175"/>
    </row>
    <row r="691" spans="1:58" s="199" customFormat="1">
      <c r="A691" s="173"/>
      <c r="B691" s="282"/>
      <c r="C691" s="283"/>
      <c r="D691" s="283"/>
      <c r="E691" s="283"/>
      <c r="F691" s="283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  <c r="AR691" s="175"/>
      <c r="AS691" s="175"/>
      <c r="AT691" s="175"/>
      <c r="AU691" s="175"/>
      <c r="AV691" s="175"/>
      <c r="AW691" s="175"/>
      <c r="AX691" s="175"/>
      <c r="AY691" s="175"/>
      <c r="AZ691" s="175"/>
      <c r="BA691" s="175"/>
      <c r="BB691" s="175"/>
      <c r="BC691" s="175"/>
      <c r="BD691" s="175"/>
      <c r="BE691" s="175"/>
      <c r="BF691" s="175"/>
    </row>
    <row r="692" spans="1:58" s="199" customFormat="1">
      <c r="A692" s="173"/>
      <c r="B692" s="282"/>
      <c r="C692" s="283"/>
      <c r="D692" s="283"/>
      <c r="E692" s="283"/>
      <c r="F692" s="283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  <c r="AR692" s="175"/>
      <c r="AS692" s="175"/>
      <c r="AT692" s="175"/>
      <c r="AU692" s="175"/>
      <c r="AV692" s="175"/>
      <c r="AW692" s="175"/>
      <c r="AX692" s="175"/>
      <c r="AY692" s="175"/>
      <c r="AZ692" s="175"/>
      <c r="BA692" s="175"/>
      <c r="BB692" s="175"/>
      <c r="BC692" s="175"/>
      <c r="BD692" s="175"/>
      <c r="BE692" s="175"/>
      <c r="BF692" s="175"/>
    </row>
    <row r="693" spans="1:58" s="199" customFormat="1">
      <c r="A693" s="173"/>
      <c r="B693" s="282"/>
      <c r="C693" s="283"/>
      <c r="D693" s="283"/>
      <c r="E693" s="283"/>
      <c r="F693" s="283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175"/>
      <c r="AT693" s="175"/>
      <c r="AU693" s="175"/>
      <c r="AV693" s="175"/>
      <c r="AW693" s="175"/>
      <c r="AX693" s="175"/>
      <c r="AY693" s="175"/>
      <c r="AZ693" s="175"/>
      <c r="BA693" s="175"/>
      <c r="BB693" s="175"/>
      <c r="BC693" s="175"/>
      <c r="BD693" s="175"/>
      <c r="BE693" s="175"/>
      <c r="BF693" s="175"/>
    </row>
    <row r="694" spans="1:58" s="199" customFormat="1">
      <c r="A694" s="173"/>
      <c r="B694" s="282"/>
      <c r="C694" s="283"/>
      <c r="D694" s="283"/>
      <c r="E694" s="283"/>
      <c r="F694" s="283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  <c r="AQ694" s="175"/>
      <c r="AR694" s="175"/>
      <c r="AS694" s="175"/>
      <c r="AT694" s="175"/>
      <c r="AU694" s="175"/>
      <c r="AV694" s="175"/>
      <c r="AW694" s="175"/>
      <c r="AX694" s="175"/>
      <c r="AY694" s="175"/>
      <c r="AZ694" s="175"/>
      <c r="BA694" s="175"/>
      <c r="BB694" s="175"/>
      <c r="BC694" s="175"/>
      <c r="BD694" s="175"/>
      <c r="BE694" s="175"/>
      <c r="BF694" s="175"/>
    </row>
    <row r="695" spans="1:58" s="199" customFormat="1">
      <c r="A695" s="173"/>
      <c r="B695" s="282"/>
      <c r="C695" s="283"/>
      <c r="D695" s="283"/>
      <c r="E695" s="283"/>
      <c r="F695" s="283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  <c r="AQ695" s="175"/>
      <c r="AR695" s="175"/>
      <c r="AS695" s="175"/>
      <c r="AT695" s="175"/>
      <c r="AU695" s="175"/>
      <c r="AV695" s="175"/>
      <c r="AW695" s="175"/>
      <c r="AX695" s="175"/>
      <c r="AY695" s="175"/>
      <c r="AZ695" s="175"/>
      <c r="BA695" s="175"/>
      <c r="BB695" s="175"/>
      <c r="BC695" s="175"/>
      <c r="BD695" s="175"/>
      <c r="BE695" s="175"/>
      <c r="BF695" s="175"/>
    </row>
    <row r="696" spans="1:58" s="199" customFormat="1">
      <c r="A696" s="173"/>
      <c r="B696" s="282"/>
      <c r="C696" s="283"/>
      <c r="D696" s="283"/>
      <c r="E696" s="283"/>
      <c r="F696" s="283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  <c r="AQ696" s="175"/>
      <c r="AR696" s="175"/>
      <c r="AS696" s="175"/>
      <c r="AT696" s="175"/>
      <c r="AU696" s="175"/>
      <c r="AV696" s="175"/>
      <c r="AW696" s="175"/>
      <c r="AX696" s="175"/>
      <c r="AY696" s="175"/>
      <c r="AZ696" s="175"/>
      <c r="BA696" s="175"/>
      <c r="BB696" s="175"/>
      <c r="BC696" s="175"/>
      <c r="BD696" s="175"/>
      <c r="BE696" s="175"/>
      <c r="BF696" s="175"/>
    </row>
    <row r="697" spans="1:58" s="199" customFormat="1">
      <c r="A697" s="173"/>
      <c r="B697" s="282"/>
      <c r="C697" s="283"/>
      <c r="D697" s="283"/>
      <c r="E697" s="283"/>
      <c r="F697" s="283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  <c r="AQ697" s="175"/>
      <c r="AR697" s="175"/>
      <c r="AS697" s="175"/>
      <c r="AT697" s="175"/>
      <c r="AU697" s="175"/>
      <c r="AV697" s="175"/>
      <c r="AW697" s="175"/>
      <c r="AX697" s="175"/>
      <c r="AY697" s="175"/>
      <c r="AZ697" s="175"/>
      <c r="BA697" s="175"/>
      <c r="BB697" s="175"/>
      <c r="BC697" s="175"/>
      <c r="BD697" s="175"/>
      <c r="BE697" s="175"/>
      <c r="BF697" s="175"/>
    </row>
    <row r="698" spans="1:58" s="199" customFormat="1">
      <c r="A698" s="173"/>
      <c r="B698" s="282"/>
      <c r="C698" s="283"/>
      <c r="D698" s="283"/>
      <c r="E698" s="283"/>
      <c r="F698" s="283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5"/>
      <c r="AR698" s="175"/>
      <c r="AS698" s="175"/>
      <c r="AT698" s="175"/>
      <c r="AU698" s="175"/>
      <c r="AV698" s="175"/>
      <c r="AW698" s="175"/>
      <c r="AX698" s="175"/>
      <c r="AY698" s="175"/>
      <c r="AZ698" s="175"/>
      <c r="BA698" s="175"/>
      <c r="BB698" s="175"/>
      <c r="BC698" s="175"/>
      <c r="BD698" s="175"/>
      <c r="BE698" s="175"/>
      <c r="BF698" s="175"/>
    </row>
    <row r="699" spans="1:58" s="199" customFormat="1">
      <c r="A699" s="173"/>
      <c r="B699" s="282"/>
      <c r="C699" s="283"/>
      <c r="D699" s="283"/>
      <c r="E699" s="283"/>
      <c r="F699" s="283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  <c r="AQ699" s="175"/>
      <c r="AR699" s="175"/>
      <c r="AS699" s="175"/>
      <c r="AT699" s="175"/>
      <c r="AU699" s="175"/>
      <c r="AV699" s="175"/>
      <c r="AW699" s="175"/>
      <c r="AX699" s="175"/>
      <c r="AY699" s="175"/>
      <c r="AZ699" s="175"/>
      <c r="BA699" s="175"/>
      <c r="BB699" s="175"/>
      <c r="BC699" s="175"/>
      <c r="BD699" s="175"/>
      <c r="BE699" s="175"/>
      <c r="BF699" s="175"/>
    </row>
    <row r="700" spans="1:58" s="199" customFormat="1">
      <c r="A700" s="173"/>
      <c r="B700" s="282"/>
      <c r="C700" s="283"/>
      <c r="D700" s="283"/>
      <c r="E700" s="283"/>
      <c r="F700" s="283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  <c r="AQ700" s="175"/>
      <c r="AR700" s="175"/>
      <c r="AS700" s="175"/>
      <c r="AT700" s="175"/>
      <c r="AU700" s="175"/>
      <c r="AV700" s="175"/>
      <c r="AW700" s="175"/>
      <c r="AX700" s="175"/>
      <c r="AY700" s="175"/>
      <c r="AZ700" s="175"/>
      <c r="BA700" s="175"/>
      <c r="BB700" s="175"/>
      <c r="BC700" s="175"/>
      <c r="BD700" s="175"/>
      <c r="BE700" s="175"/>
      <c r="BF700" s="175"/>
    </row>
    <row r="701" spans="1:58" s="199" customFormat="1">
      <c r="A701" s="173"/>
      <c r="B701" s="282"/>
      <c r="C701" s="283"/>
      <c r="D701" s="283"/>
      <c r="E701" s="283"/>
      <c r="F701" s="283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  <c r="AQ701" s="175"/>
      <c r="AR701" s="175"/>
      <c r="AS701" s="175"/>
      <c r="AT701" s="175"/>
      <c r="AU701" s="175"/>
      <c r="AV701" s="175"/>
      <c r="AW701" s="175"/>
      <c r="AX701" s="175"/>
      <c r="AY701" s="175"/>
      <c r="AZ701" s="175"/>
      <c r="BA701" s="175"/>
      <c r="BB701" s="175"/>
      <c r="BC701" s="175"/>
      <c r="BD701" s="175"/>
      <c r="BE701" s="175"/>
      <c r="BF701" s="175"/>
    </row>
    <row r="702" spans="1:58" s="199" customFormat="1">
      <c r="A702" s="173"/>
      <c r="B702" s="282"/>
      <c r="C702" s="283"/>
      <c r="D702" s="283"/>
      <c r="E702" s="283"/>
      <c r="F702" s="283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  <c r="AQ702" s="175"/>
      <c r="AR702" s="175"/>
      <c r="AS702" s="175"/>
      <c r="AT702" s="175"/>
      <c r="AU702" s="175"/>
      <c r="AV702" s="175"/>
      <c r="AW702" s="175"/>
      <c r="AX702" s="175"/>
      <c r="AY702" s="175"/>
      <c r="AZ702" s="175"/>
      <c r="BA702" s="175"/>
      <c r="BB702" s="175"/>
      <c r="BC702" s="175"/>
      <c r="BD702" s="175"/>
      <c r="BE702" s="175"/>
      <c r="BF702" s="175"/>
    </row>
    <row r="703" spans="1:58" s="199" customFormat="1">
      <c r="A703" s="173"/>
      <c r="B703" s="282"/>
      <c r="C703" s="283"/>
      <c r="D703" s="283"/>
      <c r="E703" s="283"/>
      <c r="F703" s="283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  <c r="AR703" s="175"/>
      <c r="AS703" s="175"/>
      <c r="AT703" s="175"/>
      <c r="AU703" s="175"/>
      <c r="AV703" s="175"/>
      <c r="AW703" s="175"/>
      <c r="AX703" s="175"/>
      <c r="AY703" s="175"/>
      <c r="AZ703" s="175"/>
      <c r="BA703" s="175"/>
      <c r="BB703" s="175"/>
      <c r="BC703" s="175"/>
      <c r="BD703" s="175"/>
      <c r="BE703" s="175"/>
      <c r="BF703" s="175"/>
    </row>
    <row r="704" spans="1:58" s="199" customFormat="1">
      <c r="A704" s="173"/>
      <c r="B704" s="282"/>
      <c r="C704" s="283"/>
      <c r="D704" s="283"/>
      <c r="E704" s="283"/>
      <c r="F704" s="283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175"/>
      <c r="AT704" s="175"/>
      <c r="AU704" s="175"/>
      <c r="AV704" s="175"/>
      <c r="AW704" s="175"/>
      <c r="AX704" s="175"/>
      <c r="AY704" s="175"/>
      <c r="AZ704" s="175"/>
      <c r="BA704" s="175"/>
      <c r="BB704" s="175"/>
      <c r="BC704" s="175"/>
      <c r="BD704" s="175"/>
      <c r="BE704" s="175"/>
      <c r="BF704" s="175"/>
    </row>
    <row r="705" spans="1:58" s="199" customFormat="1">
      <c r="A705" s="173"/>
      <c r="B705" s="282"/>
      <c r="C705" s="283"/>
      <c r="D705" s="283"/>
      <c r="E705" s="283"/>
      <c r="F705" s="283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175"/>
      <c r="AT705" s="175"/>
      <c r="AU705" s="175"/>
      <c r="AV705" s="175"/>
      <c r="AW705" s="175"/>
      <c r="AX705" s="175"/>
      <c r="AY705" s="175"/>
      <c r="AZ705" s="175"/>
      <c r="BA705" s="175"/>
      <c r="BB705" s="175"/>
      <c r="BC705" s="175"/>
      <c r="BD705" s="175"/>
      <c r="BE705" s="175"/>
      <c r="BF705" s="175"/>
    </row>
    <row r="706" spans="1:58" s="199" customFormat="1">
      <c r="A706" s="173"/>
      <c r="B706" s="282"/>
      <c r="C706" s="283"/>
      <c r="D706" s="283"/>
      <c r="E706" s="283"/>
      <c r="F706" s="283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5"/>
    </row>
    <row r="707" spans="1:58" s="199" customFormat="1">
      <c r="A707" s="173"/>
      <c r="B707" s="282"/>
      <c r="C707" s="283"/>
      <c r="D707" s="283"/>
      <c r="E707" s="283"/>
      <c r="F707" s="283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5"/>
    </row>
    <row r="708" spans="1:58" s="199" customFormat="1">
      <c r="A708" s="173"/>
      <c r="B708" s="282"/>
      <c r="C708" s="283"/>
      <c r="D708" s="283"/>
      <c r="E708" s="283"/>
      <c r="F708" s="283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</row>
    <row r="709" spans="1:58" s="199" customFormat="1">
      <c r="A709" s="173"/>
      <c r="B709" s="282"/>
      <c r="C709" s="283"/>
      <c r="D709" s="283"/>
      <c r="E709" s="283"/>
      <c r="F709" s="283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</row>
    <row r="710" spans="1:58" s="199" customFormat="1">
      <c r="A710" s="173"/>
      <c r="B710" s="282"/>
      <c r="C710" s="283"/>
      <c r="D710" s="283"/>
      <c r="E710" s="283"/>
      <c r="F710" s="283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</row>
    <row r="711" spans="1:58" s="199" customFormat="1">
      <c r="A711" s="173"/>
      <c r="B711" s="282"/>
      <c r="C711" s="283"/>
      <c r="D711" s="283"/>
      <c r="E711" s="283"/>
      <c r="F711" s="283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5"/>
      <c r="AT711" s="175"/>
      <c r="AU711" s="175"/>
      <c r="AV711" s="175"/>
      <c r="AW711" s="175"/>
      <c r="AX711" s="175"/>
      <c r="AY711" s="175"/>
      <c r="AZ711" s="175"/>
      <c r="BA711" s="175"/>
      <c r="BB711" s="175"/>
      <c r="BC711" s="175"/>
      <c r="BD711" s="175"/>
      <c r="BE711" s="175"/>
      <c r="BF711" s="175"/>
    </row>
    <row r="712" spans="1:58" s="199" customFormat="1">
      <c r="A712" s="173"/>
      <c r="B712" s="282"/>
      <c r="C712" s="283"/>
      <c r="D712" s="283"/>
      <c r="E712" s="283"/>
      <c r="F712" s="283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5"/>
    </row>
    <row r="713" spans="1:58" s="199" customFormat="1">
      <c r="A713" s="173"/>
      <c r="B713" s="282"/>
      <c r="C713" s="283"/>
      <c r="D713" s="283"/>
      <c r="E713" s="283"/>
      <c r="F713" s="283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175"/>
      <c r="BC713" s="175"/>
      <c r="BD713" s="175"/>
      <c r="BE713" s="175"/>
      <c r="BF713" s="175"/>
    </row>
    <row r="714" spans="1:58" s="199" customFormat="1">
      <c r="A714" s="173"/>
      <c r="B714" s="282"/>
      <c r="C714" s="283"/>
      <c r="D714" s="283"/>
      <c r="E714" s="283"/>
      <c r="F714" s="283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75"/>
      <c r="AT714" s="175"/>
      <c r="AU714" s="175"/>
      <c r="AV714" s="175"/>
      <c r="AW714" s="175"/>
      <c r="AX714" s="175"/>
      <c r="AY714" s="175"/>
      <c r="AZ714" s="175"/>
      <c r="BA714" s="175"/>
      <c r="BB714" s="175"/>
      <c r="BC714" s="175"/>
      <c r="BD714" s="175"/>
      <c r="BE714" s="175"/>
      <c r="BF714" s="175"/>
    </row>
    <row r="715" spans="1:58" s="199" customFormat="1">
      <c r="A715" s="173"/>
      <c r="B715" s="282"/>
      <c r="C715" s="283"/>
      <c r="D715" s="283"/>
      <c r="E715" s="283"/>
      <c r="F715" s="283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75"/>
      <c r="AT715" s="175"/>
      <c r="AU715" s="175"/>
      <c r="AV715" s="175"/>
      <c r="AW715" s="175"/>
      <c r="AX715" s="175"/>
      <c r="AY715" s="175"/>
      <c r="AZ715" s="175"/>
      <c r="BA715" s="175"/>
      <c r="BB715" s="175"/>
      <c r="BC715" s="175"/>
      <c r="BD715" s="175"/>
      <c r="BE715" s="175"/>
      <c r="BF715" s="175"/>
    </row>
    <row r="716" spans="1:58" s="199" customFormat="1">
      <c r="A716" s="173"/>
      <c r="B716" s="282"/>
      <c r="C716" s="283"/>
      <c r="D716" s="283"/>
      <c r="E716" s="283"/>
      <c r="F716" s="283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75"/>
      <c r="AT716" s="175"/>
      <c r="AU716" s="175"/>
      <c r="AV716" s="175"/>
      <c r="AW716" s="175"/>
      <c r="AX716" s="175"/>
      <c r="AY716" s="175"/>
      <c r="AZ716" s="175"/>
      <c r="BA716" s="175"/>
      <c r="BB716" s="175"/>
      <c r="BC716" s="175"/>
      <c r="BD716" s="175"/>
      <c r="BE716" s="175"/>
      <c r="BF716" s="175"/>
    </row>
    <row r="717" spans="1:58" s="199" customFormat="1">
      <c r="A717" s="173"/>
      <c r="B717" s="282"/>
      <c r="C717" s="283"/>
      <c r="D717" s="283"/>
      <c r="E717" s="283"/>
      <c r="F717" s="283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  <c r="AQ717" s="175"/>
      <c r="AR717" s="175"/>
      <c r="AS717" s="175"/>
      <c r="AT717" s="175"/>
      <c r="AU717" s="175"/>
      <c r="AV717" s="175"/>
      <c r="AW717" s="175"/>
      <c r="AX717" s="175"/>
      <c r="AY717" s="175"/>
      <c r="AZ717" s="175"/>
      <c r="BA717" s="175"/>
      <c r="BB717" s="175"/>
      <c r="BC717" s="175"/>
      <c r="BD717" s="175"/>
      <c r="BE717" s="175"/>
      <c r="BF717" s="175"/>
    </row>
    <row r="718" spans="1:58" s="199" customFormat="1">
      <c r="A718" s="173"/>
      <c r="B718" s="282"/>
      <c r="C718" s="283"/>
      <c r="D718" s="283"/>
      <c r="E718" s="283"/>
      <c r="F718" s="283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  <c r="AQ718" s="175"/>
      <c r="AR718" s="175"/>
      <c r="AS718" s="175"/>
      <c r="AT718" s="175"/>
      <c r="AU718" s="175"/>
      <c r="AV718" s="175"/>
      <c r="AW718" s="175"/>
      <c r="AX718" s="175"/>
      <c r="AY718" s="175"/>
      <c r="AZ718" s="175"/>
      <c r="BA718" s="175"/>
      <c r="BB718" s="175"/>
      <c r="BC718" s="175"/>
      <c r="BD718" s="175"/>
      <c r="BE718" s="175"/>
      <c r="BF718" s="175"/>
    </row>
    <row r="719" spans="1:58" s="199" customFormat="1">
      <c r="A719" s="173"/>
      <c r="B719" s="282"/>
      <c r="C719" s="283"/>
      <c r="D719" s="283"/>
      <c r="E719" s="283"/>
      <c r="F719" s="283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  <c r="AQ719" s="175"/>
      <c r="AR719" s="175"/>
      <c r="AS719" s="175"/>
      <c r="AT719" s="175"/>
      <c r="AU719" s="175"/>
      <c r="AV719" s="175"/>
      <c r="AW719" s="175"/>
      <c r="AX719" s="175"/>
      <c r="AY719" s="175"/>
      <c r="AZ719" s="175"/>
      <c r="BA719" s="175"/>
      <c r="BB719" s="175"/>
      <c r="BC719" s="175"/>
      <c r="BD719" s="175"/>
      <c r="BE719" s="175"/>
      <c r="BF719" s="175"/>
    </row>
    <row r="720" spans="1:58" s="199" customFormat="1">
      <c r="A720" s="173"/>
      <c r="B720" s="282"/>
      <c r="C720" s="283"/>
      <c r="D720" s="283"/>
      <c r="E720" s="283"/>
      <c r="F720" s="283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5"/>
      <c r="AT720" s="175"/>
      <c r="AU720" s="175"/>
      <c r="AV720" s="175"/>
      <c r="AW720" s="175"/>
      <c r="AX720" s="175"/>
      <c r="AY720" s="175"/>
      <c r="AZ720" s="175"/>
      <c r="BA720" s="175"/>
      <c r="BB720" s="175"/>
      <c r="BC720" s="175"/>
      <c r="BD720" s="175"/>
      <c r="BE720" s="175"/>
      <c r="BF720" s="175"/>
    </row>
    <row r="721" spans="1:58" s="199" customFormat="1">
      <c r="A721" s="173"/>
      <c r="B721" s="282"/>
      <c r="C721" s="283"/>
      <c r="D721" s="283"/>
      <c r="E721" s="283"/>
      <c r="F721" s="283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175"/>
      <c r="AT721" s="175"/>
      <c r="AU721" s="175"/>
      <c r="AV721" s="175"/>
      <c r="AW721" s="175"/>
      <c r="AX721" s="175"/>
      <c r="AY721" s="175"/>
      <c r="AZ721" s="175"/>
      <c r="BA721" s="175"/>
      <c r="BB721" s="175"/>
      <c r="BC721" s="175"/>
      <c r="BD721" s="175"/>
      <c r="BE721" s="175"/>
      <c r="BF721" s="175"/>
    </row>
    <row r="722" spans="1:58" s="199" customFormat="1">
      <c r="A722" s="173"/>
      <c r="B722" s="282"/>
      <c r="C722" s="283"/>
      <c r="D722" s="283"/>
      <c r="E722" s="283"/>
      <c r="F722" s="283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175"/>
      <c r="AT722" s="175"/>
      <c r="AU722" s="175"/>
      <c r="AV722" s="175"/>
      <c r="AW722" s="175"/>
      <c r="AX722" s="175"/>
      <c r="AY722" s="175"/>
      <c r="AZ722" s="175"/>
      <c r="BA722" s="175"/>
      <c r="BB722" s="175"/>
      <c r="BC722" s="175"/>
      <c r="BD722" s="175"/>
      <c r="BE722" s="175"/>
      <c r="BF722" s="175"/>
    </row>
    <row r="723" spans="1:58" s="199" customFormat="1">
      <c r="A723" s="173"/>
      <c r="B723" s="282"/>
      <c r="C723" s="283"/>
      <c r="D723" s="283"/>
      <c r="E723" s="283"/>
      <c r="F723" s="283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175"/>
      <c r="AT723" s="175"/>
      <c r="AU723" s="175"/>
      <c r="AV723" s="175"/>
      <c r="AW723" s="175"/>
      <c r="AX723" s="175"/>
      <c r="AY723" s="175"/>
      <c r="AZ723" s="175"/>
      <c r="BA723" s="175"/>
      <c r="BB723" s="175"/>
      <c r="BC723" s="175"/>
      <c r="BD723" s="175"/>
      <c r="BE723" s="175"/>
      <c r="BF723" s="175"/>
    </row>
    <row r="724" spans="1:58" s="199" customFormat="1">
      <c r="A724" s="173"/>
      <c r="B724" s="282"/>
      <c r="C724" s="283"/>
      <c r="D724" s="283"/>
      <c r="E724" s="283"/>
      <c r="F724" s="283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175"/>
      <c r="AT724" s="175"/>
      <c r="AU724" s="175"/>
      <c r="AV724" s="175"/>
      <c r="AW724" s="175"/>
      <c r="AX724" s="175"/>
      <c r="AY724" s="175"/>
      <c r="AZ724" s="175"/>
      <c r="BA724" s="175"/>
      <c r="BB724" s="175"/>
      <c r="BC724" s="175"/>
      <c r="BD724" s="175"/>
      <c r="BE724" s="175"/>
      <c r="BF724" s="175"/>
    </row>
    <row r="725" spans="1:58" s="199" customFormat="1">
      <c r="A725" s="173"/>
      <c r="B725" s="282"/>
      <c r="C725" s="283"/>
      <c r="D725" s="283"/>
      <c r="E725" s="283"/>
      <c r="F725" s="283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  <c r="AR725" s="175"/>
      <c r="AS725" s="175"/>
      <c r="AT725" s="175"/>
      <c r="AU725" s="175"/>
      <c r="AV725" s="175"/>
      <c r="AW725" s="175"/>
      <c r="AX725" s="175"/>
      <c r="AY725" s="175"/>
      <c r="AZ725" s="175"/>
      <c r="BA725" s="175"/>
      <c r="BB725" s="175"/>
      <c r="BC725" s="175"/>
      <c r="BD725" s="175"/>
      <c r="BE725" s="175"/>
      <c r="BF725" s="175"/>
    </row>
    <row r="726" spans="1:58" s="199" customFormat="1">
      <c r="A726" s="173"/>
      <c r="B726" s="282"/>
      <c r="C726" s="283"/>
      <c r="D726" s="283"/>
      <c r="E726" s="283"/>
      <c r="F726" s="283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175"/>
      <c r="AT726" s="175"/>
      <c r="AU726" s="175"/>
      <c r="AV726" s="175"/>
      <c r="AW726" s="175"/>
      <c r="AX726" s="175"/>
      <c r="AY726" s="175"/>
      <c r="AZ726" s="175"/>
      <c r="BA726" s="175"/>
      <c r="BB726" s="175"/>
      <c r="BC726" s="175"/>
      <c r="BD726" s="175"/>
      <c r="BE726" s="175"/>
      <c r="BF726" s="175"/>
    </row>
    <row r="727" spans="1:58" s="199" customFormat="1">
      <c r="A727" s="173"/>
      <c r="B727" s="282"/>
      <c r="C727" s="283"/>
      <c r="D727" s="283"/>
      <c r="E727" s="283"/>
      <c r="F727" s="283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175"/>
      <c r="AT727" s="175"/>
      <c r="AU727" s="175"/>
      <c r="AV727" s="175"/>
      <c r="AW727" s="175"/>
      <c r="AX727" s="175"/>
      <c r="AY727" s="175"/>
      <c r="AZ727" s="175"/>
      <c r="BA727" s="175"/>
      <c r="BB727" s="175"/>
      <c r="BC727" s="175"/>
      <c r="BD727" s="175"/>
      <c r="BE727" s="175"/>
      <c r="BF727" s="175"/>
    </row>
    <row r="728" spans="1:58" s="199" customFormat="1">
      <c r="A728" s="173"/>
      <c r="B728" s="282"/>
      <c r="C728" s="283"/>
      <c r="D728" s="283"/>
      <c r="E728" s="283"/>
      <c r="F728" s="283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  <c r="AR728" s="175"/>
      <c r="AS728" s="175"/>
      <c r="AT728" s="175"/>
      <c r="AU728" s="175"/>
      <c r="AV728" s="175"/>
      <c r="AW728" s="175"/>
      <c r="AX728" s="175"/>
      <c r="AY728" s="175"/>
      <c r="AZ728" s="175"/>
      <c r="BA728" s="175"/>
      <c r="BB728" s="175"/>
      <c r="BC728" s="175"/>
      <c r="BD728" s="175"/>
      <c r="BE728" s="175"/>
      <c r="BF728" s="175"/>
    </row>
    <row r="729" spans="1:58" s="199" customFormat="1">
      <c r="A729" s="173"/>
      <c r="B729" s="282"/>
      <c r="C729" s="283"/>
      <c r="D729" s="283"/>
      <c r="E729" s="283"/>
      <c r="F729" s="283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  <c r="AR729" s="175"/>
      <c r="AS729" s="175"/>
      <c r="AT729" s="175"/>
      <c r="AU729" s="175"/>
      <c r="AV729" s="175"/>
      <c r="AW729" s="175"/>
      <c r="AX729" s="175"/>
      <c r="AY729" s="175"/>
      <c r="AZ729" s="175"/>
      <c r="BA729" s="175"/>
      <c r="BB729" s="175"/>
      <c r="BC729" s="175"/>
      <c r="BD729" s="175"/>
      <c r="BE729" s="175"/>
      <c r="BF729" s="175"/>
    </row>
    <row r="730" spans="1:58" s="199" customFormat="1">
      <c r="A730" s="173"/>
      <c r="B730" s="282"/>
      <c r="C730" s="283"/>
      <c r="D730" s="283"/>
      <c r="E730" s="283"/>
      <c r="F730" s="283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  <c r="AR730" s="175"/>
      <c r="AS730" s="175"/>
      <c r="AT730" s="175"/>
      <c r="AU730" s="175"/>
      <c r="AV730" s="175"/>
      <c r="AW730" s="175"/>
      <c r="AX730" s="175"/>
      <c r="AY730" s="175"/>
      <c r="AZ730" s="175"/>
      <c r="BA730" s="175"/>
      <c r="BB730" s="175"/>
      <c r="BC730" s="175"/>
      <c r="BD730" s="175"/>
      <c r="BE730" s="175"/>
      <c r="BF730" s="175"/>
    </row>
    <row r="731" spans="1:58" s="199" customFormat="1">
      <c r="A731" s="173"/>
      <c r="B731" s="282"/>
      <c r="C731" s="283"/>
      <c r="D731" s="283"/>
      <c r="E731" s="283"/>
      <c r="F731" s="283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  <c r="AQ731" s="175"/>
      <c r="AR731" s="175"/>
      <c r="AS731" s="175"/>
      <c r="AT731" s="175"/>
      <c r="AU731" s="175"/>
      <c r="AV731" s="175"/>
      <c r="AW731" s="175"/>
      <c r="AX731" s="175"/>
      <c r="AY731" s="175"/>
      <c r="AZ731" s="175"/>
      <c r="BA731" s="175"/>
      <c r="BB731" s="175"/>
      <c r="BC731" s="175"/>
      <c r="BD731" s="175"/>
      <c r="BE731" s="175"/>
      <c r="BF731" s="175"/>
    </row>
    <row r="732" spans="1:58" s="199" customFormat="1">
      <c r="A732" s="173"/>
      <c r="B732" s="282"/>
      <c r="C732" s="283"/>
      <c r="D732" s="283"/>
      <c r="E732" s="283"/>
      <c r="F732" s="283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  <c r="AR732" s="175"/>
      <c r="AS732" s="175"/>
      <c r="AT732" s="175"/>
      <c r="AU732" s="175"/>
      <c r="AV732" s="175"/>
      <c r="AW732" s="175"/>
      <c r="AX732" s="175"/>
      <c r="AY732" s="175"/>
      <c r="AZ732" s="175"/>
      <c r="BA732" s="175"/>
      <c r="BB732" s="175"/>
      <c r="BC732" s="175"/>
      <c r="BD732" s="175"/>
      <c r="BE732" s="175"/>
      <c r="BF732" s="175"/>
    </row>
    <row r="733" spans="1:58" s="199" customFormat="1">
      <c r="A733" s="173"/>
      <c r="B733" s="282"/>
      <c r="C733" s="283"/>
      <c r="D733" s="283"/>
      <c r="E733" s="283"/>
      <c r="F733" s="283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  <c r="AR733" s="175"/>
      <c r="AS733" s="175"/>
      <c r="AT733" s="175"/>
      <c r="AU733" s="175"/>
      <c r="AV733" s="175"/>
      <c r="AW733" s="175"/>
      <c r="AX733" s="175"/>
      <c r="AY733" s="175"/>
      <c r="AZ733" s="175"/>
      <c r="BA733" s="175"/>
      <c r="BB733" s="175"/>
      <c r="BC733" s="175"/>
      <c r="BD733" s="175"/>
      <c r="BE733" s="175"/>
      <c r="BF733" s="175"/>
    </row>
    <row r="734" spans="1:58" s="199" customFormat="1">
      <c r="A734" s="173"/>
      <c r="B734" s="282"/>
      <c r="C734" s="283"/>
      <c r="D734" s="283"/>
      <c r="E734" s="283"/>
      <c r="F734" s="283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5"/>
    </row>
    <row r="735" spans="1:58" s="199" customFormat="1">
      <c r="A735" s="173"/>
      <c r="B735" s="282"/>
      <c r="C735" s="283"/>
      <c r="D735" s="283"/>
      <c r="E735" s="283"/>
      <c r="F735" s="283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  <c r="AQ735" s="175"/>
      <c r="AR735" s="175"/>
      <c r="AS735" s="175"/>
      <c r="AT735" s="175"/>
      <c r="AU735" s="175"/>
      <c r="AV735" s="175"/>
      <c r="AW735" s="175"/>
      <c r="AX735" s="175"/>
      <c r="AY735" s="175"/>
      <c r="AZ735" s="175"/>
      <c r="BA735" s="175"/>
      <c r="BB735" s="175"/>
      <c r="BC735" s="175"/>
      <c r="BD735" s="175"/>
      <c r="BE735" s="175"/>
      <c r="BF735" s="175"/>
    </row>
    <row r="736" spans="1:58" s="199" customFormat="1">
      <c r="A736" s="173"/>
      <c r="B736" s="282"/>
      <c r="C736" s="283"/>
      <c r="D736" s="283"/>
      <c r="E736" s="283"/>
      <c r="F736" s="283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  <c r="AQ736" s="175"/>
      <c r="AR736" s="175"/>
      <c r="AS736" s="175"/>
      <c r="AT736" s="175"/>
      <c r="AU736" s="175"/>
      <c r="AV736" s="175"/>
      <c r="AW736" s="175"/>
      <c r="AX736" s="175"/>
      <c r="AY736" s="175"/>
      <c r="AZ736" s="175"/>
      <c r="BA736" s="175"/>
      <c r="BB736" s="175"/>
      <c r="BC736" s="175"/>
      <c r="BD736" s="175"/>
      <c r="BE736" s="175"/>
      <c r="BF736" s="175"/>
    </row>
    <row r="737" spans="1:58" s="199" customFormat="1">
      <c r="A737" s="173"/>
      <c r="B737" s="282"/>
      <c r="C737" s="283"/>
      <c r="D737" s="283"/>
      <c r="E737" s="283"/>
      <c r="F737" s="283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  <c r="AQ737" s="175"/>
      <c r="AR737" s="175"/>
      <c r="AS737" s="175"/>
      <c r="AT737" s="175"/>
      <c r="AU737" s="175"/>
      <c r="AV737" s="175"/>
      <c r="AW737" s="175"/>
      <c r="AX737" s="175"/>
      <c r="AY737" s="175"/>
      <c r="AZ737" s="175"/>
      <c r="BA737" s="175"/>
      <c r="BB737" s="175"/>
      <c r="BC737" s="175"/>
      <c r="BD737" s="175"/>
      <c r="BE737" s="175"/>
      <c r="BF737" s="175"/>
    </row>
    <row r="738" spans="1:58" s="199" customFormat="1">
      <c r="A738" s="173"/>
      <c r="B738" s="282"/>
      <c r="C738" s="283"/>
      <c r="D738" s="283"/>
      <c r="E738" s="283"/>
      <c r="F738" s="283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  <c r="AQ738" s="175"/>
      <c r="AR738" s="175"/>
      <c r="AS738" s="175"/>
      <c r="AT738" s="175"/>
      <c r="AU738" s="175"/>
      <c r="AV738" s="175"/>
      <c r="AW738" s="175"/>
      <c r="AX738" s="175"/>
      <c r="AY738" s="175"/>
      <c r="AZ738" s="175"/>
      <c r="BA738" s="175"/>
      <c r="BB738" s="175"/>
      <c r="BC738" s="175"/>
      <c r="BD738" s="175"/>
      <c r="BE738" s="175"/>
      <c r="BF738" s="175"/>
    </row>
    <row r="739" spans="1:58" s="199" customFormat="1">
      <c r="A739" s="173"/>
      <c r="B739" s="282"/>
      <c r="C739" s="283"/>
      <c r="D739" s="283"/>
      <c r="E739" s="283"/>
      <c r="F739" s="283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  <c r="AQ739" s="175"/>
      <c r="AR739" s="175"/>
      <c r="AS739" s="175"/>
      <c r="AT739" s="175"/>
      <c r="AU739" s="175"/>
      <c r="AV739" s="175"/>
      <c r="AW739" s="175"/>
      <c r="AX739" s="175"/>
      <c r="AY739" s="175"/>
      <c r="AZ739" s="175"/>
      <c r="BA739" s="175"/>
      <c r="BB739" s="175"/>
      <c r="BC739" s="175"/>
      <c r="BD739" s="175"/>
      <c r="BE739" s="175"/>
      <c r="BF739" s="175"/>
    </row>
    <row r="740" spans="1:58" s="199" customFormat="1">
      <c r="A740" s="173"/>
      <c r="B740" s="282"/>
      <c r="C740" s="283"/>
      <c r="D740" s="283"/>
      <c r="E740" s="283"/>
      <c r="F740" s="283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  <c r="AQ740" s="175"/>
      <c r="AR740" s="175"/>
      <c r="AS740" s="175"/>
      <c r="AT740" s="175"/>
      <c r="AU740" s="175"/>
      <c r="AV740" s="175"/>
      <c r="AW740" s="175"/>
      <c r="AX740" s="175"/>
      <c r="AY740" s="175"/>
      <c r="AZ740" s="175"/>
      <c r="BA740" s="175"/>
      <c r="BB740" s="175"/>
      <c r="BC740" s="175"/>
      <c r="BD740" s="175"/>
      <c r="BE740" s="175"/>
      <c r="BF740" s="175"/>
    </row>
    <row r="741" spans="1:58" s="199" customFormat="1">
      <c r="A741" s="173"/>
      <c r="B741" s="282"/>
      <c r="C741" s="283"/>
      <c r="D741" s="283"/>
      <c r="E741" s="283"/>
      <c r="F741" s="283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  <c r="AQ741" s="175"/>
      <c r="AR741" s="175"/>
      <c r="AS741" s="175"/>
      <c r="AT741" s="175"/>
      <c r="AU741" s="175"/>
      <c r="AV741" s="175"/>
      <c r="AW741" s="175"/>
      <c r="AX741" s="175"/>
      <c r="AY741" s="175"/>
      <c r="AZ741" s="175"/>
      <c r="BA741" s="175"/>
      <c r="BB741" s="175"/>
      <c r="BC741" s="175"/>
      <c r="BD741" s="175"/>
      <c r="BE741" s="175"/>
      <c r="BF741" s="175"/>
    </row>
    <row r="742" spans="1:58" s="199" customFormat="1">
      <c r="A742" s="173"/>
      <c r="B742" s="282"/>
      <c r="C742" s="283"/>
      <c r="D742" s="283"/>
      <c r="E742" s="283"/>
      <c r="F742" s="283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  <c r="AQ742" s="175"/>
      <c r="AR742" s="175"/>
      <c r="AS742" s="175"/>
      <c r="AT742" s="175"/>
      <c r="AU742" s="175"/>
      <c r="AV742" s="175"/>
      <c r="AW742" s="175"/>
      <c r="AX742" s="175"/>
      <c r="AY742" s="175"/>
      <c r="AZ742" s="175"/>
      <c r="BA742" s="175"/>
      <c r="BB742" s="175"/>
      <c r="BC742" s="175"/>
      <c r="BD742" s="175"/>
      <c r="BE742" s="175"/>
      <c r="BF742" s="175"/>
    </row>
    <row r="743" spans="1:58" s="199" customFormat="1">
      <c r="A743" s="173"/>
      <c r="B743" s="282"/>
      <c r="C743" s="283"/>
      <c r="D743" s="283"/>
      <c r="E743" s="283"/>
      <c r="F743" s="283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  <c r="AQ743" s="175"/>
      <c r="AR743" s="175"/>
      <c r="AS743" s="175"/>
      <c r="AT743" s="175"/>
      <c r="AU743" s="175"/>
      <c r="AV743" s="175"/>
      <c r="AW743" s="175"/>
      <c r="AX743" s="175"/>
      <c r="AY743" s="175"/>
      <c r="AZ743" s="175"/>
      <c r="BA743" s="175"/>
      <c r="BB743" s="175"/>
      <c r="BC743" s="175"/>
      <c r="BD743" s="175"/>
      <c r="BE743" s="175"/>
      <c r="BF743" s="175"/>
    </row>
    <row r="744" spans="1:58" s="199" customFormat="1">
      <c r="A744" s="173"/>
      <c r="B744" s="282"/>
      <c r="C744" s="283"/>
      <c r="D744" s="283"/>
      <c r="E744" s="283"/>
      <c r="F744" s="283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  <c r="AQ744" s="175"/>
      <c r="AR744" s="175"/>
      <c r="AS744" s="175"/>
      <c r="AT744" s="175"/>
      <c r="AU744" s="175"/>
      <c r="AV744" s="175"/>
      <c r="AW744" s="175"/>
      <c r="AX744" s="175"/>
      <c r="AY744" s="175"/>
      <c r="AZ744" s="175"/>
      <c r="BA744" s="175"/>
      <c r="BB744" s="175"/>
      <c r="BC744" s="175"/>
      <c r="BD744" s="175"/>
      <c r="BE744" s="175"/>
      <c r="BF744" s="175"/>
    </row>
    <row r="745" spans="1:58" s="199" customFormat="1">
      <c r="A745" s="173"/>
      <c r="B745" s="282"/>
      <c r="C745" s="283"/>
      <c r="D745" s="283"/>
      <c r="E745" s="283"/>
      <c r="F745" s="283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  <c r="AR745" s="175"/>
      <c r="AS745" s="175"/>
      <c r="AT745" s="175"/>
      <c r="AU745" s="175"/>
      <c r="AV745" s="175"/>
      <c r="AW745" s="175"/>
      <c r="AX745" s="175"/>
      <c r="AY745" s="175"/>
      <c r="AZ745" s="175"/>
      <c r="BA745" s="175"/>
      <c r="BB745" s="175"/>
      <c r="BC745" s="175"/>
      <c r="BD745" s="175"/>
      <c r="BE745" s="175"/>
      <c r="BF745" s="175"/>
    </row>
    <row r="746" spans="1:58" s="199" customFormat="1">
      <c r="A746" s="173"/>
      <c r="B746" s="282"/>
      <c r="C746" s="283"/>
      <c r="D746" s="283"/>
      <c r="E746" s="283"/>
      <c r="F746" s="283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  <c r="AR746" s="175"/>
      <c r="AS746" s="175"/>
      <c r="AT746" s="175"/>
      <c r="AU746" s="175"/>
      <c r="AV746" s="175"/>
      <c r="AW746" s="175"/>
      <c r="AX746" s="175"/>
      <c r="AY746" s="175"/>
      <c r="AZ746" s="175"/>
      <c r="BA746" s="175"/>
      <c r="BB746" s="175"/>
      <c r="BC746" s="175"/>
      <c r="BD746" s="175"/>
      <c r="BE746" s="175"/>
      <c r="BF746" s="175"/>
    </row>
    <row r="747" spans="1:58" s="199" customFormat="1">
      <c r="A747" s="173"/>
      <c r="B747" s="282"/>
      <c r="C747" s="283"/>
      <c r="D747" s="283"/>
      <c r="E747" s="283"/>
      <c r="F747" s="283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  <c r="AQ747" s="175"/>
      <c r="AR747" s="175"/>
      <c r="AS747" s="175"/>
      <c r="AT747" s="175"/>
      <c r="AU747" s="175"/>
      <c r="AV747" s="175"/>
      <c r="AW747" s="175"/>
      <c r="AX747" s="175"/>
      <c r="AY747" s="175"/>
      <c r="AZ747" s="175"/>
      <c r="BA747" s="175"/>
      <c r="BB747" s="175"/>
      <c r="BC747" s="175"/>
      <c r="BD747" s="175"/>
      <c r="BE747" s="175"/>
      <c r="BF747" s="175"/>
    </row>
    <row r="748" spans="1:58" s="199" customFormat="1">
      <c r="A748" s="173"/>
      <c r="B748" s="282"/>
      <c r="C748" s="283"/>
      <c r="D748" s="283"/>
      <c r="E748" s="283"/>
      <c r="F748" s="283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  <c r="AQ748" s="175"/>
      <c r="AR748" s="175"/>
      <c r="AS748" s="175"/>
      <c r="AT748" s="175"/>
      <c r="AU748" s="175"/>
      <c r="AV748" s="175"/>
      <c r="AW748" s="175"/>
      <c r="AX748" s="175"/>
      <c r="AY748" s="175"/>
      <c r="AZ748" s="175"/>
      <c r="BA748" s="175"/>
      <c r="BB748" s="175"/>
      <c r="BC748" s="175"/>
      <c r="BD748" s="175"/>
      <c r="BE748" s="175"/>
      <c r="BF748" s="175"/>
    </row>
    <row r="749" spans="1:58" s="199" customFormat="1">
      <c r="A749" s="173"/>
      <c r="B749" s="282"/>
      <c r="C749" s="283"/>
      <c r="D749" s="283"/>
      <c r="E749" s="283"/>
      <c r="F749" s="283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  <c r="AR749" s="175"/>
      <c r="AS749" s="175"/>
      <c r="AT749" s="175"/>
      <c r="AU749" s="175"/>
      <c r="AV749" s="175"/>
      <c r="AW749" s="175"/>
      <c r="AX749" s="175"/>
      <c r="AY749" s="175"/>
      <c r="AZ749" s="175"/>
      <c r="BA749" s="175"/>
      <c r="BB749" s="175"/>
      <c r="BC749" s="175"/>
      <c r="BD749" s="175"/>
      <c r="BE749" s="175"/>
      <c r="BF749" s="175"/>
    </row>
    <row r="750" spans="1:58" s="199" customFormat="1">
      <c r="A750" s="173"/>
      <c r="B750" s="282"/>
      <c r="C750" s="283"/>
      <c r="D750" s="283"/>
      <c r="E750" s="283"/>
      <c r="F750" s="283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5"/>
      <c r="AR750" s="175"/>
      <c r="AS750" s="175"/>
      <c r="AT750" s="175"/>
      <c r="AU750" s="175"/>
      <c r="AV750" s="175"/>
      <c r="AW750" s="175"/>
      <c r="AX750" s="175"/>
      <c r="AY750" s="175"/>
      <c r="AZ750" s="175"/>
      <c r="BA750" s="175"/>
      <c r="BB750" s="175"/>
      <c r="BC750" s="175"/>
      <c r="BD750" s="175"/>
      <c r="BE750" s="175"/>
      <c r="BF750" s="175"/>
    </row>
    <row r="751" spans="1:58" s="199" customFormat="1">
      <c r="A751" s="173"/>
      <c r="B751" s="282"/>
      <c r="C751" s="283"/>
      <c r="D751" s="283"/>
      <c r="E751" s="283"/>
      <c r="F751" s="283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  <c r="AQ751" s="175"/>
      <c r="AR751" s="175"/>
      <c r="AS751" s="175"/>
      <c r="AT751" s="175"/>
      <c r="AU751" s="175"/>
      <c r="AV751" s="175"/>
      <c r="AW751" s="175"/>
      <c r="AX751" s="175"/>
      <c r="AY751" s="175"/>
      <c r="AZ751" s="175"/>
      <c r="BA751" s="175"/>
      <c r="BB751" s="175"/>
      <c r="BC751" s="175"/>
      <c r="BD751" s="175"/>
      <c r="BE751" s="175"/>
      <c r="BF751" s="175"/>
    </row>
    <row r="752" spans="1:58" s="199" customFormat="1">
      <c r="A752" s="173"/>
      <c r="B752" s="282"/>
      <c r="C752" s="283"/>
      <c r="D752" s="283"/>
      <c r="E752" s="283"/>
      <c r="F752" s="283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  <c r="AQ752" s="175"/>
      <c r="AR752" s="175"/>
      <c r="AS752" s="175"/>
      <c r="AT752" s="175"/>
      <c r="AU752" s="175"/>
      <c r="AV752" s="175"/>
      <c r="AW752" s="175"/>
      <c r="AX752" s="175"/>
      <c r="AY752" s="175"/>
      <c r="AZ752" s="175"/>
      <c r="BA752" s="175"/>
      <c r="BB752" s="175"/>
      <c r="BC752" s="175"/>
      <c r="BD752" s="175"/>
      <c r="BE752" s="175"/>
      <c r="BF752" s="175"/>
    </row>
    <row r="753" spans="1:58" s="199" customFormat="1">
      <c r="A753" s="173"/>
      <c r="B753" s="282"/>
      <c r="C753" s="283"/>
      <c r="D753" s="283"/>
      <c r="E753" s="283"/>
      <c r="F753" s="283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  <c r="AQ753" s="175"/>
      <c r="AR753" s="175"/>
      <c r="AS753" s="175"/>
      <c r="AT753" s="175"/>
      <c r="AU753" s="175"/>
      <c r="AV753" s="175"/>
      <c r="AW753" s="175"/>
      <c r="AX753" s="175"/>
      <c r="AY753" s="175"/>
      <c r="AZ753" s="175"/>
      <c r="BA753" s="175"/>
      <c r="BB753" s="175"/>
      <c r="BC753" s="175"/>
      <c r="BD753" s="175"/>
      <c r="BE753" s="175"/>
      <c r="BF753" s="175"/>
    </row>
    <row r="754" spans="1:58" s="199" customFormat="1">
      <c r="A754" s="173"/>
      <c r="B754" s="282"/>
      <c r="C754" s="283"/>
      <c r="D754" s="283"/>
      <c r="E754" s="283"/>
      <c r="F754" s="283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  <c r="AQ754" s="175"/>
      <c r="AR754" s="175"/>
      <c r="AS754" s="175"/>
      <c r="AT754" s="175"/>
      <c r="AU754" s="175"/>
      <c r="AV754" s="175"/>
      <c r="AW754" s="175"/>
      <c r="AX754" s="175"/>
      <c r="AY754" s="175"/>
      <c r="AZ754" s="175"/>
      <c r="BA754" s="175"/>
      <c r="BB754" s="175"/>
      <c r="BC754" s="175"/>
      <c r="BD754" s="175"/>
      <c r="BE754" s="175"/>
      <c r="BF754" s="175"/>
    </row>
    <row r="755" spans="1:58" s="199" customFormat="1">
      <c r="A755" s="173"/>
      <c r="B755" s="282"/>
      <c r="C755" s="283"/>
      <c r="D755" s="283"/>
      <c r="E755" s="283"/>
      <c r="F755" s="283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  <c r="AP755" s="175"/>
      <c r="AQ755" s="175"/>
      <c r="AR755" s="175"/>
      <c r="AS755" s="175"/>
      <c r="AT755" s="175"/>
      <c r="AU755" s="175"/>
      <c r="AV755" s="175"/>
      <c r="AW755" s="175"/>
      <c r="AX755" s="175"/>
      <c r="AY755" s="175"/>
      <c r="AZ755" s="175"/>
      <c r="BA755" s="175"/>
      <c r="BB755" s="175"/>
      <c r="BC755" s="175"/>
      <c r="BD755" s="175"/>
      <c r="BE755" s="175"/>
      <c r="BF755" s="175"/>
    </row>
    <row r="756" spans="1:58" s="199" customFormat="1">
      <c r="A756" s="173"/>
      <c r="B756" s="282"/>
      <c r="C756" s="283"/>
      <c r="D756" s="283"/>
      <c r="E756" s="283"/>
      <c r="F756" s="283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  <c r="AQ756" s="175"/>
      <c r="AR756" s="175"/>
      <c r="AS756" s="175"/>
      <c r="AT756" s="175"/>
      <c r="AU756" s="175"/>
      <c r="AV756" s="175"/>
      <c r="AW756" s="175"/>
      <c r="AX756" s="175"/>
      <c r="AY756" s="175"/>
      <c r="AZ756" s="175"/>
      <c r="BA756" s="175"/>
      <c r="BB756" s="175"/>
      <c r="BC756" s="175"/>
      <c r="BD756" s="175"/>
      <c r="BE756" s="175"/>
      <c r="BF756" s="175"/>
    </row>
    <row r="757" spans="1:58" s="199" customFormat="1">
      <c r="A757" s="173"/>
      <c r="B757" s="282"/>
      <c r="C757" s="283"/>
      <c r="D757" s="283"/>
      <c r="E757" s="283"/>
      <c r="F757" s="283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  <c r="AQ757" s="175"/>
      <c r="AR757" s="175"/>
      <c r="AS757" s="175"/>
      <c r="AT757" s="175"/>
      <c r="AU757" s="175"/>
      <c r="AV757" s="175"/>
      <c r="AW757" s="175"/>
      <c r="AX757" s="175"/>
      <c r="AY757" s="175"/>
      <c r="AZ757" s="175"/>
      <c r="BA757" s="175"/>
      <c r="BB757" s="175"/>
      <c r="BC757" s="175"/>
      <c r="BD757" s="175"/>
      <c r="BE757" s="175"/>
      <c r="BF757" s="175"/>
    </row>
    <row r="758" spans="1:58" s="199" customFormat="1">
      <c r="A758" s="173"/>
      <c r="B758" s="282"/>
      <c r="C758" s="283"/>
      <c r="D758" s="283"/>
      <c r="E758" s="283"/>
      <c r="F758" s="283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  <c r="AQ758" s="175"/>
      <c r="AR758" s="175"/>
      <c r="AS758" s="175"/>
      <c r="AT758" s="175"/>
      <c r="AU758" s="175"/>
      <c r="AV758" s="175"/>
      <c r="AW758" s="175"/>
      <c r="AX758" s="175"/>
      <c r="AY758" s="175"/>
      <c r="AZ758" s="175"/>
      <c r="BA758" s="175"/>
      <c r="BB758" s="175"/>
      <c r="BC758" s="175"/>
      <c r="BD758" s="175"/>
      <c r="BE758" s="175"/>
      <c r="BF758" s="175"/>
    </row>
    <row r="759" spans="1:58" s="199" customFormat="1">
      <c r="A759" s="173"/>
      <c r="B759" s="282"/>
      <c r="C759" s="283"/>
      <c r="D759" s="283"/>
      <c r="E759" s="283"/>
      <c r="F759" s="283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  <c r="AQ759" s="175"/>
      <c r="AR759" s="175"/>
      <c r="AS759" s="175"/>
      <c r="AT759" s="175"/>
      <c r="AU759" s="175"/>
      <c r="AV759" s="175"/>
      <c r="AW759" s="175"/>
      <c r="AX759" s="175"/>
      <c r="AY759" s="175"/>
      <c r="AZ759" s="175"/>
      <c r="BA759" s="175"/>
      <c r="BB759" s="175"/>
      <c r="BC759" s="175"/>
      <c r="BD759" s="175"/>
      <c r="BE759" s="175"/>
      <c r="BF759" s="175"/>
    </row>
    <row r="760" spans="1:58" s="199" customFormat="1">
      <c r="A760" s="173"/>
      <c r="B760" s="282"/>
      <c r="C760" s="283"/>
      <c r="D760" s="283"/>
      <c r="E760" s="283"/>
      <c r="F760" s="283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  <c r="AQ760" s="175"/>
      <c r="AR760" s="175"/>
      <c r="AS760" s="175"/>
      <c r="AT760" s="175"/>
      <c r="AU760" s="175"/>
      <c r="AV760" s="175"/>
      <c r="AW760" s="175"/>
      <c r="AX760" s="175"/>
      <c r="AY760" s="175"/>
      <c r="AZ760" s="175"/>
      <c r="BA760" s="175"/>
      <c r="BB760" s="175"/>
      <c r="BC760" s="175"/>
      <c r="BD760" s="175"/>
      <c r="BE760" s="175"/>
      <c r="BF760" s="175"/>
    </row>
    <row r="761" spans="1:58" s="199" customFormat="1">
      <c r="A761" s="173"/>
      <c r="B761" s="282"/>
      <c r="C761" s="283"/>
      <c r="D761" s="283"/>
      <c r="E761" s="283"/>
      <c r="F761" s="283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  <c r="AQ761" s="175"/>
      <c r="AR761" s="175"/>
      <c r="AS761" s="175"/>
      <c r="AT761" s="175"/>
      <c r="AU761" s="175"/>
      <c r="AV761" s="175"/>
      <c r="AW761" s="175"/>
      <c r="AX761" s="175"/>
      <c r="AY761" s="175"/>
      <c r="AZ761" s="175"/>
      <c r="BA761" s="175"/>
      <c r="BB761" s="175"/>
      <c r="BC761" s="175"/>
      <c r="BD761" s="175"/>
      <c r="BE761" s="175"/>
      <c r="BF761" s="175"/>
    </row>
    <row r="762" spans="1:58" s="199" customFormat="1">
      <c r="A762" s="173"/>
      <c r="B762" s="282"/>
      <c r="C762" s="283"/>
      <c r="D762" s="283"/>
      <c r="E762" s="283"/>
      <c r="F762" s="283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5"/>
      <c r="AT762" s="175"/>
      <c r="AU762" s="175"/>
      <c r="AV762" s="175"/>
      <c r="AW762" s="175"/>
      <c r="AX762" s="175"/>
      <c r="AY762" s="175"/>
      <c r="AZ762" s="175"/>
      <c r="BA762" s="175"/>
      <c r="BB762" s="175"/>
      <c r="BC762" s="175"/>
      <c r="BD762" s="175"/>
      <c r="BE762" s="175"/>
      <c r="BF762" s="175"/>
    </row>
    <row r="763" spans="1:58" s="199" customFormat="1">
      <c r="A763" s="173"/>
      <c r="B763" s="282"/>
      <c r="C763" s="283"/>
      <c r="D763" s="283"/>
      <c r="E763" s="283"/>
      <c r="F763" s="283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5"/>
      <c r="AT763" s="175"/>
      <c r="AU763" s="175"/>
      <c r="AV763" s="175"/>
      <c r="AW763" s="175"/>
      <c r="AX763" s="175"/>
      <c r="AY763" s="175"/>
      <c r="AZ763" s="175"/>
      <c r="BA763" s="175"/>
      <c r="BB763" s="175"/>
      <c r="BC763" s="175"/>
      <c r="BD763" s="175"/>
      <c r="BE763" s="175"/>
      <c r="BF763" s="175"/>
    </row>
    <row r="764" spans="1:58" s="199" customFormat="1">
      <c r="A764" s="173"/>
      <c r="B764" s="282"/>
      <c r="C764" s="283"/>
      <c r="D764" s="283"/>
      <c r="E764" s="283"/>
      <c r="F764" s="283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5"/>
      <c r="AT764" s="175"/>
      <c r="AU764" s="175"/>
      <c r="AV764" s="175"/>
      <c r="AW764" s="175"/>
      <c r="AX764" s="175"/>
      <c r="AY764" s="175"/>
      <c r="AZ764" s="175"/>
      <c r="BA764" s="175"/>
      <c r="BB764" s="175"/>
      <c r="BC764" s="175"/>
      <c r="BD764" s="175"/>
      <c r="BE764" s="175"/>
      <c r="BF764" s="175"/>
    </row>
    <row r="765" spans="1:58" s="199" customFormat="1">
      <c r="A765" s="173"/>
      <c r="B765" s="282"/>
      <c r="C765" s="283"/>
      <c r="D765" s="283"/>
      <c r="E765" s="283"/>
      <c r="F765" s="283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5"/>
      <c r="AT765" s="175"/>
      <c r="AU765" s="175"/>
      <c r="AV765" s="175"/>
      <c r="AW765" s="175"/>
      <c r="AX765" s="175"/>
      <c r="AY765" s="175"/>
      <c r="AZ765" s="175"/>
      <c r="BA765" s="175"/>
      <c r="BB765" s="175"/>
      <c r="BC765" s="175"/>
      <c r="BD765" s="175"/>
      <c r="BE765" s="175"/>
      <c r="BF765" s="175"/>
    </row>
    <row r="766" spans="1:58" s="199" customFormat="1">
      <c r="A766" s="173"/>
      <c r="B766" s="282"/>
      <c r="C766" s="283"/>
      <c r="D766" s="283"/>
      <c r="E766" s="283"/>
      <c r="F766" s="283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  <c r="AR766" s="175"/>
      <c r="AS766" s="175"/>
      <c r="AT766" s="175"/>
      <c r="AU766" s="175"/>
      <c r="AV766" s="175"/>
      <c r="AW766" s="175"/>
      <c r="AX766" s="175"/>
      <c r="AY766" s="175"/>
      <c r="AZ766" s="175"/>
      <c r="BA766" s="175"/>
      <c r="BB766" s="175"/>
      <c r="BC766" s="175"/>
      <c r="BD766" s="175"/>
      <c r="BE766" s="175"/>
      <c r="BF766" s="175"/>
    </row>
    <row r="767" spans="1:58" s="199" customFormat="1">
      <c r="A767" s="173"/>
      <c r="B767" s="282"/>
      <c r="C767" s="283"/>
      <c r="D767" s="283"/>
      <c r="E767" s="283"/>
      <c r="F767" s="283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75"/>
      <c r="AT767" s="175"/>
      <c r="AU767" s="175"/>
      <c r="AV767" s="175"/>
      <c r="AW767" s="175"/>
      <c r="AX767" s="175"/>
      <c r="AY767" s="175"/>
      <c r="AZ767" s="175"/>
      <c r="BA767" s="175"/>
      <c r="BB767" s="175"/>
      <c r="BC767" s="175"/>
      <c r="BD767" s="175"/>
      <c r="BE767" s="175"/>
      <c r="BF767" s="175"/>
    </row>
    <row r="768" spans="1:58" s="199" customFormat="1">
      <c r="A768" s="173"/>
      <c r="B768" s="282"/>
      <c r="C768" s="283"/>
      <c r="D768" s="283"/>
      <c r="E768" s="283"/>
      <c r="F768" s="283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75"/>
      <c r="AT768" s="175"/>
      <c r="AU768" s="175"/>
      <c r="AV768" s="175"/>
      <c r="AW768" s="175"/>
      <c r="AX768" s="175"/>
      <c r="AY768" s="175"/>
      <c r="AZ768" s="175"/>
      <c r="BA768" s="175"/>
      <c r="BB768" s="175"/>
      <c r="BC768" s="175"/>
      <c r="BD768" s="175"/>
      <c r="BE768" s="175"/>
      <c r="BF768" s="175"/>
    </row>
    <row r="769" spans="1:58" s="199" customFormat="1">
      <c r="A769" s="173"/>
      <c r="B769" s="282"/>
      <c r="C769" s="283"/>
      <c r="D769" s="283"/>
      <c r="E769" s="283"/>
      <c r="F769" s="283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75"/>
      <c r="AT769" s="175"/>
      <c r="AU769" s="175"/>
      <c r="AV769" s="175"/>
      <c r="AW769" s="175"/>
      <c r="AX769" s="175"/>
      <c r="AY769" s="175"/>
      <c r="AZ769" s="175"/>
      <c r="BA769" s="175"/>
      <c r="BB769" s="175"/>
      <c r="BC769" s="175"/>
      <c r="BD769" s="175"/>
      <c r="BE769" s="175"/>
      <c r="BF769" s="175"/>
    </row>
    <row r="770" spans="1:58" s="199" customFormat="1">
      <c r="A770" s="173"/>
      <c r="B770" s="282"/>
      <c r="C770" s="283"/>
      <c r="D770" s="283"/>
      <c r="E770" s="283"/>
      <c r="F770" s="283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  <c r="AQ770" s="175"/>
      <c r="AR770" s="175"/>
      <c r="AS770" s="175"/>
      <c r="AT770" s="175"/>
      <c r="AU770" s="175"/>
      <c r="AV770" s="175"/>
      <c r="AW770" s="175"/>
      <c r="AX770" s="175"/>
      <c r="AY770" s="175"/>
      <c r="AZ770" s="175"/>
      <c r="BA770" s="175"/>
      <c r="BB770" s="175"/>
      <c r="BC770" s="175"/>
      <c r="BD770" s="175"/>
      <c r="BE770" s="175"/>
      <c r="BF770" s="175"/>
    </row>
    <row r="771" spans="1:58" s="199" customFormat="1">
      <c r="A771" s="173"/>
      <c r="B771" s="282"/>
      <c r="C771" s="283"/>
      <c r="D771" s="283"/>
      <c r="E771" s="283"/>
      <c r="F771" s="283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  <c r="AQ771" s="175"/>
      <c r="AR771" s="175"/>
      <c r="AS771" s="175"/>
      <c r="AT771" s="175"/>
      <c r="AU771" s="175"/>
      <c r="AV771" s="175"/>
      <c r="AW771" s="175"/>
      <c r="AX771" s="175"/>
      <c r="AY771" s="175"/>
      <c r="AZ771" s="175"/>
      <c r="BA771" s="175"/>
      <c r="BB771" s="175"/>
      <c r="BC771" s="175"/>
      <c r="BD771" s="175"/>
      <c r="BE771" s="175"/>
      <c r="BF771" s="175"/>
    </row>
    <row r="772" spans="1:58" s="199" customFormat="1">
      <c r="A772" s="173"/>
      <c r="B772" s="282"/>
      <c r="C772" s="283"/>
      <c r="D772" s="283"/>
      <c r="E772" s="283"/>
      <c r="F772" s="283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  <c r="AQ772" s="175"/>
      <c r="AR772" s="175"/>
      <c r="AS772" s="175"/>
      <c r="AT772" s="175"/>
      <c r="AU772" s="175"/>
      <c r="AV772" s="175"/>
      <c r="AW772" s="175"/>
      <c r="AX772" s="175"/>
      <c r="AY772" s="175"/>
      <c r="AZ772" s="175"/>
      <c r="BA772" s="175"/>
      <c r="BB772" s="175"/>
      <c r="BC772" s="175"/>
      <c r="BD772" s="175"/>
      <c r="BE772" s="175"/>
      <c r="BF772" s="175"/>
    </row>
    <row r="773" spans="1:58" s="199" customFormat="1">
      <c r="A773" s="173"/>
      <c r="B773" s="282"/>
      <c r="C773" s="283"/>
      <c r="D773" s="283"/>
      <c r="E773" s="283"/>
      <c r="F773" s="283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  <c r="AQ773" s="175"/>
      <c r="AR773" s="175"/>
      <c r="AS773" s="175"/>
      <c r="AT773" s="175"/>
      <c r="AU773" s="175"/>
      <c r="AV773" s="175"/>
      <c r="AW773" s="175"/>
      <c r="AX773" s="175"/>
      <c r="AY773" s="175"/>
      <c r="AZ773" s="175"/>
      <c r="BA773" s="175"/>
      <c r="BB773" s="175"/>
      <c r="BC773" s="175"/>
      <c r="BD773" s="175"/>
      <c r="BE773" s="175"/>
      <c r="BF773" s="175"/>
    </row>
    <row r="774" spans="1:58" s="199" customFormat="1">
      <c r="A774" s="173"/>
      <c r="B774" s="282"/>
      <c r="C774" s="283"/>
      <c r="D774" s="283"/>
      <c r="E774" s="283"/>
      <c r="F774" s="283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  <c r="AQ774" s="175"/>
      <c r="AR774" s="175"/>
      <c r="AS774" s="175"/>
      <c r="AT774" s="175"/>
      <c r="AU774" s="175"/>
      <c r="AV774" s="175"/>
      <c r="AW774" s="175"/>
      <c r="AX774" s="175"/>
      <c r="AY774" s="175"/>
      <c r="AZ774" s="175"/>
      <c r="BA774" s="175"/>
      <c r="BB774" s="175"/>
      <c r="BC774" s="175"/>
      <c r="BD774" s="175"/>
      <c r="BE774" s="175"/>
      <c r="BF774" s="175"/>
    </row>
    <row r="775" spans="1:58" s="199" customFormat="1">
      <c r="A775" s="173"/>
      <c r="B775" s="282"/>
      <c r="C775" s="283"/>
      <c r="D775" s="283"/>
      <c r="E775" s="283"/>
      <c r="F775" s="283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  <c r="AQ775" s="175"/>
      <c r="AR775" s="175"/>
      <c r="AS775" s="175"/>
      <c r="AT775" s="175"/>
      <c r="AU775" s="175"/>
      <c r="AV775" s="175"/>
      <c r="AW775" s="175"/>
      <c r="AX775" s="175"/>
      <c r="AY775" s="175"/>
      <c r="AZ775" s="175"/>
      <c r="BA775" s="175"/>
      <c r="BB775" s="175"/>
      <c r="BC775" s="175"/>
      <c r="BD775" s="175"/>
      <c r="BE775" s="175"/>
      <c r="BF775" s="175"/>
    </row>
    <row r="776" spans="1:58" s="199" customFormat="1">
      <c r="A776" s="173"/>
      <c r="B776" s="282"/>
      <c r="C776" s="283"/>
      <c r="D776" s="283"/>
      <c r="E776" s="283"/>
      <c r="F776" s="283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  <c r="AQ776" s="175"/>
      <c r="AR776" s="175"/>
      <c r="AS776" s="175"/>
      <c r="AT776" s="175"/>
      <c r="AU776" s="175"/>
      <c r="AV776" s="175"/>
      <c r="AW776" s="175"/>
      <c r="AX776" s="175"/>
      <c r="AY776" s="175"/>
      <c r="AZ776" s="175"/>
      <c r="BA776" s="175"/>
      <c r="BB776" s="175"/>
      <c r="BC776" s="175"/>
      <c r="BD776" s="175"/>
      <c r="BE776" s="175"/>
      <c r="BF776" s="175"/>
    </row>
    <row r="777" spans="1:58" s="199" customFormat="1">
      <c r="A777" s="173"/>
      <c r="B777" s="282"/>
      <c r="C777" s="283"/>
      <c r="D777" s="283"/>
      <c r="E777" s="283"/>
      <c r="F777" s="283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  <c r="AQ777" s="175"/>
      <c r="AR777" s="175"/>
      <c r="AS777" s="175"/>
      <c r="AT777" s="175"/>
      <c r="AU777" s="175"/>
      <c r="AV777" s="175"/>
      <c r="AW777" s="175"/>
      <c r="AX777" s="175"/>
      <c r="AY777" s="175"/>
      <c r="AZ777" s="175"/>
      <c r="BA777" s="175"/>
      <c r="BB777" s="175"/>
      <c r="BC777" s="175"/>
      <c r="BD777" s="175"/>
      <c r="BE777" s="175"/>
      <c r="BF777" s="175"/>
    </row>
    <row r="778" spans="1:58" s="199" customFormat="1">
      <c r="A778" s="173"/>
      <c r="B778" s="282"/>
      <c r="C778" s="283"/>
      <c r="D778" s="283"/>
      <c r="E778" s="283"/>
      <c r="F778" s="283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  <c r="AQ778" s="175"/>
      <c r="AR778" s="175"/>
      <c r="AS778" s="175"/>
      <c r="AT778" s="175"/>
      <c r="AU778" s="175"/>
      <c r="AV778" s="175"/>
      <c r="AW778" s="175"/>
      <c r="AX778" s="175"/>
      <c r="AY778" s="175"/>
      <c r="AZ778" s="175"/>
      <c r="BA778" s="175"/>
      <c r="BB778" s="175"/>
      <c r="BC778" s="175"/>
      <c r="BD778" s="175"/>
      <c r="BE778" s="175"/>
      <c r="BF778" s="175"/>
    </row>
    <row r="779" spans="1:58" s="199" customFormat="1">
      <c r="A779" s="173"/>
      <c r="B779" s="282"/>
      <c r="C779" s="283"/>
      <c r="D779" s="283"/>
      <c r="E779" s="283"/>
      <c r="F779" s="283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  <c r="AQ779" s="175"/>
      <c r="AR779" s="175"/>
      <c r="AS779" s="175"/>
      <c r="AT779" s="175"/>
      <c r="AU779" s="175"/>
      <c r="AV779" s="175"/>
      <c r="AW779" s="175"/>
      <c r="AX779" s="175"/>
      <c r="AY779" s="175"/>
      <c r="AZ779" s="175"/>
      <c r="BA779" s="175"/>
      <c r="BB779" s="175"/>
      <c r="BC779" s="175"/>
      <c r="BD779" s="175"/>
      <c r="BE779" s="175"/>
      <c r="BF779" s="175"/>
    </row>
    <row r="780" spans="1:58" s="199" customFormat="1">
      <c r="A780" s="173"/>
      <c r="B780" s="282"/>
      <c r="C780" s="283"/>
      <c r="D780" s="283"/>
      <c r="E780" s="283"/>
      <c r="F780" s="283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  <c r="AR780" s="175"/>
      <c r="AS780" s="175"/>
      <c r="AT780" s="175"/>
      <c r="AU780" s="175"/>
      <c r="AV780" s="175"/>
      <c r="AW780" s="175"/>
      <c r="AX780" s="175"/>
      <c r="AY780" s="175"/>
      <c r="AZ780" s="175"/>
      <c r="BA780" s="175"/>
      <c r="BB780" s="175"/>
      <c r="BC780" s="175"/>
      <c r="BD780" s="175"/>
      <c r="BE780" s="175"/>
      <c r="BF780" s="175"/>
    </row>
    <row r="781" spans="1:58" s="199" customFormat="1">
      <c r="A781" s="173"/>
      <c r="B781" s="282"/>
      <c r="C781" s="283"/>
      <c r="D781" s="283"/>
      <c r="E781" s="283"/>
      <c r="F781" s="283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  <c r="AR781" s="175"/>
      <c r="AS781" s="175"/>
      <c r="AT781" s="175"/>
      <c r="AU781" s="175"/>
      <c r="AV781" s="175"/>
      <c r="AW781" s="175"/>
      <c r="AX781" s="175"/>
      <c r="AY781" s="175"/>
      <c r="AZ781" s="175"/>
      <c r="BA781" s="175"/>
      <c r="BB781" s="175"/>
      <c r="BC781" s="175"/>
      <c r="BD781" s="175"/>
      <c r="BE781" s="175"/>
      <c r="BF781" s="175"/>
    </row>
    <row r="782" spans="1:58" s="199" customFormat="1">
      <c r="A782" s="173"/>
      <c r="B782" s="282"/>
      <c r="C782" s="283"/>
      <c r="D782" s="283"/>
      <c r="E782" s="283"/>
      <c r="F782" s="283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  <c r="AR782" s="175"/>
      <c r="AS782" s="175"/>
      <c r="AT782" s="175"/>
      <c r="AU782" s="175"/>
      <c r="AV782" s="175"/>
      <c r="AW782" s="175"/>
      <c r="AX782" s="175"/>
      <c r="AY782" s="175"/>
      <c r="AZ782" s="175"/>
      <c r="BA782" s="175"/>
      <c r="BB782" s="175"/>
      <c r="BC782" s="175"/>
      <c r="BD782" s="175"/>
      <c r="BE782" s="175"/>
      <c r="BF782" s="175"/>
    </row>
    <row r="783" spans="1:58" s="199" customFormat="1">
      <c r="A783" s="173"/>
      <c r="B783" s="282"/>
      <c r="C783" s="283"/>
      <c r="D783" s="283"/>
      <c r="E783" s="283"/>
      <c r="F783" s="283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</row>
    <row r="784" spans="1:58" s="199" customFormat="1">
      <c r="A784" s="173"/>
      <c r="B784" s="282"/>
      <c r="C784" s="283"/>
      <c r="D784" s="283"/>
      <c r="E784" s="283"/>
      <c r="F784" s="283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5"/>
    </row>
    <row r="785" spans="1:58" s="199" customFormat="1">
      <c r="A785" s="173"/>
      <c r="B785" s="282"/>
      <c r="C785" s="283"/>
      <c r="D785" s="283"/>
      <c r="E785" s="283"/>
      <c r="F785" s="283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</row>
    <row r="786" spans="1:58" s="199" customFormat="1">
      <c r="A786" s="173"/>
      <c r="B786" s="282"/>
      <c r="C786" s="283"/>
      <c r="D786" s="283"/>
      <c r="E786" s="283"/>
      <c r="F786" s="283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75"/>
      <c r="AT786" s="175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5"/>
    </row>
    <row r="787" spans="1:58" s="199" customFormat="1">
      <c r="A787" s="173"/>
      <c r="B787" s="282"/>
      <c r="C787" s="283"/>
      <c r="D787" s="283"/>
      <c r="E787" s="283"/>
      <c r="F787" s="283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5"/>
    </row>
    <row r="788" spans="1:58" s="199" customFormat="1">
      <c r="A788" s="173"/>
      <c r="B788" s="282"/>
      <c r="C788" s="283"/>
      <c r="D788" s="283"/>
      <c r="E788" s="283"/>
      <c r="F788" s="283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5"/>
      <c r="AT788" s="175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5"/>
    </row>
    <row r="789" spans="1:58" s="199" customFormat="1">
      <c r="A789" s="173"/>
      <c r="B789" s="282"/>
      <c r="C789" s="283"/>
      <c r="D789" s="283"/>
      <c r="E789" s="283"/>
      <c r="F789" s="283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5"/>
      <c r="AT789" s="175"/>
      <c r="AU789" s="175"/>
      <c r="AV789" s="175"/>
      <c r="AW789" s="175"/>
      <c r="AX789" s="175"/>
      <c r="AY789" s="175"/>
      <c r="AZ789" s="175"/>
      <c r="BA789" s="175"/>
      <c r="BB789" s="175"/>
      <c r="BC789" s="175"/>
      <c r="BD789" s="175"/>
      <c r="BE789" s="175"/>
      <c r="BF789" s="175"/>
    </row>
    <row r="790" spans="1:58" s="199" customFormat="1">
      <c r="A790" s="173"/>
      <c r="B790" s="282"/>
      <c r="C790" s="283"/>
      <c r="D790" s="283"/>
      <c r="E790" s="283"/>
      <c r="F790" s="283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5"/>
      <c r="AT790" s="175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5"/>
    </row>
    <row r="791" spans="1:58" s="199" customFormat="1">
      <c r="A791" s="173"/>
      <c r="B791" s="282"/>
      <c r="C791" s="283"/>
      <c r="D791" s="283"/>
      <c r="E791" s="283"/>
      <c r="F791" s="283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5"/>
      <c r="AT791" s="175"/>
      <c r="AU791" s="175"/>
      <c r="AV791" s="175"/>
      <c r="AW791" s="175"/>
      <c r="AX791" s="175"/>
      <c r="AY791" s="175"/>
      <c r="AZ791" s="175"/>
      <c r="BA791" s="175"/>
      <c r="BB791" s="175"/>
      <c r="BC791" s="175"/>
      <c r="BD791" s="175"/>
      <c r="BE791" s="175"/>
      <c r="BF791" s="175"/>
    </row>
    <row r="792" spans="1:58" s="199" customFormat="1">
      <c r="A792" s="173"/>
      <c r="B792" s="282"/>
      <c r="C792" s="283"/>
      <c r="D792" s="283"/>
      <c r="E792" s="283"/>
      <c r="F792" s="283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175"/>
      <c r="AT792" s="175"/>
      <c r="AU792" s="175"/>
      <c r="AV792" s="175"/>
      <c r="AW792" s="175"/>
      <c r="AX792" s="175"/>
      <c r="AY792" s="175"/>
      <c r="AZ792" s="175"/>
      <c r="BA792" s="175"/>
      <c r="BB792" s="175"/>
      <c r="BC792" s="175"/>
      <c r="BD792" s="175"/>
      <c r="BE792" s="175"/>
      <c r="BF792" s="175"/>
    </row>
    <row r="793" spans="1:58" s="199" customFormat="1">
      <c r="A793" s="173"/>
      <c r="B793" s="282"/>
      <c r="C793" s="283"/>
      <c r="D793" s="283"/>
      <c r="E793" s="283"/>
      <c r="F793" s="283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175"/>
      <c r="AT793" s="175"/>
      <c r="AU793" s="175"/>
      <c r="AV793" s="175"/>
      <c r="AW793" s="175"/>
      <c r="AX793" s="175"/>
      <c r="AY793" s="175"/>
      <c r="AZ793" s="175"/>
      <c r="BA793" s="175"/>
      <c r="BB793" s="175"/>
      <c r="BC793" s="175"/>
      <c r="BD793" s="175"/>
      <c r="BE793" s="175"/>
      <c r="BF793" s="175"/>
    </row>
    <row r="794" spans="1:58" s="199" customFormat="1">
      <c r="A794" s="173"/>
      <c r="B794" s="282"/>
      <c r="C794" s="283"/>
      <c r="D794" s="283"/>
      <c r="E794" s="283"/>
      <c r="F794" s="283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175"/>
      <c r="AT794" s="175"/>
      <c r="AU794" s="175"/>
      <c r="AV794" s="175"/>
      <c r="AW794" s="175"/>
      <c r="AX794" s="175"/>
      <c r="AY794" s="175"/>
      <c r="AZ794" s="175"/>
      <c r="BA794" s="175"/>
      <c r="BB794" s="175"/>
      <c r="BC794" s="175"/>
      <c r="BD794" s="175"/>
      <c r="BE794" s="175"/>
      <c r="BF794" s="175"/>
    </row>
    <row r="795" spans="1:58" s="199" customFormat="1">
      <c r="A795" s="173"/>
      <c r="B795" s="282"/>
      <c r="C795" s="283"/>
      <c r="D795" s="283"/>
      <c r="E795" s="283"/>
      <c r="F795" s="283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175"/>
      <c r="AT795" s="175"/>
      <c r="AU795" s="175"/>
      <c r="AV795" s="175"/>
      <c r="AW795" s="175"/>
      <c r="AX795" s="175"/>
      <c r="AY795" s="175"/>
      <c r="AZ795" s="175"/>
      <c r="BA795" s="175"/>
      <c r="BB795" s="175"/>
      <c r="BC795" s="175"/>
      <c r="BD795" s="175"/>
      <c r="BE795" s="175"/>
      <c r="BF795" s="175"/>
    </row>
    <row r="796" spans="1:58" s="199" customFormat="1">
      <c r="A796" s="173"/>
      <c r="B796" s="282"/>
      <c r="C796" s="283"/>
      <c r="D796" s="283"/>
      <c r="E796" s="283"/>
      <c r="F796" s="283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  <c r="AQ796" s="175"/>
      <c r="AR796" s="175"/>
      <c r="AS796" s="175"/>
      <c r="AT796" s="175"/>
      <c r="AU796" s="175"/>
      <c r="AV796" s="175"/>
      <c r="AW796" s="175"/>
      <c r="AX796" s="175"/>
      <c r="AY796" s="175"/>
      <c r="AZ796" s="175"/>
      <c r="BA796" s="175"/>
      <c r="BB796" s="175"/>
      <c r="BC796" s="175"/>
      <c r="BD796" s="175"/>
      <c r="BE796" s="175"/>
      <c r="BF796" s="175"/>
    </row>
    <row r="797" spans="1:58" s="199" customFormat="1">
      <c r="A797" s="173"/>
      <c r="B797" s="282"/>
      <c r="C797" s="283"/>
      <c r="D797" s="283"/>
      <c r="E797" s="283"/>
      <c r="F797" s="283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  <c r="AQ797" s="175"/>
      <c r="AR797" s="175"/>
      <c r="AS797" s="175"/>
      <c r="AT797" s="175"/>
      <c r="AU797" s="175"/>
      <c r="AV797" s="175"/>
      <c r="AW797" s="175"/>
      <c r="AX797" s="175"/>
      <c r="AY797" s="175"/>
      <c r="AZ797" s="175"/>
      <c r="BA797" s="175"/>
      <c r="BB797" s="175"/>
      <c r="BC797" s="175"/>
      <c r="BD797" s="175"/>
      <c r="BE797" s="175"/>
      <c r="BF797" s="175"/>
    </row>
    <row r="798" spans="1:58" s="199" customFormat="1">
      <c r="A798" s="173"/>
      <c r="B798" s="282"/>
      <c r="C798" s="283"/>
      <c r="D798" s="283"/>
      <c r="E798" s="283"/>
      <c r="F798" s="283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5"/>
      <c r="AT798" s="175"/>
      <c r="AU798" s="175"/>
      <c r="AV798" s="175"/>
      <c r="AW798" s="175"/>
      <c r="AX798" s="175"/>
      <c r="AY798" s="175"/>
      <c r="AZ798" s="175"/>
      <c r="BA798" s="175"/>
      <c r="BB798" s="175"/>
      <c r="BC798" s="175"/>
      <c r="BD798" s="175"/>
      <c r="BE798" s="175"/>
      <c r="BF798" s="175"/>
    </row>
    <row r="799" spans="1:58" s="199" customFormat="1">
      <c r="A799" s="173"/>
      <c r="B799" s="282"/>
      <c r="C799" s="283"/>
      <c r="D799" s="283"/>
      <c r="E799" s="283"/>
      <c r="F799" s="283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5"/>
      <c r="AT799" s="175"/>
      <c r="AU799" s="175"/>
      <c r="AV799" s="175"/>
      <c r="AW799" s="175"/>
      <c r="AX799" s="175"/>
      <c r="AY799" s="175"/>
      <c r="AZ799" s="175"/>
      <c r="BA799" s="175"/>
      <c r="BB799" s="175"/>
      <c r="BC799" s="175"/>
      <c r="BD799" s="175"/>
      <c r="BE799" s="175"/>
      <c r="BF799" s="175"/>
    </row>
    <row r="800" spans="1:58" s="199" customFormat="1">
      <c r="A800" s="173"/>
      <c r="B800" s="282"/>
      <c r="C800" s="283"/>
      <c r="D800" s="283"/>
      <c r="E800" s="283"/>
      <c r="F800" s="283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5"/>
      <c r="AT800" s="175"/>
      <c r="AU800" s="175"/>
      <c r="AV800" s="175"/>
      <c r="AW800" s="175"/>
      <c r="AX800" s="175"/>
      <c r="AY800" s="175"/>
      <c r="AZ800" s="175"/>
      <c r="BA800" s="175"/>
      <c r="BB800" s="175"/>
      <c r="BC800" s="175"/>
      <c r="BD800" s="175"/>
      <c r="BE800" s="175"/>
      <c r="BF800" s="175"/>
    </row>
    <row r="801" spans="1:58" s="199" customFormat="1">
      <c r="A801" s="173"/>
      <c r="B801" s="282"/>
      <c r="C801" s="283"/>
      <c r="D801" s="283"/>
      <c r="E801" s="283"/>
      <c r="F801" s="283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5"/>
      <c r="AT801" s="175"/>
      <c r="AU801" s="175"/>
      <c r="AV801" s="175"/>
      <c r="AW801" s="175"/>
      <c r="AX801" s="175"/>
      <c r="AY801" s="175"/>
      <c r="AZ801" s="175"/>
      <c r="BA801" s="175"/>
      <c r="BB801" s="175"/>
      <c r="BC801" s="175"/>
      <c r="BD801" s="175"/>
      <c r="BE801" s="175"/>
      <c r="BF801" s="175"/>
    </row>
    <row r="802" spans="1:58" s="199" customFormat="1">
      <c r="A802" s="173"/>
      <c r="B802" s="282"/>
      <c r="C802" s="283"/>
      <c r="D802" s="283"/>
      <c r="E802" s="283"/>
      <c r="F802" s="283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5"/>
      <c r="AT802" s="175"/>
      <c r="AU802" s="175"/>
      <c r="AV802" s="175"/>
      <c r="AW802" s="175"/>
      <c r="AX802" s="175"/>
      <c r="AY802" s="175"/>
      <c r="AZ802" s="175"/>
      <c r="BA802" s="175"/>
      <c r="BB802" s="175"/>
      <c r="BC802" s="175"/>
      <c r="BD802" s="175"/>
      <c r="BE802" s="175"/>
      <c r="BF802" s="175"/>
    </row>
    <row r="803" spans="1:58" s="199" customFormat="1">
      <c r="A803" s="173"/>
      <c r="B803" s="282"/>
      <c r="C803" s="283"/>
      <c r="D803" s="283"/>
      <c r="E803" s="283"/>
      <c r="F803" s="283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75"/>
      <c r="AT803" s="175"/>
      <c r="AU803" s="175"/>
      <c r="AV803" s="175"/>
      <c r="AW803" s="175"/>
      <c r="AX803" s="175"/>
      <c r="AY803" s="175"/>
      <c r="AZ803" s="175"/>
      <c r="BA803" s="175"/>
      <c r="BB803" s="175"/>
      <c r="BC803" s="175"/>
      <c r="BD803" s="175"/>
      <c r="BE803" s="175"/>
      <c r="BF803" s="175"/>
    </row>
    <row r="804" spans="1:58" s="199" customFormat="1">
      <c r="A804" s="173"/>
      <c r="B804" s="282"/>
      <c r="C804" s="283"/>
      <c r="D804" s="283"/>
      <c r="E804" s="283"/>
      <c r="F804" s="283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  <c r="AQ804" s="175"/>
      <c r="AR804" s="175"/>
      <c r="AS804" s="175"/>
      <c r="AT804" s="175"/>
      <c r="AU804" s="175"/>
      <c r="AV804" s="175"/>
      <c r="AW804" s="175"/>
      <c r="AX804" s="175"/>
      <c r="AY804" s="175"/>
      <c r="AZ804" s="175"/>
      <c r="BA804" s="175"/>
      <c r="BB804" s="175"/>
      <c r="BC804" s="175"/>
      <c r="BD804" s="175"/>
      <c r="BE804" s="175"/>
      <c r="BF804" s="175"/>
    </row>
    <row r="805" spans="1:58" s="199" customFormat="1">
      <c r="A805" s="173"/>
      <c r="B805" s="282"/>
      <c r="C805" s="283"/>
      <c r="D805" s="283"/>
      <c r="E805" s="283"/>
      <c r="F805" s="283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5"/>
      <c r="AT805" s="175"/>
      <c r="AU805" s="175"/>
      <c r="AV805" s="175"/>
      <c r="AW805" s="175"/>
      <c r="AX805" s="175"/>
      <c r="AY805" s="175"/>
      <c r="AZ805" s="175"/>
      <c r="BA805" s="175"/>
      <c r="BB805" s="175"/>
      <c r="BC805" s="175"/>
      <c r="BD805" s="175"/>
      <c r="BE805" s="175"/>
      <c r="BF805" s="175"/>
    </row>
    <row r="806" spans="1:58" s="199" customFormat="1">
      <c r="A806" s="173"/>
      <c r="B806" s="282"/>
      <c r="C806" s="283"/>
      <c r="D806" s="283"/>
      <c r="E806" s="283"/>
      <c r="F806" s="283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5"/>
      <c r="AT806" s="175"/>
      <c r="AU806" s="175"/>
      <c r="AV806" s="175"/>
      <c r="AW806" s="175"/>
      <c r="AX806" s="175"/>
      <c r="AY806" s="175"/>
      <c r="AZ806" s="175"/>
      <c r="BA806" s="175"/>
      <c r="BB806" s="175"/>
      <c r="BC806" s="175"/>
      <c r="BD806" s="175"/>
      <c r="BE806" s="175"/>
      <c r="BF806" s="175"/>
    </row>
    <row r="807" spans="1:58" s="199" customFormat="1">
      <c r="A807" s="173"/>
      <c r="B807" s="282"/>
      <c r="C807" s="283"/>
      <c r="D807" s="283"/>
      <c r="E807" s="283"/>
      <c r="F807" s="283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5"/>
      <c r="AT807" s="175"/>
      <c r="AU807" s="175"/>
      <c r="AV807" s="175"/>
      <c r="AW807" s="175"/>
      <c r="AX807" s="175"/>
      <c r="AY807" s="175"/>
      <c r="AZ807" s="175"/>
      <c r="BA807" s="175"/>
      <c r="BB807" s="175"/>
      <c r="BC807" s="175"/>
      <c r="BD807" s="175"/>
      <c r="BE807" s="175"/>
      <c r="BF807" s="175"/>
    </row>
    <row r="808" spans="1:58" s="199" customFormat="1">
      <c r="A808" s="173"/>
      <c r="B808" s="282"/>
      <c r="C808" s="283"/>
      <c r="D808" s="283"/>
      <c r="E808" s="283"/>
      <c r="F808" s="283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5"/>
      <c r="AT808" s="175"/>
      <c r="AU808" s="175"/>
      <c r="AV808" s="175"/>
      <c r="AW808" s="175"/>
      <c r="AX808" s="175"/>
      <c r="AY808" s="175"/>
      <c r="AZ808" s="175"/>
      <c r="BA808" s="175"/>
      <c r="BB808" s="175"/>
      <c r="BC808" s="175"/>
      <c r="BD808" s="175"/>
      <c r="BE808" s="175"/>
      <c r="BF808" s="175"/>
    </row>
    <row r="809" spans="1:58" s="199" customFormat="1">
      <c r="A809" s="173"/>
      <c r="B809" s="282"/>
      <c r="C809" s="283"/>
      <c r="D809" s="283"/>
      <c r="E809" s="283"/>
      <c r="F809" s="283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175"/>
      <c r="AT809" s="175"/>
      <c r="AU809" s="175"/>
      <c r="AV809" s="175"/>
      <c r="AW809" s="175"/>
      <c r="AX809" s="175"/>
      <c r="AY809" s="175"/>
      <c r="AZ809" s="175"/>
      <c r="BA809" s="175"/>
      <c r="BB809" s="175"/>
      <c r="BC809" s="175"/>
      <c r="BD809" s="175"/>
      <c r="BE809" s="175"/>
      <c r="BF809" s="175"/>
    </row>
    <row r="810" spans="1:58" s="199" customFormat="1">
      <c r="A810" s="173"/>
      <c r="B810" s="282"/>
      <c r="C810" s="283"/>
      <c r="D810" s="283"/>
      <c r="E810" s="283"/>
      <c r="F810" s="283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175"/>
      <c r="AT810" s="175"/>
      <c r="AU810" s="175"/>
      <c r="AV810" s="175"/>
      <c r="AW810" s="175"/>
      <c r="AX810" s="175"/>
      <c r="AY810" s="175"/>
      <c r="AZ810" s="175"/>
      <c r="BA810" s="175"/>
      <c r="BB810" s="175"/>
      <c r="BC810" s="175"/>
      <c r="BD810" s="175"/>
      <c r="BE810" s="175"/>
      <c r="BF810" s="175"/>
    </row>
    <row r="811" spans="1:58" s="199" customFormat="1">
      <c r="A811" s="173"/>
      <c r="B811" s="282"/>
      <c r="C811" s="283"/>
      <c r="D811" s="283"/>
      <c r="E811" s="283"/>
      <c r="F811" s="283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175"/>
      <c r="AT811" s="175"/>
      <c r="AU811" s="175"/>
      <c r="AV811" s="175"/>
      <c r="AW811" s="175"/>
      <c r="AX811" s="175"/>
      <c r="AY811" s="175"/>
      <c r="AZ811" s="175"/>
      <c r="BA811" s="175"/>
      <c r="BB811" s="175"/>
      <c r="BC811" s="175"/>
      <c r="BD811" s="175"/>
      <c r="BE811" s="175"/>
      <c r="BF811" s="175"/>
    </row>
    <row r="812" spans="1:58" s="199" customFormat="1">
      <c r="A812" s="173"/>
      <c r="B812" s="282"/>
      <c r="C812" s="283"/>
      <c r="D812" s="283"/>
      <c r="E812" s="283"/>
      <c r="F812" s="283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175"/>
      <c r="AT812" s="175"/>
      <c r="AU812" s="175"/>
      <c r="AV812" s="175"/>
      <c r="AW812" s="175"/>
      <c r="AX812" s="175"/>
      <c r="AY812" s="175"/>
      <c r="AZ812" s="175"/>
      <c r="BA812" s="175"/>
      <c r="BB812" s="175"/>
      <c r="BC812" s="175"/>
      <c r="BD812" s="175"/>
      <c r="BE812" s="175"/>
      <c r="BF812" s="175"/>
    </row>
    <row r="813" spans="1:58" s="199" customFormat="1">
      <c r="A813" s="173"/>
      <c r="B813" s="282"/>
      <c r="C813" s="283"/>
      <c r="D813" s="283"/>
      <c r="E813" s="283"/>
      <c r="F813" s="283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  <c r="AP813" s="175"/>
      <c r="AQ813" s="175"/>
      <c r="AR813" s="175"/>
      <c r="AS813" s="175"/>
      <c r="AT813" s="175"/>
      <c r="AU813" s="175"/>
      <c r="AV813" s="175"/>
      <c r="AW813" s="175"/>
      <c r="AX813" s="175"/>
      <c r="AY813" s="175"/>
      <c r="AZ813" s="175"/>
      <c r="BA813" s="175"/>
      <c r="BB813" s="175"/>
      <c r="BC813" s="175"/>
      <c r="BD813" s="175"/>
      <c r="BE813" s="175"/>
      <c r="BF813" s="175"/>
    </row>
    <row r="814" spans="1:58" s="199" customFormat="1">
      <c r="A814" s="173"/>
      <c r="B814" s="282"/>
      <c r="C814" s="283"/>
      <c r="D814" s="283"/>
      <c r="E814" s="283"/>
      <c r="F814" s="283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  <c r="AP814" s="175"/>
      <c r="AQ814" s="175"/>
      <c r="AR814" s="175"/>
      <c r="AS814" s="175"/>
      <c r="AT814" s="175"/>
      <c r="AU814" s="175"/>
      <c r="AV814" s="175"/>
      <c r="AW814" s="175"/>
      <c r="AX814" s="175"/>
      <c r="AY814" s="175"/>
      <c r="AZ814" s="175"/>
      <c r="BA814" s="175"/>
      <c r="BB814" s="175"/>
      <c r="BC814" s="175"/>
      <c r="BD814" s="175"/>
      <c r="BE814" s="175"/>
      <c r="BF814" s="175"/>
    </row>
    <row r="815" spans="1:58" s="199" customFormat="1">
      <c r="A815" s="173"/>
      <c r="B815" s="282"/>
      <c r="C815" s="283"/>
      <c r="D815" s="283"/>
      <c r="E815" s="283"/>
      <c r="F815" s="283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  <c r="AQ815" s="175"/>
      <c r="AR815" s="175"/>
      <c r="AS815" s="175"/>
      <c r="AT815" s="175"/>
      <c r="AU815" s="175"/>
      <c r="AV815" s="175"/>
      <c r="AW815" s="175"/>
      <c r="AX815" s="175"/>
      <c r="AY815" s="175"/>
      <c r="AZ815" s="175"/>
      <c r="BA815" s="175"/>
      <c r="BB815" s="175"/>
      <c r="BC815" s="175"/>
      <c r="BD815" s="175"/>
      <c r="BE815" s="175"/>
      <c r="BF815" s="175"/>
    </row>
    <row r="816" spans="1:58" s="199" customFormat="1">
      <c r="A816" s="173"/>
      <c r="B816" s="282"/>
      <c r="C816" s="283"/>
      <c r="D816" s="283"/>
      <c r="E816" s="283"/>
      <c r="F816" s="283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  <c r="AA816" s="175"/>
      <c r="AB816" s="175"/>
      <c r="AC816" s="175"/>
      <c r="AD816" s="175"/>
      <c r="AE816" s="175"/>
      <c r="AF816" s="175"/>
      <c r="AG816" s="175"/>
      <c r="AH816" s="175"/>
      <c r="AI816" s="175"/>
      <c r="AJ816" s="175"/>
      <c r="AK816" s="175"/>
      <c r="AL816" s="175"/>
      <c r="AM816" s="175"/>
      <c r="AN816" s="175"/>
      <c r="AO816" s="175"/>
      <c r="AP816" s="175"/>
      <c r="AQ816" s="175"/>
      <c r="AR816" s="175"/>
      <c r="AS816" s="175"/>
      <c r="AT816" s="175"/>
      <c r="AU816" s="175"/>
      <c r="AV816" s="175"/>
      <c r="AW816" s="175"/>
      <c r="AX816" s="175"/>
      <c r="AY816" s="175"/>
      <c r="AZ816" s="175"/>
      <c r="BA816" s="175"/>
      <c r="BB816" s="175"/>
      <c r="BC816" s="175"/>
      <c r="BD816" s="175"/>
      <c r="BE816" s="175"/>
      <c r="BF816" s="175"/>
    </row>
    <row r="817" spans="1:58" s="199" customFormat="1">
      <c r="A817" s="173"/>
      <c r="B817" s="282"/>
      <c r="C817" s="283"/>
      <c r="D817" s="283"/>
      <c r="E817" s="283"/>
      <c r="F817" s="283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  <c r="AP817" s="175"/>
      <c r="AQ817" s="175"/>
      <c r="AR817" s="175"/>
      <c r="AS817" s="175"/>
      <c r="AT817" s="175"/>
      <c r="AU817" s="175"/>
      <c r="AV817" s="175"/>
      <c r="AW817" s="175"/>
      <c r="AX817" s="175"/>
      <c r="AY817" s="175"/>
      <c r="AZ817" s="175"/>
      <c r="BA817" s="175"/>
      <c r="BB817" s="175"/>
      <c r="BC817" s="175"/>
      <c r="BD817" s="175"/>
      <c r="BE817" s="175"/>
      <c r="BF817" s="175"/>
    </row>
    <row r="818" spans="1:58" s="199" customFormat="1">
      <c r="A818" s="173"/>
      <c r="B818" s="282"/>
      <c r="C818" s="283"/>
      <c r="D818" s="283"/>
      <c r="E818" s="283"/>
      <c r="F818" s="283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  <c r="AP818" s="175"/>
      <c r="AQ818" s="175"/>
      <c r="AR818" s="175"/>
      <c r="AS818" s="175"/>
      <c r="AT818" s="175"/>
      <c r="AU818" s="175"/>
      <c r="AV818" s="175"/>
      <c r="AW818" s="175"/>
      <c r="AX818" s="175"/>
      <c r="AY818" s="175"/>
      <c r="AZ818" s="175"/>
      <c r="BA818" s="175"/>
      <c r="BB818" s="175"/>
      <c r="BC818" s="175"/>
      <c r="BD818" s="175"/>
      <c r="BE818" s="175"/>
      <c r="BF818" s="175"/>
    </row>
    <row r="819" spans="1:58" s="199" customFormat="1">
      <c r="A819" s="173"/>
      <c r="B819" s="282"/>
      <c r="C819" s="283"/>
      <c r="D819" s="283"/>
      <c r="E819" s="283"/>
      <c r="F819" s="283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  <c r="AP819" s="175"/>
      <c r="AQ819" s="175"/>
      <c r="AR819" s="175"/>
      <c r="AS819" s="175"/>
      <c r="AT819" s="175"/>
      <c r="AU819" s="175"/>
      <c r="AV819" s="175"/>
      <c r="AW819" s="175"/>
      <c r="AX819" s="175"/>
      <c r="AY819" s="175"/>
      <c r="AZ819" s="175"/>
      <c r="BA819" s="175"/>
      <c r="BB819" s="175"/>
      <c r="BC819" s="175"/>
      <c r="BD819" s="175"/>
      <c r="BE819" s="175"/>
      <c r="BF819" s="175"/>
    </row>
    <row r="820" spans="1:58" s="199" customFormat="1">
      <c r="A820" s="173"/>
      <c r="B820" s="282"/>
      <c r="C820" s="283"/>
      <c r="D820" s="283"/>
      <c r="E820" s="283"/>
      <c r="F820" s="283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  <c r="AP820" s="175"/>
      <c r="AQ820" s="175"/>
      <c r="AR820" s="175"/>
      <c r="AS820" s="175"/>
      <c r="AT820" s="175"/>
      <c r="AU820" s="175"/>
      <c r="AV820" s="175"/>
      <c r="AW820" s="175"/>
      <c r="AX820" s="175"/>
      <c r="AY820" s="175"/>
      <c r="AZ820" s="175"/>
      <c r="BA820" s="175"/>
      <c r="BB820" s="175"/>
      <c r="BC820" s="175"/>
      <c r="BD820" s="175"/>
      <c r="BE820" s="175"/>
      <c r="BF820" s="175"/>
    </row>
    <row r="821" spans="1:58" s="199" customFormat="1">
      <c r="A821" s="173"/>
      <c r="B821" s="282"/>
      <c r="C821" s="283"/>
      <c r="D821" s="283"/>
      <c r="E821" s="283"/>
      <c r="F821" s="283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  <c r="AP821" s="175"/>
      <c r="AQ821" s="175"/>
      <c r="AR821" s="175"/>
      <c r="AS821" s="175"/>
      <c r="AT821" s="175"/>
      <c r="AU821" s="175"/>
      <c r="AV821" s="175"/>
      <c r="AW821" s="175"/>
      <c r="AX821" s="175"/>
      <c r="AY821" s="175"/>
      <c r="AZ821" s="175"/>
      <c r="BA821" s="175"/>
      <c r="BB821" s="175"/>
      <c r="BC821" s="175"/>
      <c r="BD821" s="175"/>
      <c r="BE821" s="175"/>
      <c r="BF821" s="175"/>
    </row>
    <row r="822" spans="1:58" s="199" customFormat="1">
      <c r="A822" s="173"/>
      <c r="B822" s="282"/>
      <c r="C822" s="283"/>
      <c r="D822" s="283"/>
      <c r="E822" s="283"/>
      <c r="F822" s="283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  <c r="AQ822" s="175"/>
      <c r="AR822" s="175"/>
      <c r="AS822" s="175"/>
      <c r="AT822" s="175"/>
      <c r="AU822" s="175"/>
      <c r="AV822" s="175"/>
      <c r="AW822" s="175"/>
      <c r="AX822" s="175"/>
      <c r="AY822" s="175"/>
      <c r="AZ822" s="175"/>
      <c r="BA822" s="175"/>
      <c r="BB822" s="175"/>
      <c r="BC822" s="175"/>
      <c r="BD822" s="175"/>
      <c r="BE822" s="175"/>
      <c r="BF822" s="175"/>
    </row>
    <row r="823" spans="1:58" s="199" customFormat="1">
      <c r="A823" s="173"/>
      <c r="B823" s="282"/>
      <c r="C823" s="283"/>
      <c r="D823" s="283"/>
      <c r="E823" s="283"/>
      <c r="F823" s="283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  <c r="AQ823" s="175"/>
      <c r="AR823" s="175"/>
      <c r="AS823" s="175"/>
      <c r="AT823" s="175"/>
      <c r="AU823" s="175"/>
      <c r="AV823" s="175"/>
      <c r="AW823" s="175"/>
      <c r="AX823" s="175"/>
      <c r="AY823" s="175"/>
      <c r="AZ823" s="175"/>
      <c r="BA823" s="175"/>
      <c r="BB823" s="175"/>
      <c r="BC823" s="175"/>
      <c r="BD823" s="175"/>
      <c r="BE823" s="175"/>
      <c r="BF823" s="175"/>
    </row>
    <row r="824" spans="1:58" s="199" customFormat="1">
      <c r="A824" s="173"/>
      <c r="B824" s="282"/>
      <c r="C824" s="283"/>
      <c r="D824" s="283"/>
      <c r="E824" s="283"/>
      <c r="F824" s="283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5"/>
      <c r="AR824" s="175"/>
      <c r="AS824" s="175"/>
      <c r="AT824" s="175"/>
      <c r="AU824" s="175"/>
      <c r="AV824" s="175"/>
      <c r="AW824" s="175"/>
      <c r="AX824" s="175"/>
      <c r="AY824" s="175"/>
      <c r="AZ824" s="175"/>
      <c r="BA824" s="175"/>
      <c r="BB824" s="175"/>
      <c r="BC824" s="175"/>
      <c r="BD824" s="175"/>
      <c r="BE824" s="175"/>
      <c r="BF824" s="175"/>
    </row>
    <row r="825" spans="1:58" s="199" customFormat="1">
      <c r="A825" s="173"/>
      <c r="B825" s="282"/>
      <c r="C825" s="283"/>
      <c r="D825" s="283"/>
      <c r="E825" s="283"/>
      <c r="F825" s="283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5"/>
      <c r="AT825" s="175"/>
      <c r="AU825" s="175"/>
      <c r="AV825" s="175"/>
      <c r="AW825" s="175"/>
      <c r="AX825" s="175"/>
      <c r="AY825" s="175"/>
      <c r="AZ825" s="175"/>
      <c r="BA825" s="175"/>
      <c r="BB825" s="175"/>
      <c r="BC825" s="175"/>
      <c r="BD825" s="175"/>
      <c r="BE825" s="175"/>
      <c r="BF825" s="175"/>
    </row>
    <row r="826" spans="1:58" s="199" customFormat="1">
      <c r="A826" s="173"/>
      <c r="B826" s="282"/>
      <c r="C826" s="283"/>
      <c r="D826" s="283"/>
      <c r="E826" s="283"/>
      <c r="F826" s="283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175"/>
      <c r="AR826" s="175"/>
      <c r="AS826" s="175"/>
      <c r="AT826" s="175"/>
      <c r="AU826" s="175"/>
      <c r="AV826" s="175"/>
      <c r="AW826" s="175"/>
      <c r="AX826" s="175"/>
      <c r="AY826" s="175"/>
      <c r="AZ826" s="175"/>
      <c r="BA826" s="175"/>
      <c r="BB826" s="175"/>
      <c r="BC826" s="175"/>
      <c r="BD826" s="175"/>
      <c r="BE826" s="175"/>
      <c r="BF826" s="175"/>
    </row>
    <row r="827" spans="1:58" s="199" customFormat="1">
      <c r="A827" s="173"/>
      <c r="B827" s="282"/>
      <c r="C827" s="283"/>
      <c r="D827" s="283"/>
      <c r="E827" s="283"/>
      <c r="F827" s="283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  <c r="AQ827" s="175"/>
      <c r="AR827" s="175"/>
      <c r="AS827" s="175"/>
      <c r="AT827" s="175"/>
      <c r="AU827" s="175"/>
      <c r="AV827" s="175"/>
      <c r="AW827" s="175"/>
      <c r="AX827" s="175"/>
      <c r="AY827" s="175"/>
      <c r="AZ827" s="175"/>
      <c r="BA827" s="175"/>
      <c r="BB827" s="175"/>
      <c r="BC827" s="175"/>
      <c r="BD827" s="175"/>
      <c r="BE827" s="175"/>
      <c r="BF827" s="175"/>
    </row>
    <row r="828" spans="1:58" s="199" customFormat="1">
      <c r="A828" s="173"/>
      <c r="B828" s="282"/>
      <c r="C828" s="283"/>
      <c r="D828" s="283"/>
      <c r="E828" s="283"/>
      <c r="F828" s="283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  <c r="AQ828" s="175"/>
      <c r="AR828" s="175"/>
      <c r="AS828" s="175"/>
      <c r="AT828" s="175"/>
      <c r="AU828" s="175"/>
      <c r="AV828" s="175"/>
      <c r="AW828" s="175"/>
      <c r="AX828" s="175"/>
      <c r="AY828" s="175"/>
      <c r="AZ828" s="175"/>
      <c r="BA828" s="175"/>
      <c r="BB828" s="175"/>
      <c r="BC828" s="175"/>
      <c r="BD828" s="175"/>
      <c r="BE828" s="175"/>
      <c r="BF828" s="175"/>
    </row>
    <row r="829" spans="1:58" s="199" customFormat="1">
      <c r="A829" s="173"/>
      <c r="B829" s="282"/>
      <c r="C829" s="283"/>
      <c r="D829" s="283"/>
      <c r="E829" s="283"/>
      <c r="F829" s="283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175"/>
      <c r="AT829" s="175"/>
      <c r="AU829" s="175"/>
      <c r="AV829" s="175"/>
      <c r="AW829" s="175"/>
      <c r="AX829" s="175"/>
      <c r="AY829" s="175"/>
      <c r="AZ829" s="175"/>
      <c r="BA829" s="175"/>
      <c r="BB829" s="175"/>
      <c r="BC829" s="175"/>
      <c r="BD829" s="175"/>
      <c r="BE829" s="175"/>
      <c r="BF829" s="175"/>
    </row>
    <row r="830" spans="1:58" s="199" customFormat="1">
      <c r="A830" s="173"/>
      <c r="B830" s="282"/>
      <c r="C830" s="283"/>
      <c r="D830" s="283"/>
      <c r="E830" s="283"/>
      <c r="F830" s="283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  <c r="AP830" s="175"/>
      <c r="AQ830" s="175"/>
      <c r="AR830" s="175"/>
      <c r="AS830" s="175"/>
      <c r="AT830" s="175"/>
      <c r="AU830" s="175"/>
      <c r="AV830" s="175"/>
      <c r="AW830" s="175"/>
      <c r="AX830" s="175"/>
      <c r="AY830" s="175"/>
      <c r="AZ830" s="175"/>
      <c r="BA830" s="175"/>
      <c r="BB830" s="175"/>
      <c r="BC830" s="175"/>
      <c r="BD830" s="175"/>
      <c r="BE830" s="175"/>
      <c r="BF830" s="175"/>
    </row>
    <row r="831" spans="1:58" s="199" customFormat="1">
      <c r="A831" s="173"/>
      <c r="B831" s="282"/>
      <c r="C831" s="283"/>
      <c r="D831" s="283"/>
      <c r="E831" s="283"/>
      <c r="F831" s="283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  <c r="AP831" s="175"/>
      <c r="AQ831" s="175"/>
      <c r="AR831" s="175"/>
      <c r="AS831" s="175"/>
      <c r="AT831" s="175"/>
      <c r="AU831" s="175"/>
      <c r="AV831" s="175"/>
      <c r="AW831" s="175"/>
      <c r="AX831" s="175"/>
      <c r="AY831" s="175"/>
      <c r="AZ831" s="175"/>
      <c r="BA831" s="175"/>
      <c r="BB831" s="175"/>
      <c r="BC831" s="175"/>
      <c r="BD831" s="175"/>
      <c r="BE831" s="175"/>
      <c r="BF831" s="175"/>
    </row>
    <row r="832" spans="1:58" s="199" customFormat="1">
      <c r="A832" s="173"/>
      <c r="B832" s="282"/>
      <c r="C832" s="283"/>
      <c r="D832" s="283"/>
      <c r="E832" s="283"/>
      <c r="F832" s="283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  <c r="AP832" s="175"/>
      <c r="AQ832" s="175"/>
      <c r="AR832" s="175"/>
      <c r="AS832" s="175"/>
      <c r="AT832" s="175"/>
      <c r="AU832" s="175"/>
      <c r="AV832" s="175"/>
      <c r="AW832" s="175"/>
      <c r="AX832" s="175"/>
      <c r="AY832" s="175"/>
      <c r="AZ832" s="175"/>
      <c r="BA832" s="175"/>
      <c r="BB832" s="175"/>
      <c r="BC832" s="175"/>
      <c r="BD832" s="175"/>
      <c r="BE832" s="175"/>
      <c r="BF832" s="175"/>
    </row>
    <row r="833" spans="1:58" s="199" customFormat="1">
      <c r="A833" s="173"/>
      <c r="B833" s="282"/>
      <c r="C833" s="283"/>
      <c r="D833" s="283"/>
      <c r="E833" s="283"/>
      <c r="F833" s="283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  <c r="AQ833" s="175"/>
      <c r="AR833" s="175"/>
      <c r="AS833" s="175"/>
      <c r="AT833" s="175"/>
      <c r="AU833" s="175"/>
      <c r="AV833" s="175"/>
      <c r="AW833" s="175"/>
      <c r="AX833" s="175"/>
      <c r="AY833" s="175"/>
      <c r="AZ833" s="175"/>
      <c r="BA833" s="175"/>
      <c r="BB833" s="175"/>
      <c r="BC833" s="175"/>
      <c r="BD833" s="175"/>
      <c r="BE833" s="175"/>
      <c r="BF833" s="175"/>
    </row>
    <row r="834" spans="1:58" s="199" customFormat="1">
      <c r="A834" s="173"/>
      <c r="B834" s="282"/>
      <c r="C834" s="283"/>
      <c r="D834" s="283"/>
      <c r="E834" s="283"/>
      <c r="F834" s="283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  <c r="AQ834" s="175"/>
      <c r="AR834" s="175"/>
      <c r="AS834" s="175"/>
      <c r="AT834" s="175"/>
      <c r="AU834" s="175"/>
      <c r="AV834" s="175"/>
      <c r="AW834" s="175"/>
      <c r="AX834" s="175"/>
      <c r="AY834" s="175"/>
      <c r="AZ834" s="175"/>
      <c r="BA834" s="175"/>
      <c r="BB834" s="175"/>
      <c r="BC834" s="175"/>
      <c r="BD834" s="175"/>
      <c r="BE834" s="175"/>
      <c r="BF834" s="175"/>
    </row>
    <row r="835" spans="1:58" s="199" customFormat="1">
      <c r="A835" s="173"/>
      <c r="B835" s="282"/>
      <c r="C835" s="283"/>
      <c r="D835" s="283"/>
      <c r="E835" s="283"/>
      <c r="F835" s="283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  <c r="AQ835" s="175"/>
      <c r="AR835" s="175"/>
      <c r="AS835" s="175"/>
      <c r="AT835" s="175"/>
      <c r="AU835" s="175"/>
      <c r="AV835" s="175"/>
      <c r="AW835" s="175"/>
      <c r="AX835" s="175"/>
      <c r="AY835" s="175"/>
      <c r="AZ835" s="175"/>
      <c r="BA835" s="175"/>
      <c r="BB835" s="175"/>
      <c r="BC835" s="175"/>
      <c r="BD835" s="175"/>
      <c r="BE835" s="175"/>
      <c r="BF835" s="175"/>
    </row>
    <row r="836" spans="1:58" s="199" customFormat="1">
      <c r="A836" s="173"/>
      <c r="B836" s="282"/>
      <c r="C836" s="283"/>
      <c r="D836" s="283"/>
      <c r="E836" s="283"/>
      <c r="F836" s="283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  <c r="AQ836" s="175"/>
      <c r="AR836" s="175"/>
      <c r="AS836" s="175"/>
      <c r="AT836" s="175"/>
      <c r="AU836" s="175"/>
      <c r="AV836" s="175"/>
      <c r="AW836" s="175"/>
      <c r="AX836" s="175"/>
      <c r="AY836" s="175"/>
      <c r="AZ836" s="175"/>
      <c r="BA836" s="175"/>
      <c r="BB836" s="175"/>
      <c r="BC836" s="175"/>
      <c r="BD836" s="175"/>
      <c r="BE836" s="175"/>
      <c r="BF836" s="175"/>
    </row>
    <row r="837" spans="1:58" s="199" customFormat="1">
      <c r="A837" s="173"/>
      <c r="B837" s="282"/>
      <c r="C837" s="283"/>
      <c r="D837" s="283"/>
      <c r="E837" s="283"/>
      <c r="F837" s="283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  <c r="AQ837" s="175"/>
      <c r="AR837" s="175"/>
      <c r="AS837" s="175"/>
      <c r="AT837" s="175"/>
      <c r="AU837" s="175"/>
      <c r="AV837" s="175"/>
      <c r="AW837" s="175"/>
      <c r="AX837" s="175"/>
      <c r="AY837" s="175"/>
      <c r="AZ837" s="175"/>
      <c r="BA837" s="175"/>
      <c r="BB837" s="175"/>
      <c r="BC837" s="175"/>
      <c r="BD837" s="175"/>
      <c r="BE837" s="175"/>
      <c r="BF837" s="175"/>
    </row>
    <row r="838" spans="1:58" s="199" customFormat="1">
      <c r="A838" s="173"/>
      <c r="B838" s="282"/>
      <c r="C838" s="283"/>
      <c r="D838" s="283"/>
      <c r="E838" s="283"/>
      <c r="F838" s="283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  <c r="AQ838" s="175"/>
      <c r="AR838" s="175"/>
      <c r="AS838" s="175"/>
      <c r="AT838" s="175"/>
      <c r="AU838" s="175"/>
      <c r="AV838" s="175"/>
      <c r="AW838" s="175"/>
      <c r="AX838" s="175"/>
      <c r="AY838" s="175"/>
      <c r="AZ838" s="175"/>
      <c r="BA838" s="175"/>
      <c r="BB838" s="175"/>
      <c r="BC838" s="175"/>
      <c r="BD838" s="175"/>
      <c r="BE838" s="175"/>
      <c r="BF838" s="175"/>
    </row>
    <row r="839" spans="1:58" s="199" customFormat="1">
      <c r="A839" s="173"/>
      <c r="B839" s="282"/>
      <c r="C839" s="283"/>
      <c r="D839" s="283"/>
      <c r="E839" s="283"/>
      <c r="F839" s="283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  <c r="AQ839" s="175"/>
      <c r="AR839" s="175"/>
      <c r="AS839" s="175"/>
      <c r="AT839" s="175"/>
      <c r="AU839" s="175"/>
      <c r="AV839" s="175"/>
      <c r="AW839" s="175"/>
      <c r="AX839" s="175"/>
      <c r="AY839" s="175"/>
      <c r="AZ839" s="175"/>
      <c r="BA839" s="175"/>
      <c r="BB839" s="175"/>
      <c r="BC839" s="175"/>
      <c r="BD839" s="175"/>
      <c r="BE839" s="175"/>
      <c r="BF839" s="175"/>
    </row>
    <row r="840" spans="1:58" s="199" customFormat="1">
      <c r="A840" s="173"/>
      <c r="B840" s="282"/>
      <c r="C840" s="283"/>
      <c r="D840" s="283"/>
      <c r="E840" s="283"/>
      <c r="F840" s="283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  <c r="AQ840" s="175"/>
      <c r="AR840" s="175"/>
      <c r="AS840" s="175"/>
      <c r="AT840" s="175"/>
      <c r="AU840" s="175"/>
      <c r="AV840" s="175"/>
      <c r="AW840" s="175"/>
      <c r="AX840" s="175"/>
      <c r="AY840" s="175"/>
      <c r="AZ840" s="175"/>
      <c r="BA840" s="175"/>
      <c r="BB840" s="175"/>
      <c r="BC840" s="175"/>
      <c r="BD840" s="175"/>
      <c r="BE840" s="175"/>
      <c r="BF840" s="175"/>
    </row>
    <row r="841" spans="1:58" s="199" customFormat="1">
      <c r="A841" s="173"/>
      <c r="B841" s="282"/>
      <c r="C841" s="283"/>
      <c r="D841" s="283"/>
      <c r="E841" s="283"/>
      <c r="F841" s="283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5"/>
      <c r="AR841" s="175"/>
      <c r="AS841" s="175"/>
      <c r="AT841" s="175"/>
      <c r="AU841" s="175"/>
      <c r="AV841" s="175"/>
      <c r="AW841" s="175"/>
      <c r="AX841" s="175"/>
      <c r="AY841" s="175"/>
      <c r="AZ841" s="175"/>
      <c r="BA841" s="175"/>
      <c r="BB841" s="175"/>
      <c r="BC841" s="175"/>
      <c r="BD841" s="175"/>
      <c r="BE841" s="175"/>
      <c r="BF841" s="175"/>
    </row>
    <row r="842" spans="1:58" s="199" customFormat="1">
      <c r="A842" s="173"/>
      <c r="B842" s="282"/>
      <c r="C842" s="283"/>
      <c r="D842" s="283"/>
      <c r="E842" s="283"/>
      <c r="F842" s="283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  <c r="AP842" s="175"/>
      <c r="AQ842" s="175"/>
      <c r="AR842" s="175"/>
      <c r="AS842" s="175"/>
      <c r="AT842" s="175"/>
      <c r="AU842" s="175"/>
      <c r="AV842" s="175"/>
      <c r="AW842" s="175"/>
      <c r="AX842" s="175"/>
      <c r="AY842" s="175"/>
      <c r="AZ842" s="175"/>
      <c r="BA842" s="175"/>
      <c r="BB842" s="175"/>
      <c r="BC842" s="175"/>
      <c r="BD842" s="175"/>
      <c r="BE842" s="175"/>
      <c r="BF842" s="175"/>
    </row>
    <row r="843" spans="1:58" s="199" customFormat="1">
      <c r="A843" s="173"/>
      <c r="B843" s="282"/>
      <c r="C843" s="283"/>
      <c r="D843" s="283"/>
      <c r="E843" s="283"/>
      <c r="F843" s="283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  <c r="AP843" s="175"/>
      <c r="AQ843" s="175"/>
      <c r="AR843" s="175"/>
      <c r="AS843" s="175"/>
      <c r="AT843" s="175"/>
      <c r="AU843" s="175"/>
      <c r="AV843" s="175"/>
      <c r="AW843" s="175"/>
      <c r="AX843" s="175"/>
      <c r="AY843" s="175"/>
      <c r="AZ843" s="175"/>
      <c r="BA843" s="175"/>
      <c r="BB843" s="175"/>
      <c r="BC843" s="175"/>
      <c r="BD843" s="175"/>
      <c r="BE843" s="175"/>
      <c r="BF843" s="175"/>
    </row>
    <row r="844" spans="1:58" s="199" customFormat="1">
      <c r="A844" s="173"/>
      <c r="B844" s="282"/>
      <c r="C844" s="283"/>
      <c r="D844" s="283"/>
      <c r="E844" s="283"/>
      <c r="F844" s="283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  <c r="AQ844" s="175"/>
      <c r="AR844" s="175"/>
      <c r="AS844" s="175"/>
      <c r="AT844" s="175"/>
      <c r="AU844" s="175"/>
      <c r="AV844" s="175"/>
      <c r="AW844" s="175"/>
      <c r="AX844" s="175"/>
      <c r="AY844" s="175"/>
      <c r="AZ844" s="175"/>
      <c r="BA844" s="175"/>
      <c r="BB844" s="175"/>
      <c r="BC844" s="175"/>
      <c r="BD844" s="175"/>
      <c r="BE844" s="175"/>
      <c r="BF844" s="175"/>
    </row>
    <row r="845" spans="1:58" s="199" customFormat="1">
      <c r="A845" s="173"/>
      <c r="B845" s="282"/>
      <c r="C845" s="283"/>
      <c r="D845" s="283"/>
      <c r="E845" s="283"/>
      <c r="F845" s="283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  <c r="AQ845" s="175"/>
      <c r="AR845" s="175"/>
      <c r="AS845" s="175"/>
      <c r="AT845" s="175"/>
      <c r="AU845" s="175"/>
      <c r="AV845" s="175"/>
      <c r="AW845" s="175"/>
      <c r="AX845" s="175"/>
      <c r="AY845" s="175"/>
      <c r="AZ845" s="175"/>
      <c r="BA845" s="175"/>
      <c r="BB845" s="175"/>
      <c r="BC845" s="175"/>
      <c r="BD845" s="175"/>
      <c r="BE845" s="175"/>
      <c r="BF845" s="175"/>
    </row>
    <row r="846" spans="1:58" s="199" customFormat="1">
      <c r="A846" s="173"/>
      <c r="B846" s="282"/>
      <c r="C846" s="283"/>
      <c r="D846" s="283"/>
      <c r="E846" s="283"/>
      <c r="F846" s="283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  <c r="AQ846" s="175"/>
      <c r="AR846" s="175"/>
      <c r="AS846" s="175"/>
      <c r="AT846" s="175"/>
      <c r="AU846" s="175"/>
      <c r="AV846" s="175"/>
      <c r="AW846" s="175"/>
      <c r="AX846" s="175"/>
      <c r="AY846" s="175"/>
      <c r="AZ846" s="175"/>
      <c r="BA846" s="175"/>
      <c r="BB846" s="175"/>
      <c r="BC846" s="175"/>
      <c r="BD846" s="175"/>
      <c r="BE846" s="175"/>
      <c r="BF846" s="175"/>
    </row>
    <row r="847" spans="1:58" s="199" customFormat="1">
      <c r="A847" s="173"/>
      <c r="B847" s="282"/>
      <c r="C847" s="283"/>
      <c r="D847" s="283"/>
      <c r="E847" s="283"/>
      <c r="F847" s="283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  <c r="AP847" s="175"/>
      <c r="AQ847" s="175"/>
      <c r="AR847" s="175"/>
      <c r="AS847" s="175"/>
      <c r="AT847" s="175"/>
      <c r="AU847" s="175"/>
      <c r="AV847" s="175"/>
      <c r="AW847" s="175"/>
      <c r="AX847" s="175"/>
      <c r="AY847" s="175"/>
      <c r="AZ847" s="175"/>
      <c r="BA847" s="175"/>
      <c r="BB847" s="175"/>
      <c r="BC847" s="175"/>
      <c r="BD847" s="175"/>
      <c r="BE847" s="175"/>
      <c r="BF847" s="175"/>
    </row>
    <row r="848" spans="1:58" s="199" customFormat="1">
      <c r="A848" s="173"/>
      <c r="B848" s="282"/>
      <c r="C848" s="283"/>
      <c r="D848" s="283"/>
      <c r="E848" s="283"/>
      <c r="F848" s="283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  <c r="AP848" s="175"/>
      <c r="AQ848" s="175"/>
      <c r="AR848" s="175"/>
      <c r="AS848" s="175"/>
      <c r="AT848" s="175"/>
      <c r="AU848" s="175"/>
      <c r="AV848" s="175"/>
      <c r="AW848" s="175"/>
      <c r="AX848" s="175"/>
      <c r="AY848" s="175"/>
      <c r="AZ848" s="175"/>
      <c r="BA848" s="175"/>
      <c r="BB848" s="175"/>
      <c r="BC848" s="175"/>
      <c r="BD848" s="175"/>
      <c r="BE848" s="175"/>
      <c r="BF848" s="175"/>
    </row>
    <row r="849" spans="1:58" s="199" customFormat="1">
      <c r="A849" s="173"/>
      <c r="B849" s="282"/>
      <c r="C849" s="283"/>
      <c r="D849" s="283"/>
      <c r="E849" s="283"/>
      <c r="F849" s="283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  <c r="AP849" s="175"/>
      <c r="AQ849" s="175"/>
      <c r="AR849" s="175"/>
      <c r="AS849" s="175"/>
      <c r="AT849" s="175"/>
      <c r="AU849" s="175"/>
      <c r="AV849" s="175"/>
      <c r="AW849" s="175"/>
      <c r="AX849" s="175"/>
      <c r="AY849" s="175"/>
      <c r="AZ849" s="175"/>
      <c r="BA849" s="175"/>
      <c r="BB849" s="175"/>
      <c r="BC849" s="175"/>
      <c r="BD849" s="175"/>
      <c r="BE849" s="175"/>
      <c r="BF849" s="175"/>
    </row>
    <row r="850" spans="1:58" s="199" customFormat="1">
      <c r="A850" s="173"/>
      <c r="B850" s="282"/>
      <c r="C850" s="283"/>
      <c r="D850" s="283"/>
      <c r="E850" s="283"/>
      <c r="F850" s="283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  <c r="AQ850" s="175"/>
      <c r="AR850" s="175"/>
      <c r="AS850" s="175"/>
      <c r="AT850" s="175"/>
      <c r="AU850" s="175"/>
      <c r="AV850" s="175"/>
      <c r="AW850" s="175"/>
      <c r="AX850" s="175"/>
      <c r="AY850" s="175"/>
      <c r="AZ850" s="175"/>
      <c r="BA850" s="175"/>
      <c r="BB850" s="175"/>
      <c r="BC850" s="175"/>
      <c r="BD850" s="175"/>
      <c r="BE850" s="175"/>
      <c r="BF850" s="175"/>
    </row>
    <row r="851" spans="1:58" s="199" customFormat="1">
      <c r="A851" s="173"/>
      <c r="B851" s="282"/>
      <c r="C851" s="283"/>
      <c r="D851" s="283"/>
      <c r="E851" s="283"/>
      <c r="F851" s="283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  <c r="AQ851" s="175"/>
      <c r="AR851" s="175"/>
      <c r="AS851" s="175"/>
      <c r="AT851" s="175"/>
      <c r="AU851" s="175"/>
      <c r="AV851" s="175"/>
      <c r="AW851" s="175"/>
      <c r="AX851" s="175"/>
      <c r="AY851" s="175"/>
      <c r="AZ851" s="175"/>
      <c r="BA851" s="175"/>
      <c r="BB851" s="175"/>
      <c r="BC851" s="175"/>
      <c r="BD851" s="175"/>
      <c r="BE851" s="175"/>
      <c r="BF851" s="175"/>
    </row>
    <row r="852" spans="1:58" s="199" customFormat="1">
      <c r="A852" s="173"/>
      <c r="B852" s="282"/>
      <c r="C852" s="283"/>
      <c r="D852" s="283"/>
      <c r="E852" s="283"/>
      <c r="F852" s="283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  <c r="AQ852" s="175"/>
      <c r="AR852" s="175"/>
      <c r="AS852" s="175"/>
      <c r="AT852" s="175"/>
      <c r="AU852" s="175"/>
      <c r="AV852" s="175"/>
      <c r="AW852" s="175"/>
      <c r="AX852" s="175"/>
      <c r="AY852" s="175"/>
      <c r="AZ852" s="175"/>
      <c r="BA852" s="175"/>
      <c r="BB852" s="175"/>
      <c r="BC852" s="175"/>
      <c r="BD852" s="175"/>
      <c r="BE852" s="175"/>
      <c r="BF852" s="175"/>
    </row>
    <row r="853" spans="1:58" s="199" customFormat="1">
      <c r="A853" s="173"/>
      <c r="B853" s="282"/>
      <c r="C853" s="283"/>
      <c r="D853" s="283"/>
      <c r="E853" s="283"/>
      <c r="F853" s="283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  <c r="AQ853" s="175"/>
      <c r="AR853" s="175"/>
      <c r="AS853" s="175"/>
      <c r="AT853" s="175"/>
      <c r="AU853" s="175"/>
      <c r="AV853" s="175"/>
      <c r="AW853" s="175"/>
      <c r="AX853" s="175"/>
      <c r="AY853" s="175"/>
      <c r="AZ853" s="175"/>
      <c r="BA853" s="175"/>
      <c r="BB853" s="175"/>
      <c r="BC853" s="175"/>
      <c r="BD853" s="175"/>
      <c r="BE853" s="175"/>
      <c r="BF853" s="175"/>
    </row>
    <row r="854" spans="1:58" s="199" customFormat="1">
      <c r="A854" s="173"/>
      <c r="B854" s="282"/>
      <c r="C854" s="283"/>
      <c r="D854" s="283"/>
      <c r="E854" s="283"/>
      <c r="F854" s="283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  <c r="AQ854" s="175"/>
      <c r="AR854" s="175"/>
      <c r="AS854" s="175"/>
      <c r="AT854" s="175"/>
      <c r="AU854" s="175"/>
      <c r="AV854" s="175"/>
      <c r="AW854" s="175"/>
      <c r="AX854" s="175"/>
      <c r="AY854" s="175"/>
      <c r="AZ854" s="175"/>
      <c r="BA854" s="175"/>
      <c r="BB854" s="175"/>
      <c r="BC854" s="175"/>
      <c r="BD854" s="175"/>
      <c r="BE854" s="175"/>
      <c r="BF854" s="175"/>
    </row>
    <row r="855" spans="1:58" s="199" customFormat="1">
      <c r="A855" s="173"/>
      <c r="B855" s="282"/>
      <c r="C855" s="283"/>
      <c r="D855" s="283"/>
      <c r="E855" s="283"/>
      <c r="F855" s="283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  <c r="AQ855" s="175"/>
      <c r="AR855" s="175"/>
      <c r="AS855" s="175"/>
      <c r="AT855" s="175"/>
      <c r="AU855" s="175"/>
      <c r="AV855" s="175"/>
      <c r="AW855" s="175"/>
      <c r="AX855" s="175"/>
      <c r="AY855" s="175"/>
      <c r="AZ855" s="175"/>
      <c r="BA855" s="175"/>
      <c r="BB855" s="175"/>
      <c r="BC855" s="175"/>
      <c r="BD855" s="175"/>
      <c r="BE855" s="175"/>
      <c r="BF855" s="175"/>
    </row>
    <row r="856" spans="1:58" s="199" customFormat="1">
      <c r="A856" s="173"/>
      <c r="B856" s="282"/>
      <c r="C856" s="283"/>
      <c r="D856" s="283"/>
      <c r="E856" s="283"/>
      <c r="F856" s="283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5"/>
      <c r="AT856" s="175"/>
      <c r="AU856" s="175"/>
      <c r="AV856" s="175"/>
      <c r="AW856" s="175"/>
      <c r="AX856" s="175"/>
      <c r="AY856" s="175"/>
      <c r="AZ856" s="175"/>
      <c r="BA856" s="175"/>
      <c r="BB856" s="175"/>
      <c r="BC856" s="175"/>
      <c r="BD856" s="175"/>
      <c r="BE856" s="175"/>
      <c r="BF856" s="175"/>
    </row>
    <row r="857" spans="1:58" s="199" customFormat="1">
      <c r="A857" s="173"/>
      <c r="B857" s="282"/>
      <c r="C857" s="283"/>
      <c r="D857" s="283"/>
      <c r="E857" s="283"/>
      <c r="F857" s="283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5"/>
      <c r="AT857" s="175"/>
      <c r="AU857" s="175"/>
      <c r="AV857" s="175"/>
      <c r="AW857" s="175"/>
      <c r="AX857" s="175"/>
      <c r="AY857" s="175"/>
      <c r="AZ857" s="175"/>
      <c r="BA857" s="175"/>
      <c r="BB857" s="175"/>
      <c r="BC857" s="175"/>
      <c r="BD857" s="175"/>
      <c r="BE857" s="175"/>
      <c r="BF857" s="175"/>
    </row>
    <row r="858" spans="1:58" s="199" customFormat="1">
      <c r="A858" s="173"/>
      <c r="B858" s="282"/>
      <c r="C858" s="283"/>
      <c r="D858" s="283"/>
      <c r="E858" s="283"/>
      <c r="F858" s="283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5"/>
      <c r="AT858" s="175"/>
      <c r="AU858" s="175"/>
      <c r="AV858" s="175"/>
      <c r="AW858" s="175"/>
      <c r="AX858" s="175"/>
      <c r="AY858" s="175"/>
      <c r="AZ858" s="175"/>
      <c r="BA858" s="175"/>
      <c r="BB858" s="175"/>
      <c r="BC858" s="175"/>
      <c r="BD858" s="175"/>
      <c r="BE858" s="175"/>
      <c r="BF858" s="175"/>
    </row>
    <row r="859" spans="1:58" s="199" customFormat="1">
      <c r="A859" s="173"/>
      <c r="B859" s="282"/>
      <c r="C859" s="283"/>
      <c r="D859" s="283"/>
      <c r="E859" s="283"/>
      <c r="F859" s="283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5"/>
      <c r="AT859" s="175"/>
      <c r="AU859" s="175"/>
      <c r="AV859" s="175"/>
      <c r="AW859" s="175"/>
      <c r="AX859" s="175"/>
      <c r="AY859" s="175"/>
      <c r="AZ859" s="175"/>
      <c r="BA859" s="175"/>
      <c r="BB859" s="175"/>
      <c r="BC859" s="175"/>
      <c r="BD859" s="175"/>
      <c r="BE859" s="175"/>
      <c r="BF859" s="175"/>
    </row>
    <row r="860" spans="1:58" s="199" customFormat="1">
      <c r="A860" s="173"/>
      <c r="B860" s="282"/>
      <c r="C860" s="283"/>
      <c r="D860" s="283"/>
      <c r="E860" s="283"/>
      <c r="F860" s="283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5"/>
      <c r="AT860" s="175"/>
      <c r="AU860" s="175"/>
      <c r="AV860" s="175"/>
      <c r="AW860" s="175"/>
      <c r="AX860" s="175"/>
      <c r="AY860" s="175"/>
      <c r="AZ860" s="175"/>
      <c r="BA860" s="175"/>
      <c r="BB860" s="175"/>
      <c r="BC860" s="175"/>
      <c r="BD860" s="175"/>
      <c r="BE860" s="175"/>
      <c r="BF860" s="175"/>
    </row>
    <row r="861" spans="1:58" s="199" customFormat="1">
      <c r="A861" s="173"/>
      <c r="B861" s="282"/>
      <c r="C861" s="283"/>
      <c r="D861" s="283"/>
      <c r="E861" s="283"/>
      <c r="F861" s="283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175"/>
      <c r="AT861" s="175"/>
      <c r="AU861" s="175"/>
      <c r="AV861" s="175"/>
      <c r="AW861" s="175"/>
      <c r="AX861" s="175"/>
      <c r="AY861" s="175"/>
      <c r="AZ861" s="175"/>
      <c r="BA861" s="175"/>
      <c r="BB861" s="175"/>
      <c r="BC861" s="175"/>
      <c r="BD861" s="175"/>
      <c r="BE861" s="175"/>
      <c r="BF861" s="175"/>
    </row>
    <row r="862" spans="1:58" s="199" customFormat="1">
      <c r="A862" s="173"/>
      <c r="B862" s="282"/>
      <c r="C862" s="283"/>
      <c r="D862" s="283"/>
      <c r="E862" s="283"/>
      <c r="F862" s="283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175"/>
      <c r="AT862" s="175"/>
      <c r="AU862" s="175"/>
      <c r="AV862" s="175"/>
      <c r="AW862" s="175"/>
      <c r="AX862" s="175"/>
      <c r="AY862" s="175"/>
      <c r="AZ862" s="175"/>
      <c r="BA862" s="175"/>
      <c r="BB862" s="175"/>
      <c r="BC862" s="175"/>
      <c r="BD862" s="175"/>
      <c r="BE862" s="175"/>
      <c r="BF862" s="175"/>
    </row>
    <row r="863" spans="1:58" s="199" customFormat="1">
      <c r="A863" s="173"/>
      <c r="B863" s="282"/>
      <c r="C863" s="283"/>
      <c r="D863" s="283"/>
      <c r="E863" s="283"/>
      <c r="F863" s="283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175"/>
      <c r="AT863" s="175"/>
      <c r="AU863" s="175"/>
      <c r="AV863" s="175"/>
      <c r="AW863" s="175"/>
      <c r="AX863" s="175"/>
      <c r="AY863" s="175"/>
      <c r="AZ863" s="175"/>
      <c r="BA863" s="175"/>
      <c r="BB863" s="175"/>
      <c r="BC863" s="175"/>
      <c r="BD863" s="175"/>
      <c r="BE863" s="175"/>
      <c r="BF863" s="175"/>
    </row>
    <row r="864" spans="1:58" s="199" customFormat="1">
      <c r="A864" s="173"/>
      <c r="B864" s="282"/>
      <c r="C864" s="283"/>
      <c r="D864" s="283"/>
      <c r="E864" s="283"/>
      <c r="F864" s="283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  <c r="AQ864" s="175"/>
      <c r="AR864" s="175"/>
      <c r="AS864" s="175"/>
      <c r="AT864" s="175"/>
      <c r="AU864" s="175"/>
      <c r="AV864" s="175"/>
      <c r="AW864" s="175"/>
      <c r="AX864" s="175"/>
      <c r="AY864" s="175"/>
      <c r="AZ864" s="175"/>
      <c r="BA864" s="175"/>
      <c r="BB864" s="175"/>
      <c r="BC864" s="175"/>
      <c r="BD864" s="175"/>
      <c r="BE864" s="175"/>
      <c r="BF864" s="175"/>
    </row>
    <row r="865" spans="1:58" s="199" customFormat="1">
      <c r="A865" s="173"/>
      <c r="B865" s="282"/>
      <c r="C865" s="283"/>
      <c r="D865" s="283"/>
      <c r="E865" s="283"/>
      <c r="F865" s="283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  <c r="AP865" s="175"/>
      <c r="AQ865" s="175"/>
      <c r="AR865" s="175"/>
      <c r="AS865" s="175"/>
      <c r="AT865" s="175"/>
      <c r="AU865" s="175"/>
      <c r="AV865" s="175"/>
      <c r="AW865" s="175"/>
      <c r="AX865" s="175"/>
      <c r="AY865" s="175"/>
      <c r="AZ865" s="175"/>
      <c r="BA865" s="175"/>
      <c r="BB865" s="175"/>
      <c r="BC865" s="175"/>
      <c r="BD865" s="175"/>
      <c r="BE865" s="175"/>
      <c r="BF865" s="175"/>
    </row>
    <row r="866" spans="1:58" s="199" customFormat="1">
      <c r="A866" s="173"/>
      <c r="B866" s="282"/>
      <c r="C866" s="283"/>
      <c r="D866" s="283"/>
      <c r="E866" s="283"/>
      <c r="F866" s="283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  <c r="AQ866" s="175"/>
      <c r="AR866" s="175"/>
      <c r="AS866" s="175"/>
      <c r="AT866" s="175"/>
      <c r="AU866" s="175"/>
      <c r="AV866" s="175"/>
      <c r="AW866" s="175"/>
      <c r="AX866" s="175"/>
      <c r="AY866" s="175"/>
      <c r="AZ866" s="175"/>
      <c r="BA866" s="175"/>
      <c r="BB866" s="175"/>
      <c r="BC866" s="175"/>
      <c r="BD866" s="175"/>
      <c r="BE866" s="175"/>
      <c r="BF866" s="175"/>
    </row>
    <row r="867" spans="1:58" s="199" customFormat="1">
      <c r="A867" s="173"/>
      <c r="B867" s="282"/>
      <c r="C867" s="283"/>
      <c r="D867" s="283"/>
      <c r="E867" s="283"/>
      <c r="F867" s="283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  <c r="AQ867" s="175"/>
      <c r="AR867" s="175"/>
      <c r="AS867" s="175"/>
      <c r="AT867" s="175"/>
      <c r="AU867" s="175"/>
      <c r="AV867" s="175"/>
      <c r="AW867" s="175"/>
      <c r="AX867" s="175"/>
      <c r="AY867" s="175"/>
      <c r="AZ867" s="175"/>
      <c r="BA867" s="175"/>
      <c r="BB867" s="175"/>
      <c r="BC867" s="175"/>
      <c r="BD867" s="175"/>
      <c r="BE867" s="175"/>
      <c r="BF867" s="175"/>
    </row>
    <row r="868" spans="1:58" s="199" customFormat="1">
      <c r="A868" s="173"/>
      <c r="B868" s="282"/>
      <c r="C868" s="283"/>
      <c r="D868" s="283"/>
      <c r="E868" s="283"/>
      <c r="F868" s="283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  <c r="AP868" s="175"/>
      <c r="AQ868" s="175"/>
      <c r="AR868" s="175"/>
      <c r="AS868" s="175"/>
      <c r="AT868" s="175"/>
      <c r="AU868" s="175"/>
      <c r="AV868" s="175"/>
      <c r="AW868" s="175"/>
      <c r="AX868" s="175"/>
      <c r="AY868" s="175"/>
      <c r="AZ868" s="175"/>
      <c r="BA868" s="175"/>
      <c r="BB868" s="175"/>
      <c r="BC868" s="175"/>
      <c r="BD868" s="175"/>
      <c r="BE868" s="175"/>
      <c r="BF868" s="175"/>
    </row>
    <row r="869" spans="1:58" s="199" customFormat="1">
      <c r="A869" s="173"/>
      <c r="B869" s="282"/>
      <c r="C869" s="283"/>
      <c r="D869" s="283"/>
      <c r="E869" s="283"/>
      <c r="F869" s="283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  <c r="AP869" s="175"/>
      <c r="AQ869" s="175"/>
      <c r="AR869" s="175"/>
      <c r="AS869" s="175"/>
      <c r="AT869" s="175"/>
      <c r="AU869" s="175"/>
      <c r="AV869" s="175"/>
      <c r="AW869" s="175"/>
      <c r="AX869" s="175"/>
      <c r="AY869" s="175"/>
      <c r="AZ869" s="175"/>
      <c r="BA869" s="175"/>
      <c r="BB869" s="175"/>
      <c r="BC869" s="175"/>
      <c r="BD869" s="175"/>
      <c r="BE869" s="175"/>
      <c r="BF869" s="175"/>
    </row>
    <row r="870" spans="1:58" s="199" customFormat="1">
      <c r="A870" s="173"/>
      <c r="B870" s="282"/>
      <c r="C870" s="283"/>
      <c r="D870" s="283"/>
      <c r="E870" s="283"/>
      <c r="F870" s="283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  <c r="AQ870" s="175"/>
      <c r="AR870" s="175"/>
      <c r="AS870" s="175"/>
      <c r="AT870" s="175"/>
      <c r="AU870" s="175"/>
      <c r="AV870" s="175"/>
      <c r="AW870" s="175"/>
      <c r="AX870" s="175"/>
      <c r="AY870" s="175"/>
      <c r="AZ870" s="175"/>
      <c r="BA870" s="175"/>
      <c r="BB870" s="175"/>
      <c r="BC870" s="175"/>
      <c r="BD870" s="175"/>
      <c r="BE870" s="175"/>
      <c r="BF870" s="175"/>
    </row>
    <row r="871" spans="1:58" s="199" customFormat="1">
      <c r="A871" s="173"/>
      <c r="B871" s="282"/>
      <c r="C871" s="283"/>
      <c r="D871" s="283"/>
      <c r="E871" s="283"/>
      <c r="F871" s="283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  <c r="AQ871" s="175"/>
      <c r="AR871" s="175"/>
      <c r="AS871" s="175"/>
      <c r="AT871" s="175"/>
      <c r="AU871" s="175"/>
      <c r="AV871" s="175"/>
      <c r="AW871" s="175"/>
      <c r="AX871" s="175"/>
      <c r="AY871" s="175"/>
      <c r="AZ871" s="175"/>
      <c r="BA871" s="175"/>
      <c r="BB871" s="175"/>
      <c r="BC871" s="175"/>
      <c r="BD871" s="175"/>
      <c r="BE871" s="175"/>
      <c r="BF871" s="175"/>
    </row>
    <row r="872" spans="1:58" s="199" customFormat="1">
      <c r="A872" s="173"/>
      <c r="B872" s="282"/>
      <c r="C872" s="283"/>
      <c r="D872" s="283"/>
      <c r="E872" s="283"/>
      <c r="F872" s="283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  <c r="AQ872" s="175"/>
      <c r="AR872" s="175"/>
      <c r="AS872" s="175"/>
      <c r="AT872" s="175"/>
      <c r="AU872" s="175"/>
      <c r="AV872" s="175"/>
      <c r="AW872" s="175"/>
      <c r="AX872" s="175"/>
      <c r="AY872" s="175"/>
      <c r="AZ872" s="175"/>
      <c r="BA872" s="175"/>
      <c r="BB872" s="175"/>
      <c r="BC872" s="175"/>
      <c r="BD872" s="175"/>
      <c r="BE872" s="175"/>
      <c r="BF872" s="175"/>
    </row>
    <row r="873" spans="1:58" s="199" customFormat="1">
      <c r="A873" s="173"/>
      <c r="B873" s="282"/>
      <c r="C873" s="283"/>
      <c r="D873" s="283"/>
      <c r="E873" s="283"/>
      <c r="F873" s="283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5"/>
      <c r="AT873" s="175"/>
      <c r="AU873" s="175"/>
      <c r="AV873" s="175"/>
      <c r="AW873" s="175"/>
      <c r="AX873" s="175"/>
      <c r="AY873" s="175"/>
      <c r="AZ873" s="175"/>
      <c r="BA873" s="175"/>
      <c r="BB873" s="175"/>
      <c r="BC873" s="175"/>
      <c r="BD873" s="175"/>
      <c r="BE873" s="175"/>
      <c r="BF873" s="175"/>
    </row>
    <row r="874" spans="1:58" s="199" customFormat="1">
      <c r="A874" s="173"/>
      <c r="B874" s="282"/>
      <c r="C874" s="283"/>
      <c r="D874" s="283"/>
      <c r="E874" s="283"/>
      <c r="F874" s="283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5"/>
      <c r="AT874" s="175"/>
      <c r="AU874" s="175"/>
      <c r="AV874" s="175"/>
      <c r="AW874" s="175"/>
      <c r="AX874" s="175"/>
      <c r="AY874" s="175"/>
      <c r="AZ874" s="175"/>
      <c r="BA874" s="175"/>
      <c r="BB874" s="175"/>
      <c r="BC874" s="175"/>
      <c r="BD874" s="175"/>
      <c r="BE874" s="175"/>
      <c r="BF874" s="175"/>
    </row>
    <row r="875" spans="1:58" s="199" customFormat="1">
      <c r="A875" s="173"/>
      <c r="B875" s="282"/>
      <c r="C875" s="283"/>
      <c r="D875" s="283"/>
      <c r="E875" s="283"/>
      <c r="F875" s="283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  <c r="AQ875" s="175"/>
      <c r="AR875" s="175"/>
      <c r="AS875" s="175"/>
      <c r="AT875" s="175"/>
      <c r="AU875" s="175"/>
      <c r="AV875" s="175"/>
      <c r="AW875" s="175"/>
      <c r="AX875" s="175"/>
      <c r="AY875" s="175"/>
      <c r="AZ875" s="175"/>
      <c r="BA875" s="175"/>
      <c r="BB875" s="175"/>
      <c r="BC875" s="175"/>
      <c r="BD875" s="175"/>
      <c r="BE875" s="175"/>
      <c r="BF875" s="175"/>
    </row>
    <row r="876" spans="1:58" s="199" customFormat="1">
      <c r="A876" s="173"/>
      <c r="B876" s="282"/>
      <c r="C876" s="283"/>
      <c r="D876" s="283"/>
      <c r="E876" s="283"/>
      <c r="F876" s="283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75"/>
      <c r="AT876" s="175"/>
      <c r="AU876" s="175"/>
      <c r="AV876" s="175"/>
      <c r="AW876" s="175"/>
      <c r="AX876" s="175"/>
      <c r="AY876" s="175"/>
      <c r="AZ876" s="175"/>
      <c r="BA876" s="175"/>
      <c r="BB876" s="175"/>
      <c r="BC876" s="175"/>
      <c r="BD876" s="175"/>
      <c r="BE876" s="175"/>
      <c r="BF876" s="175"/>
    </row>
    <row r="877" spans="1:58" s="199" customFormat="1">
      <c r="A877" s="173"/>
      <c r="B877" s="282"/>
      <c r="C877" s="283"/>
      <c r="D877" s="283"/>
      <c r="E877" s="283"/>
      <c r="F877" s="283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75"/>
      <c r="AT877" s="175"/>
      <c r="AU877" s="175"/>
      <c r="AV877" s="175"/>
      <c r="AW877" s="175"/>
      <c r="AX877" s="175"/>
      <c r="AY877" s="175"/>
      <c r="AZ877" s="175"/>
      <c r="BA877" s="175"/>
      <c r="BB877" s="175"/>
      <c r="BC877" s="175"/>
      <c r="BD877" s="175"/>
      <c r="BE877" s="175"/>
      <c r="BF877" s="175"/>
    </row>
    <row r="878" spans="1:58" s="199" customFormat="1">
      <c r="A878" s="173"/>
      <c r="B878" s="282"/>
      <c r="C878" s="283"/>
      <c r="D878" s="283"/>
      <c r="E878" s="283"/>
      <c r="F878" s="283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  <c r="AQ878" s="175"/>
      <c r="AR878" s="175"/>
      <c r="AS878" s="175"/>
      <c r="AT878" s="175"/>
      <c r="AU878" s="175"/>
      <c r="AV878" s="175"/>
      <c r="AW878" s="175"/>
      <c r="AX878" s="175"/>
      <c r="AY878" s="175"/>
      <c r="AZ878" s="175"/>
      <c r="BA878" s="175"/>
      <c r="BB878" s="175"/>
      <c r="BC878" s="175"/>
      <c r="BD878" s="175"/>
      <c r="BE878" s="175"/>
      <c r="BF878" s="175"/>
    </row>
    <row r="879" spans="1:58" s="199" customFormat="1">
      <c r="A879" s="173"/>
      <c r="B879" s="282"/>
      <c r="C879" s="283"/>
      <c r="D879" s="283"/>
      <c r="E879" s="283"/>
      <c r="F879" s="283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  <c r="AQ879" s="175"/>
      <c r="AR879" s="175"/>
      <c r="AS879" s="175"/>
      <c r="AT879" s="175"/>
      <c r="AU879" s="175"/>
      <c r="AV879" s="175"/>
      <c r="AW879" s="175"/>
      <c r="AX879" s="175"/>
      <c r="AY879" s="175"/>
      <c r="AZ879" s="175"/>
      <c r="BA879" s="175"/>
      <c r="BB879" s="175"/>
      <c r="BC879" s="175"/>
      <c r="BD879" s="175"/>
      <c r="BE879" s="175"/>
      <c r="BF879" s="175"/>
    </row>
    <row r="880" spans="1:58" s="199" customFormat="1">
      <c r="A880" s="173"/>
      <c r="B880" s="282"/>
      <c r="C880" s="283"/>
      <c r="D880" s="283"/>
      <c r="E880" s="283"/>
      <c r="F880" s="283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  <c r="AQ880" s="175"/>
      <c r="AR880" s="175"/>
      <c r="AS880" s="175"/>
      <c r="AT880" s="175"/>
      <c r="AU880" s="175"/>
      <c r="AV880" s="175"/>
      <c r="AW880" s="175"/>
      <c r="AX880" s="175"/>
      <c r="AY880" s="175"/>
      <c r="AZ880" s="175"/>
      <c r="BA880" s="175"/>
      <c r="BB880" s="175"/>
      <c r="BC880" s="175"/>
      <c r="BD880" s="175"/>
      <c r="BE880" s="175"/>
      <c r="BF880" s="175"/>
    </row>
    <row r="881" spans="1:58" s="199" customFormat="1">
      <c r="A881" s="173"/>
      <c r="B881" s="282"/>
      <c r="C881" s="283"/>
      <c r="D881" s="283"/>
      <c r="E881" s="283"/>
      <c r="F881" s="283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  <c r="AP881" s="175"/>
      <c r="AQ881" s="175"/>
      <c r="AR881" s="175"/>
      <c r="AS881" s="175"/>
      <c r="AT881" s="175"/>
      <c r="AU881" s="175"/>
      <c r="AV881" s="175"/>
      <c r="AW881" s="175"/>
      <c r="AX881" s="175"/>
      <c r="AY881" s="175"/>
      <c r="AZ881" s="175"/>
      <c r="BA881" s="175"/>
      <c r="BB881" s="175"/>
      <c r="BC881" s="175"/>
      <c r="BD881" s="175"/>
      <c r="BE881" s="175"/>
      <c r="BF881" s="175"/>
    </row>
    <row r="882" spans="1:58" s="199" customFormat="1">
      <c r="A882" s="173"/>
      <c r="B882" s="282"/>
      <c r="C882" s="283"/>
      <c r="D882" s="283"/>
      <c r="E882" s="283"/>
      <c r="F882" s="283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  <c r="AP882" s="175"/>
      <c r="AQ882" s="175"/>
      <c r="AR882" s="175"/>
      <c r="AS882" s="175"/>
      <c r="AT882" s="175"/>
      <c r="AU882" s="175"/>
      <c r="AV882" s="175"/>
      <c r="AW882" s="175"/>
      <c r="AX882" s="175"/>
      <c r="AY882" s="175"/>
      <c r="AZ882" s="175"/>
      <c r="BA882" s="175"/>
      <c r="BB882" s="175"/>
      <c r="BC882" s="175"/>
      <c r="BD882" s="175"/>
      <c r="BE882" s="175"/>
      <c r="BF882" s="175"/>
    </row>
    <row r="883" spans="1:58" s="199" customFormat="1">
      <c r="A883" s="173"/>
      <c r="B883" s="282"/>
      <c r="C883" s="283"/>
      <c r="D883" s="283"/>
      <c r="E883" s="283"/>
      <c r="F883" s="283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  <c r="AP883" s="175"/>
      <c r="AQ883" s="175"/>
      <c r="AR883" s="175"/>
      <c r="AS883" s="175"/>
      <c r="AT883" s="175"/>
      <c r="AU883" s="175"/>
      <c r="AV883" s="175"/>
      <c r="AW883" s="175"/>
      <c r="AX883" s="175"/>
      <c r="AY883" s="175"/>
      <c r="AZ883" s="175"/>
      <c r="BA883" s="175"/>
      <c r="BB883" s="175"/>
      <c r="BC883" s="175"/>
      <c r="BD883" s="175"/>
      <c r="BE883" s="175"/>
      <c r="BF883" s="175"/>
    </row>
    <row r="884" spans="1:58" s="199" customFormat="1">
      <c r="A884" s="173"/>
      <c r="B884" s="282"/>
      <c r="C884" s="283"/>
      <c r="D884" s="283"/>
      <c r="E884" s="283"/>
      <c r="F884" s="283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  <c r="AP884" s="175"/>
      <c r="AQ884" s="175"/>
      <c r="AR884" s="175"/>
      <c r="AS884" s="175"/>
      <c r="AT884" s="175"/>
      <c r="AU884" s="175"/>
      <c r="AV884" s="175"/>
      <c r="AW884" s="175"/>
      <c r="AX884" s="175"/>
      <c r="AY884" s="175"/>
      <c r="AZ884" s="175"/>
      <c r="BA884" s="175"/>
      <c r="BB884" s="175"/>
      <c r="BC884" s="175"/>
      <c r="BD884" s="175"/>
      <c r="BE884" s="175"/>
      <c r="BF884" s="175"/>
    </row>
    <row r="885" spans="1:58" s="199" customFormat="1">
      <c r="A885" s="173"/>
      <c r="B885" s="282"/>
      <c r="C885" s="283"/>
      <c r="D885" s="283"/>
      <c r="E885" s="283"/>
      <c r="F885" s="283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  <c r="AQ885" s="175"/>
      <c r="AR885" s="175"/>
      <c r="AS885" s="175"/>
      <c r="AT885" s="175"/>
      <c r="AU885" s="175"/>
      <c r="AV885" s="175"/>
      <c r="AW885" s="175"/>
      <c r="AX885" s="175"/>
      <c r="AY885" s="175"/>
      <c r="AZ885" s="175"/>
      <c r="BA885" s="175"/>
      <c r="BB885" s="175"/>
      <c r="BC885" s="175"/>
      <c r="BD885" s="175"/>
      <c r="BE885" s="175"/>
      <c r="BF885" s="175"/>
    </row>
    <row r="886" spans="1:58" s="199" customFormat="1">
      <c r="A886" s="173"/>
      <c r="B886" s="282"/>
      <c r="C886" s="283"/>
      <c r="D886" s="283"/>
      <c r="E886" s="283"/>
      <c r="F886" s="283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  <c r="AP886" s="175"/>
      <c r="AQ886" s="175"/>
      <c r="AR886" s="175"/>
      <c r="AS886" s="175"/>
      <c r="AT886" s="175"/>
      <c r="AU886" s="175"/>
      <c r="AV886" s="175"/>
      <c r="AW886" s="175"/>
      <c r="AX886" s="175"/>
      <c r="AY886" s="175"/>
      <c r="AZ886" s="175"/>
      <c r="BA886" s="175"/>
      <c r="BB886" s="175"/>
      <c r="BC886" s="175"/>
      <c r="BD886" s="175"/>
      <c r="BE886" s="175"/>
      <c r="BF886" s="175"/>
    </row>
    <row r="887" spans="1:58" s="199" customFormat="1">
      <c r="A887" s="173"/>
      <c r="B887" s="282"/>
      <c r="C887" s="283"/>
      <c r="D887" s="283"/>
      <c r="E887" s="283"/>
      <c r="F887" s="283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  <c r="AP887" s="175"/>
      <c r="AQ887" s="175"/>
      <c r="AR887" s="175"/>
      <c r="AS887" s="175"/>
      <c r="AT887" s="175"/>
      <c r="AU887" s="175"/>
      <c r="AV887" s="175"/>
      <c r="AW887" s="175"/>
      <c r="AX887" s="175"/>
      <c r="AY887" s="175"/>
      <c r="AZ887" s="175"/>
      <c r="BA887" s="175"/>
      <c r="BB887" s="175"/>
      <c r="BC887" s="175"/>
      <c r="BD887" s="175"/>
      <c r="BE887" s="175"/>
      <c r="BF887" s="175"/>
    </row>
    <row r="888" spans="1:58" s="199" customFormat="1">
      <c r="A888" s="173"/>
      <c r="B888" s="282"/>
      <c r="C888" s="283"/>
      <c r="D888" s="283"/>
      <c r="E888" s="283"/>
      <c r="F888" s="283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  <c r="AP888" s="175"/>
      <c r="AQ888" s="175"/>
      <c r="AR888" s="175"/>
      <c r="AS888" s="175"/>
      <c r="AT888" s="175"/>
      <c r="AU888" s="175"/>
      <c r="AV888" s="175"/>
      <c r="AW888" s="175"/>
      <c r="AX888" s="175"/>
      <c r="AY888" s="175"/>
      <c r="AZ888" s="175"/>
      <c r="BA888" s="175"/>
      <c r="BB888" s="175"/>
      <c r="BC888" s="175"/>
      <c r="BD888" s="175"/>
      <c r="BE888" s="175"/>
      <c r="BF888" s="175"/>
    </row>
    <row r="889" spans="1:58" s="199" customFormat="1">
      <c r="A889" s="173"/>
      <c r="B889" s="282"/>
      <c r="C889" s="283"/>
      <c r="D889" s="283"/>
      <c r="E889" s="283"/>
      <c r="F889" s="283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  <c r="AA889" s="175"/>
      <c r="AB889" s="175"/>
      <c r="AC889" s="175"/>
      <c r="AD889" s="175"/>
      <c r="AE889" s="175"/>
      <c r="AF889" s="175"/>
      <c r="AG889" s="175"/>
      <c r="AH889" s="175"/>
      <c r="AI889" s="175"/>
      <c r="AJ889" s="175"/>
      <c r="AK889" s="175"/>
      <c r="AL889" s="175"/>
      <c r="AM889" s="175"/>
      <c r="AN889" s="175"/>
      <c r="AO889" s="175"/>
      <c r="AP889" s="175"/>
      <c r="AQ889" s="175"/>
      <c r="AR889" s="175"/>
      <c r="AS889" s="175"/>
      <c r="AT889" s="175"/>
      <c r="AU889" s="175"/>
      <c r="AV889" s="175"/>
      <c r="AW889" s="175"/>
      <c r="AX889" s="175"/>
      <c r="AY889" s="175"/>
      <c r="AZ889" s="175"/>
      <c r="BA889" s="175"/>
      <c r="BB889" s="175"/>
      <c r="BC889" s="175"/>
      <c r="BD889" s="175"/>
      <c r="BE889" s="175"/>
      <c r="BF889" s="175"/>
    </row>
    <row r="890" spans="1:58" s="199" customFormat="1">
      <c r="A890" s="173"/>
      <c r="B890" s="282"/>
      <c r="C890" s="283"/>
      <c r="D890" s="283"/>
      <c r="E890" s="283"/>
      <c r="F890" s="283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  <c r="AQ890" s="175"/>
      <c r="AR890" s="175"/>
      <c r="AS890" s="175"/>
      <c r="AT890" s="175"/>
      <c r="AU890" s="175"/>
      <c r="AV890" s="175"/>
      <c r="AW890" s="175"/>
      <c r="AX890" s="175"/>
      <c r="AY890" s="175"/>
      <c r="AZ890" s="175"/>
      <c r="BA890" s="175"/>
      <c r="BB890" s="175"/>
      <c r="BC890" s="175"/>
      <c r="BD890" s="175"/>
      <c r="BE890" s="175"/>
      <c r="BF890" s="175"/>
    </row>
    <row r="891" spans="1:58" s="199" customFormat="1">
      <c r="A891" s="173"/>
      <c r="B891" s="282"/>
      <c r="C891" s="283"/>
      <c r="D891" s="283"/>
      <c r="E891" s="283"/>
      <c r="F891" s="283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5"/>
      <c r="AT891" s="175"/>
      <c r="AU891" s="175"/>
      <c r="AV891" s="175"/>
      <c r="AW891" s="175"/>
      <c r="AX891" s="175"/>
      <c r="AY891" s="175"/>
      <c r="AZ891" s="175"/>
      <c r="BA891" s="175"/>
      <c r="BB891" s="175"/>
      <c r="BC891" s="175"/>
      <c r="BD891" s="175"/>
      <c r="BE891" s="175"/>
      <c r="BF891" s="175"/>
    </row>
    <row r="892" spans="1:58" s="199" customFormat="1">
      <c r="A892" s="173"/>
      <c r="B892" s="282"/>
      <c r="C892" s="283"/>
      <c r="D892" s="283"/>
      <c r="E892" s="283"/>
      <c r="F892" s="283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  <c r="AQ892" s="175"/>
      <c r="AR892" s="175"/>
      <c r="AS892" s="175"/>
      <c r="AT892" s="175"/>
      <c r="AU892" s="175"/>
      <c r="AV892" s="175"/>
      <c r="AW892" s="175"/>
      <c r="AX892" s="175"/>
      <c r="AY892" s="175"/>
      <c r="AZ892" s="175"/>
      <c r="BA892" s="175"/>
      <c r="BB892" s="175"/>
      <c r="BC892" s="175"/>
      <c r="BD892" s="175"/>
      <c r="BE892" s="175"/>
      <c r="BF892" s="175"/>
    </row>
    <row r="893" spans="1:58" s="199" customFormat="1">
      <c r="A893" s="173"/>
      <c r="B893" s="282"/>
      <c r="C893" s="283"/>
      <c r="D893" s="283"/>
      <c r="E893" s="283"/>
      <c r="F893" s="283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  <c r="AQ893" s="175"/>
      <c r="AR893" s="175"/>
      <c r="AS893" s="175"/>
      <c r="AT893" s="175"/>
      <c r="AU893" s="175"/>
      <c r="AV893" s="175"/>
      <c r="AW893" s="175"/>
      <c r="AX893" s="175"/>
      <c r="AY893" s="175"/>
      <c r="AZ893" s="175"/>
      <c r="BA893" s="175"/>
      <c r="BB893" s="175"/>
      <c r="BC893" s="175"/>
      <c r="BD893" s="175"/>
      <c r="BE893" s="175"/>
      <c r="BF893" s="175"/>
    </row>
    <row r="894" spans="1:58" s="199" customFormat="1">
      <c r="A894" s="173"/>
      <c r="B894" s="282"/>
      <c r="C894" s="283"/>
      <c r="D894" s="283"/>
      <c r="E894" s="283"/>
      <c r="F894" s="283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  <c r="AQ894" s="175"/>
      <c r="AR894" s="175"/>
      <c r="AS894" s="175"/>
      <c r="AT894" s="175"/>
      <c r="AU894" s="175"/>
      <c r="AV894" s="175"/>
      <c r="AW894" s="175"/>
      <c r="AX894" s="175"/>
      <c r="AY894" s="175"/>
      <c r="AZ894" s="175"/>
      <c r="BA894" s="175"/>
      <c r="BB894" s="175"/>
      <c r="BC894" s="175"/>
      <c r="BD894" s="175"/>
      <c r="BE894" s="175"/>
      <c r="BF894" s="175"/>
    </row>
    <row r="895" spans="1:58" s="199" customFormat="1">
      <c r="A895" s="173"/>
      <c r="B895" s="282"/>
      <c r="C895" s="283"/>
      <c r="D895" s="283"/>
      <c r="E895" s="283"/>
      <c r="F895" s="283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  <c r="AQ895" s="175"/>
      <c r="AR895" s="175"/>
      <c r="AS895" s="175"/>
      <c r="AT895" s="175"/>
      <c r="AU895" s="175"/>
      <c r="AV895" s="175"/>
      <c r="AW895" s="175"/>
      <c r="AX895" s="175"/>
      <c r="AY895" s="175"/>
      <c r="AZ895" s="175"/>
      <c r="BA895" s="175"/>
      <c r="BB895" s="175"/>
      <c r="BC895" s="175"/>
      <c r="BD895" s="175"/>
      <c r="BE895" s="175"/>
      <c r="BF895" s="175"/>
    </row>
    <row r="896" spans="1:58" s="199" customFormat="1">
      <c r="A896" s="173"/>
      <c r="B896" s="282"/>
      <c r="C896" s="283"/>
      <c r="D896" s="283"/>
      <c r="E896" s="283"/>
      <c r="F896" s="283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  <c r="AQ896" s="175"/>
      <c r="AR896" s="175"/>
      <c r="AS896" s="175"/>
      <c r="AT896" s="175"/>
      <c r="AU896" s="175"/>
      <c r="AV896" s="175"/>
      <c r="AW896" s="175"/>
      <c r="AX896" s="175"/>
      <c r="AY896" s="175"/>
      <c r="AZ896" s="175"/>
      <c r="BA896" s="175"/>
      <c r="BB896" s="175"/>
      <c r="BC896" s="175"/>
      <c r="BD896" s="175"/>
      <c r="BE896" s="175"/>
      <c r="BF896" s="175"/>
    </row>
    <row r="897" spans="1:58" s="199" customFormat="1">
      <c r="A897" s="173"/>
      <c r="B897" s="282"/>
      <c r="C897" s="283"/>
      <c r="D897" s="283"/>
      <c r="E897" s="283"/>
      <c r="F897" s="283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  <c r="AQ897" s="175"/>
      <c r="AR897" s="175"/>
      <c r="AS897" s="175"/>
      <c r="AT897" s="175"/>
      <c r="AU897" s="175"/>
      <c r="AV897" s="175"/>
      <c r="AW897" s="175"/>
      <c r="AX897" s="175"/>
      <c r="AY897" s="175"/>
      <c r="AZ897" s="175"/>
      <c r="BA897" s="175"/>
      <c r="BB897" s="175"/>
      <c r="BC897" s="175"/>
      <c r="BD897" s="175"/>
      <c r="BE897" s="175"/>
      <c r="BF897" s="175"/>
    </row>
    <row r="898" spans="1:58" s="199" customFormat="1">
      <c r="A898" s="173"/>
      <c r="B898" s="282"/>
      <c r="C898" s="283"/>
      <c r="D898" s="283"/>
      <c r="E898" s="283"/>
      <c r="F898" s="283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5"/>
      <c r="AG898" s="175"/>
      <c r="AH898" s="175"/>
      <c r="AI898" s="175"/>
      <c r="AJ898" s="175"/>
      <c r="AK898" s="175"/>
      <c r="AL898" s="175"/>
      <c r="AM898" s="175"/>
      <c r="AN898" s="175"/>
      <c r="AO898" s="175"/>
      <c r="AP898" s="175"/>
      <c r="AQ898" s="175"/>
      <c r="AR898" s="175"/>
      <c r="AS898" s="175"/>
      <c r="AT898" s="175"/>
      <c r="AU898" s="175"/>
      <c r="AV898" s="175"/>
      <c r="AW898" s="175"/>
      <c r="AX898" s="175"/>
      <c r="AY898" s="175"/>
      <c r="AZ898" s="175"/>
      <c r="BA898" s="175"/>
      <c r="BB898" s="175"/>
      <c r="BC898" s="175"/>
      <c r="BD898" s="175"/>
      <c r="BE898" s="175"/>
      <c r="BF898" s="175"/>
    </row>
    <row r="899" spans="1:58" s="199" customFormat="1">
      <c r="A899" s="173"/>
      <c r="B899" s="282"/>
      <c r="C899" s="283"/>
      <c r="D899" s="283"/>
      <c r="E899" s="283"/>
      <c r="F899" s="283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  <c r="AA899" s="175"/>
      <c r="AB899" s="175"/>
      <c r="AC899" s="175"/>
      <c r="AD899" s="175"/>
      <c r="AE899" s="175"/>
      <c r="AF899" s="175"/>
      <c r="AG899" s="175"/>
      <c r="AH899" s="175"/>
      <c r="AI899" s="175"/>
      <c r="AJ899" s="175"/>
      <c r="AK899" s="175"/>
      <c r="AL899" s="175"/>
      <c r="AM899" s="175"/>
      <c r="AN899" s="175"/>
      <c r="AO899" s="175"/>
      <c r="AP899" s="175"/>
      <c r="AQ899" s="175"/>
      <c r="AR899" s="175"/>
      <c r="AS899" s="175"/>
      <c r="AT899" s="175"/>
      <c r="AU899" s="175"/>
      <c r="AV899" s="175"/>
      <c r="AW899" s="175"/>
      <c r="AX899" s="175"/>
      <c r="AY899" s="175"/>
      <c r="AZ899" s="175"/>
      <c r="BA899" s="175"/>
      <c r="BB899" s="175"/>
      <c r="BC899" s="175"/>
      <c r="BD899" s="175"/>
      <c r="BE899" s="175"/>
      <c r="BF899" s="175"/>
    </row>
    <row r="900" spans="1:58" s="199" customFormat="1">
      <c r="A900" s="173"/>
      <c r="B900" s="282"/>
      <c r="C900" s="283"/>
      <c r="D900" s="283"/>
      <c r="E900" s="283"/>
      <c r="F900" s="283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  <c r="AA900" s="175"/>
      <c r="AB900" s="175"/>
      <c r="AC900" s="175"/>
      <c r="AD900" s="175"/>
      <c r="AE900" s="175"/>
      <c r="AF900" s="175"/>
      <c r="AG900" s="175"/>
      <c r="AH900" s="175"/>
      <c r="AI900" s="175"/>
      <c r="AJ900" s="175"/>
      <c r="AK900" s="175"/>
      <c r="AL900" s="175"/>
      <c r="AM900" s="175"/>
      <c r="AN900" s="175"/>
      <c r="AO900" s="175"/>
      <c r="AP900" s="175"/>
      <c r="AQ900" s="175"/>
      <c r="AR900" s="175"/>
      <c r="AS900" s="175"/>
      <c r="AT900" s="175"/>
      <c r="AU900" s="175"/>
      <c r="AV900" s="175"/>
      <c r="AW900" s="175"/>
      <c r="AX900" s="175"/>
      <c r="AY900" s="175"/>
      <c r="AZ900" s="175"/>
      <c r="BA900" s="175"/>
      <c r="BB900" s="175"/>
      <c r="BC900" s="175"/>
      <c r="BD900" s="175"/>
      <c r="BE900" s="175"/>
      <c r="BF900" s="175"/>
    </row>
    <row r="901" spans="1:58" s="199" customFormat="1">
      <c r="A901" s="173"/>
      <c r="B901" s="282"/>
      <c r="C901" s="283"/>
      <c r="D901" s="283"/>
      <c r="E901" s="283"/>
      <c r="F901" s="283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5"/>
      <c r="AG901" s="175"/>
      <c r="AH901" s="175"/>
      <c r="AI901" s="175"/>
      <c r="AJ901" s="175"/>
      <c r="AK901" s="175"/>
      <c r="AL901" s="175"/>
      <c r="AM901" s="175"/>
      <c r="AN901" s="175"/>
      <c r="AO901" s="175"/>
      <c r="AP901" s="175"/>
      <c r="AQ901" s="175"/>
      <c r="AR901" s="175"/>
      <c r="AS901" s="175"/>
      <c r="AT901" s="175"/>
      <c r="AU901" s="175"/>
      <c r="AV901" s="175"/>
      <c r="AW901" s="175"/>
      <c r="AX901" s="175"/>
      <c r="AY901" s="175"/>
      <c r="AZ901" s="175"/>
      <c r="BA901" s="175"/>
      <c r="BB901" s="175"/>
      <c r="BC901" s="175"/>
      <c r="BD901" s="175"/>
      <c r="BE901" s="175"/>
      <c r="BF901" s="175"/>
    </row>
    <row r="902" spans="1:58" s="199" customFormat="1">
      <c r="A902" s="173"/>
      <c r="B902" s="282"/>
      <c r="C902" s="283"/>
      <c r="D902" s="283"/>
      <c r="E902" s="283"/>
      <c r="F902" s="283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  <c r="AA902" s="175"/>
      <c r="AB902" s="175"/>
      <c r="AC902" s="175"/>
      <c r="AD902" s="175"/>
      <c r="AE902" s="175"/>
      <c r="AF902" s="175"/>
      <c r="AG902" s="175"/>
      <c r="AH902" s="175"/>
      <c r="AI902" s="175"/>
      <c r="AJ902" s="175"/>
      <c r="AK902" s="175"/>
      <c r="AL902" s="175"/>
      <c r="AM902" s="175"/>
      <c r="AN902" s="175"/>
      <c r="AO902" s="175"/>
      <c r="AP902" s="175"/>
      <c r="AQ902" s="175"/>
      <c r="AR902" s="175"/>
      <c r="AS902" s="175"/>
      <c r="AT902" s="175"/>
      <c r="AU902" s="175"/>
      <c r="AV902" s="175"/>
      <c r="AW902" s="175"/>
      <c r="AX902" s="175"/>
      <c r="AY902" s="175"/>
      <c r="AZ902" s="175"/>
      <c r="BA902" s="175"/>
      <c r="BB902" s="175"/>
      <c r="BC902" s="175"/>
      <c r="BD902" s="175"/>
      <c r="BE902" s="175"/>
      <c r="BF902" s="175"/>
    </row>
    <row r="903" spans="1:58" s="199" customFormat="1">
      <c r="A903" s="173"/>
      <c r="B903" s="282"/>
      <c r="C903" s="283"/>
      <c r="D903" s="283"/>
      <c r="E903" s="283"/>
      <c r="F903" s="283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  <c r="AA903" s="175"/>
      <c r="AB903" s="175"/>
      <c r="AC903" s="175"/>
      <c r="AD903" s="175"/>
      <c r="AE903" s="175"/>
      <c r="AF903" s="175"/>
      <c r="AG903" s="175"/>
      <c r="AH903" s="175"/>
      <c r="AI903" s="175"/>
      <c r="AJ903" s="175"/>
      <c r="AK903" s="175"/>
      <c r="AL903" s="175"/>
      <c r="AM903" s="175"/>
      <c r="AN903" s="175"/>
      <c r="AO903" s="175"/>
      <c r="AP903" s="175"/>
      <c r="AQ903" s="175"/>
      <c r="AR903" s="175"/>
      <c r="AS903" s="175"/>
      <c r="AT903" s="175"/>
      <c r="AU903" s="175"/>
      <c r="AV903" s="175"/>
      <c r="AW903" s="175"/>
      <c r="AX903" s="175"/>
      <c r="AY903" s="175"/>
      <c r="AZ903" s="175"/>
      <c r="BA903" s="175"/>
      <c r="BB903" s="175"/>
      <c r="BC903" s="175"/>
      <c r="BD903" s="175"/>
      <c r="BE903" s="175"/>
      <c r="BF903" s="175"/>
    </row>
    <row r="904" spans="1:58" s="199" customFormat="1">
      <c r="A904" s="173"/>
      <c r="B904" s="282"/>
      <c r="C904" s="283"/>
      <c r="D904" s="283"/>
      <c r="E904" s="283"/>
      <c r="F904" s="283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  <c r="AG904" s="175"/>
      <c r="AH904" s="175"/>
      <c r="AI904" s="175"/>
      <c r="AJ904" s="175"/>
      <c r="AK904" s="175"/>
      <c r="AL904" s="175"/>
      <c r="AM904" s="175"/>
      <c r="AN904" s="175"/>
      <c r="AO904" s="175"/>
      <c r="AP904" s="175"/>
      <c r="AQ904" s="175"/>
      <c r="AR904" s="175"/>
      <c r="AS904" s="175"/>
      <c r="AT904" s="175"/>
      <c r="AU904" s="175"/>
      <c r="AV904" s="175"/>
      <c r="AW904" s="175"/>
      <c r="AX904" s="175"/>
      <c r="AY904" s="175"/>
      <c r="AZ904" s="175"/>
      <c r="BA904" s="175"/>
      <c r="BB904" s="175"/>
      <c r="BC904" s="175"/>
      <c r="BD904" s="175"/>
      <c r="BE904" s="175"/>
      <c r="BF904" s="175"/>
    </row>
    <row r="905" spans="1:58" s="199" customFormat="1">
      <c r="A905" s="173"/>
      <c r="B905" s="282"/>
      <c r="C905" s="283"/>
      <c r="D905" s="283"/>
      <c r="E905" s="283"/>
      <c r="F905" s="283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  <c r="AA905" s="175"/>
      <c r="AB905" s="175"/>
      <c r="AC905" s="175"/>
      <c r="AD905" s="175"/>
      <c r="AE905" s="175"/>
      <c r="AF905" s="175"/>
      <c r="AG905" s="175"/>
      <c r="AH905" s="175"/>
      <c r="AI905" s="175"/>
      <c r="AJ905" s="175"/>
      <c r="AK905" s="175"/>
      <c r="AL905" s="175"/>
      <c r="AM905" s="175"/>
      <c r="AN905" s="175"/>
      <c r="AO905" s="175"/>
      <c r="AP905" s="175"/>
      <c r="AQ905" s="175"/>
      <c r="AR905" s="175"/>
      <c r="AS905" s="175"/>
      <c r="AT905" s="175"/>
      <c r="AU905" s="175"/>
      <c r="AV905" s="175"/>
      <c r="AW905" s="175"/>
      <c r="AX905" s="175"/>
      <c r="AY905" s="175"/>
      <c r="AZ905" s="175"/>
      <c r="BA905" s="175"/>
      <c r="BB905" s="175"/>
      <c r="BC905" s="175"/>
      <c r="BD905" s="175"/>
      <c r="BE905" s="175"/>
      <c r="BF905" s="175"/>
    </row>
    <row r="906" spans="1:58" s="199" customFormat="1">
      <c r="A906" s="173"/>
      <c r="B906" s="282"/>
      <c r="C906" s="283"/>
      <c r="D906" s="283"/>
      <c r="E906" s="283"/>
      <c r="F906" s="283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  <c r="AP906" s="175"/>
      <c r="AQ906" s="175"/>
      <c r="AR906" s="175"/>
      <c r="AS906" s="175"/>
      <c r="AT906" s="175"/>
      <c r="AU906" s="175"/>
      <c r="AV906" s="175"/>
      <c r="AW906" s="175"/>
      <c r="AX906" s="175"/>
      <c r="AY906" s="175"/>
      <c r="AZ906" s="175"/>
      <c r="BA906" s="175"/>
      <c r="BB906" s="175"/>
      <c r="BC906" s="175"/>
      <c r="BD906" s="175"/>
      <c r="BE906" s="175"/>
      <c r="BF906" s="175"/>
    </row>
    <row r="907" spans="1:58" s="199" customFormat="1">
      <c r="A907" s="173"/>
      <c r="B907" s="282"/>
      <c r="C907" s="283"/>
      <c r="D907" s="283"/>
      <c r="E907" s="283"/>
      <c r="F907" s="283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  <c r="AP907" s="175"/>
      <c r="AQ907" s="175"/>
      <c r="AR907" s="175"/>
      <c r="AS907" s="175"/>
      <c r="AT907" s="175"/>
      <c r="AU907" s="175"/>
      <c r="AV907" s="175"/>
      <c r="AW907" s="175"/>
      <c r="AX907" s="175"/>
      <c r="AY907" s="175"/>
      <c r="AZ907" s="175"/>
      <c r="BA907" s="175"/>
      <c r="BB907" s="175"/>
      <c r="BC907" s="175"/>
      <c r="BD907" s="175"/>
      <c r="BE907" s="175"/>
      <c r="BF907" s="175"/>
    </row>
    <row r="908" spans="1:58" s="199" customFormat="1">
      <c r="A908" s="173"/>
      <c r="B908" s="282"/>
      <c r="C908" s="283"/>
      <c r="D908" s="283"/>
      <c r="E908" s="283"/>
      <c r="F908" s="283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  <c r="AQ908" s="175"/>
      <c r="AR908" s="175"/>
      <c r="AS908" s="175"/>
      <c r="AT908" s="175"/>
      <c r="AU908" s="175"/>
      <c r="AV908" s="175"/>
      <c r="AW908" s="175"/>
      <c r="AX908" s="175"/>
      <c r="AY908" s="175"/>
      <c r="AZ908" s="175"/>
      <c r="BA908" s="175"/>
      <c r="BB908" s="175"/>
      <c r="BC908" s="175"/>
      <c r="BD908" s="175"/>
      <c r="BE908" s="175"/>
      <c r="BF908" s="175"/>
    </row>
    <row r="909" spans="1:58" s="199" customFormat="1">
      <c r="A909" s="173"/>
      <c r="B909" s="282"/>
      <c r="C909" s="283"/>
      <c r="D909" s="283"/>
      <c r="E909" s="283"/>
      <c r="F909" s="283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  <c r="AP909" s="175"/>
      <c r="AQ909" s="175"/>
      <c r="AR909" s="175"/>
      <c r="AS909" s="175"/>
      <c r="AT909" s="175"/>
      <c r="AU909" s="175"/>
      <c r="AV909" s="175"/>
      <c r="AW909" s="175"/>
      <c r="AX909" s="175"/>
      <c r="AY909" s="175"/>
      <c r="AZ909" s="175"/>
      <c r="BA909" s="175"/>
      <c r="BB909" s="175"/>
      <c r="BC909" s="175"/>
      <c r="BD909" s="175"/>
      <c r="BE909" s="175"/>
      <c r="BF909" s="175"/>
    </row>
    <row r="910" spans="1:58" s="199" customFormat="1">
      <c r="A910" s="173"/>
      <c r="B910" s="282"/>
      <c r="C910" s="283"/>
      <c r="D910" s="283"/>
      <c r="E910" s="283"/>
      <c r="F910" s="283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  <c r="AP910" s="175"/>
      <c r="AQ910" s="175"/>
      <c r="AR910" s="175"/>
      <c r="AS910" s="175"/>
      <c r="AT910" s="175"/>
      <c r="AU910" s="175"/>
      <c r="AV910" s="175"/>
      <c r="AW910" s="175"/>
      <c r="AX910" s="175"/>
      <c r="AY910" s="175"/>
      <c r="AZ910" s="175"/>
      <c r="BA910" s="175"/>
      <c r="BB910" s="175"/>
      <c r="BC910" s="175"/>
      <c r="BD910" s="175"/>
      <c r="BE910" s="175"/>
      <c r="BF910" s="175"/>
    </row>
    <row r="911" spans="1:58" s="199" customFormat="1">
      <c r="A911" s="173"/>
      <c r="B911" s="282"/>
      <c r="C911" s="283"/>
      <c r="D911" s="283"/>
      <c r="E911" s="283"/>
      <c r="F911" s="283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  <c r="AP911" s="175"/>
      <c r="AQ911" s="175"/>
      <c r="AR911" s="175"/>
      <c r="AS911" s="175"/>
      <c r="AT911" s="175"/>
      <c r="AU911" s="175"/>
      <c r="AV911" s="175"/>
      <c r="AW911" s="175"/>
      <c r="AX911" s="175"/>
      <c r="AY911" s="175"/>
      <c r="AZ911" s="175"/>
      <c r="BA911" s="175"/>
      <c r="BB911" s="175"/>
      <c r="BC911" s="175"/>
      <c r="BD911" s="175"/>
      <c r="BE911" s="175"/>
      <c r="BF911" s="175"/>
    </row>
    <row r="912" spans="1:58" s="199" customFormat="1">
      <c r="A912" s="173"/>
      <c r="B912" s="282"/>
      <c r="C912" s="283"/>
      <c r="D912" s="283"/>
      <c r="E912" s="283"/>
      <c r="F912" s="283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  <c r="AP912" s="175"/>
      <c r="AQ912" s="175"/>
      <c r="AR912" s="175"/>
      <c r="AS912" s="175"/>
      <c r="AT912" s="175"/>
      <c r="AU912" s="175"/>
      <c r="AV912" s="175"/>
      <c r="AW912" s="175"/>
      <c r="AX912" s="175"/>
      <c r="AY912" s="175"/>
      <c r="AZ912" s="175"/>
      <c r="BA912" s="175"/>
      <c r="BB912" s="175"/>
      <c r="BC912" s="175"/>
      <c r="BD912" s="175"/>
      <c r="BE912" s="175"/>
      <c r="BF912" s="175"/>
    </row>
    <row r="913" spans="1:58" s="199" customFormat="1">
      <c r="A913" s="173"/>
      <c r="B913" s="282"/>
      <c r="C913" s="283"/>
      <c r="D913" s="283"/>
      <c r="E913" s="283"/>
      <c r="F913" s="283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  <c r="AP913" s="175"/>
      <c r="AQ913" s="175"/>
      <c r="AR913" s="175"/>
      <c r="AS913" s="175"/>
      <c r="AT913" s="175"/>
      <c r="AU913" s="175"/>
      <c r="AV913" s="175"/>
      <c r="AW913" s="175"/>
      <c r="AX913" s="175"/>
      <c r="AY913" s="175"/>
      <c r="AZ913" s="175"/>
      <c r="BA913" s="175"/>
      <c r="BB913" s="175"/>
      <c r="BC913" s="175"/>
      <c r="BD913" s="175"/>
      <c r="BE913" s="175"/>
      <c r="BF913" s="175"/>
    </row>
    <row r="914" spans="1:58" s="199" customFormat="1">
      <c r="A914" s="173"/>
      <c r="B914" s="282"/>
      <c r="C914" s="283"/>
      <c r="D914" s="283"/>
      <c r="E914" s="283"/>
      <c r="F914" s="283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  <c r="AP914" s="175"/>
      <c r="AQ914" s="175"/>
      <c r="AR914" s="175"/>
      <c r="AS914" s="175"/>
      <c r="AT914" s="175"/>
      <c r="AU914" s="175"/>
      <c r="AV914" s="175"/>
      <c r="AW914" s="175"/>
      <c r="AX914" s="175"/>
      <c r="AY914" s="175"/>
      <c r="AZ914" s="175"/>
      <c r="BA914" s="175"/>
      <c r="BB914" s="175"/>
      <c r="BC914" s="175"/>
      <c r="BD914" s="175"/>
      <c r="BE914" s="175"/>
      <c r="BF914" s="175"/>
    </row>
    <row r="915" spans="1:58" s="199" customFormat="1">
      <c r="A915" s="173"/>
      <c r="B915" s="282"/>
      <c r="C915" s="283"/>
      <c r="D915" s="283"/>
      <c r="E915" s="283"/>
      <c r="F915" s="283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  <c r="AA915" s="175"/>
      <c r="AB915" s="175"/>
      <c r="AC915" s="175"/>
      <c r="AD915" s="175"/>
      <c r="AE915" s="175"/>
      <c r="AF915" s="175"/>
      <c r="AG915" s="175"/>
      <c r="AH915" s="175"/>
      <c r="AI915" s="175"/>
      <c r="AJ915" s="175"/>
      <c r="AK915" s="175"/>
      <c r="AL915" s="175"/>
      <c r="AM915" s="175"/>
      <c r="AN915" s="175"/>
      <c r="AO915" s="175"/>
      <c r="AP915" s="175"/>
      <c r="AQ915" s="175"/>
      <c r="AR915" s="175"/>
      <c r="AS915" s="175"/>
      <c r="AT915" s="175"/>
      <c r="AU915" s="175"/>
      <c r="AV915" s="175"/>
      <c r="AW915" s="175"/>
      <c r="AX915" s="175"/>
      <c r="AY915" s="175"/>
      <c r="AZ915" s="175"/>
      <c r="BA915" s="175"/>
      <c r="BB915" s="175"/>
      <c r="BC915" s="175"/>
      <c r="BD915" s="175"/>
      <c r="BE915" s="175"/>
      <c r="BF915" s="175"/>
    </row>
    <row r="916" spans="1:58" s="199" customFormat="1">
      <c r="A916" s="173"/>
      <c r="B916" s="282"/>
      <c r="C916" s="283"/>
      <c r="D916" s="283"/>
      <c r="E916" s="283"/>
      <c r="F916" s="283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  <c r="AA916" s="175"/>
      <c r="AB916" s="175"/>
      <c r="AC916" s="175"/>
      <c r="AD916" s="175"/>
      <c r="AE916" s="175"/>
      <c r="AF916" s="175"/>
      <c r="AG916" s="175"/>
      <c r="AH916" s="175"/>
      <c r="AI916" s="175"/>
      <c r="AJ916" s="175"/>
      <c r="AK916" s="175"/>
      <c r="AL916" s="175"/>
      <c r="AM916" s="175"/>
      <c r="AN916" s="175"/>
      <c r="AO916" s="175"/>
      <c r="AP916" s="175"/>
      <c r="AQ916" s="175"/>
      <c r="AR916" s="175"/>
      <c r="AS916" s="175"/>
      <c r="AT916" s="175"/>
      <c r="AU916" s="175"/>
      <c r="AV916" s="175"/>
      <c r="AW916" s="175"/>
      <c r="AX916" s="175"/>
      <c r="AY916" s="175"/>
      <c r="AZ916" s="175"/>
      <c r="BA916" s="175"/>
      <c r="BB916" s="175"/>
      <c r="BC916" s="175"/>
      <c r="BD916" s="175"/>
      <c r="BE916" s="175"/>
      <c r="BF916" s="175"/>
    </row>
    <row r="917" spans="1:58" s="199" customFormat="1">
      <c r="A917" s="173"/>
      <c r="B917" s="282"/>
      <c r="C917" s="283"/>
      <c r="D917" s="283"/>
      <c r="E917" s="283"/>
      <c r="F917" s="283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  <c r="AP917" s="175"/>
      <c r="AQ917" s="175"/>
      <c r="AR917" s="175"/>
      <c r="AS917" s="175"/>
      <c r="AT917" s="175"/>
      <c r="AU917" s="175"/>
      <c r="AV917" s="175"/>
      <c r="AW917" s="175"/>
      <c r="AX917" s="175"/>
      <c r="AY917" s="175"/>
      <c r="AZ917" s="175"/>
      <c r="BA917" s="175"/>
      <c r="BB917" s="175"/>
      <c r="BC917" s="175"/>
      <c r="BD917" s="175"/>
      <c r="BE917" s="175"/>
      <c r="BF917" s="175"/>
    </row>
    <row r="918" spans="1:58" s="199" customFormat="1">
      <c r="A918" s="173"/>
      <c r="B918" s="282"/>
      <c r="C918" s="283"/>
      <c r="D918" s="283"/>
      <c r="E918" s="283"/>
      <c r="F918" s="283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  <c r="AP918" s="175"/>
      <c r="AQ918" s="175"/>
      <c r="AR918" s="175"/>
      <c r="AS918" s="175"/>
      <c r="AT918" s="175"/>
      <c r="AU918" s="175"/>
      <c r="AV918" s="175"/>
      <c r="AW918" s="175"/>
      <c r="AX918" s="175"/>
      <c r="AY918" s="175"/>
      <c r="AZ918" s="175"/>
      <c r="BA918" s="175"/>
      <c r="BB918" s="175"/>
      <c r="BC918" s="175"/>
      <c r="BD918" s="175"/>
      <c r="BE918" s="175"/>
      <c r="BF918" s="175"/>
    </row>
    <row r="919" spans="1:58" s="199" customFormat="1">
      <c r="A919" s="173"/>
      <c r="B919" s="282"/>
      <c r="C919" s="283"/>
      <c r="D919" s="283"/>
      <c r="E919" s="283"/>
      <c r="F919" s="283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  <c r="AP919" s="175"/>
      <c r="AQ919" s="175"/>
      <c r="AR919" s="175"/>
      <c r="AS919" s="175"/>
      <c r="AT919" s="175"/>
      <c r="AU919" s="175"/>
      <c r="AV919" s="175"/>
      <c r="AW919" s="175"/>
      <c r="AX919" s="175"/>
      <c r="AY919" s="175"/>
      <c r="AZ919" s="175"/>
      <c r="BA919" s="175"/>
      <c r="BB919" s="175"/>
      <c r="BC919" s="175"/>
      <c r="BD919" s="175"/>
      <c r="BE919" s="175"/>
      <c r="BF919" s="175"/>
    </row>
    <row r="920" spans="1:58" s="199" customFormat="1">
      <c r="A920" s="173"/>
      <c r="B920" s="282"/>
      <c r="C920" s="283"/>
      <c r="D920" s="283"/>
      <c r="E920" s="283"/>
      <c r="F920" s="283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  <c r="AP920" s="175"/>
      <c r="AQ920" s="175"/>
      <c r="AR920" s="175"/>
      <c r="AS920" s="175"/>
      <c r="AT920" s="175"/>
      <c r="AU920" s="175"/>
      <c r="AV920" s="175"/>
      <c r="AW920" s="175"/>
      <c r="AX920" s="175"/>
      <c r="AY920" s="175"/>
      <c r="AZ920" s="175"/>
      <c r="BA920" s="175"/>
      <c r="BB920" s="175"/>
      <c r="BC920" s="175"/>
      <c r="BD920" s="175"/>
      <c r="BE920" s="175"/>
      <c r="BF920" s="175"/>
    </row>
    <row r="921" spans="1:58" s="199" customFormat="1">
      <c r="A921" s="173"/>
      <c r="B921" s="282"/>
      <c r="C921" s="283"/>
      <c r="D921" s="283"/>
      <c r="E921" s="283"/>
      <c r="F921" s="283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  <c r="AP921" s="175"/>
      <c r="AQ921" s="175"/>
      <c r="AR921" s="175"/>
      <c r="AS921" s="175"/>
      <c r="AT921" s="175"/>
      <c r="AU921" s="175"/>
      <c r="AV921" s="175"/>
      <c r="AW921" s="175"/>
      <c r="AX921" s="175"/>
      <c r="AY921" s="175"/>
      <c r="AZ921" s="175"/>
      <c r="BA921" s="175"/>
      <c r="BB921" s="175"/>
      <c r="BC921" s="175"/>
      <c r="BD921" s="175"/>
      <c r="BE921" s="175"/>
      <c r="BF921" s="175"/>
    </row>
    <row r="922" spans="1:58" s="199" customFormat="1">
      <c r="A922" s="173"/>
      <c r="B922" s="282"/>
      <c r="C922" s="283"/>
      <c r="D922" s="283"/>
      <c r="E922" s="283"/>
      <c r="F922" s="283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  <c r="AP922" s="175"/>
      <c r="AQ922" s="175"/>
      <c r="AR922" s="175"/>
      <c r="AS922" s="175"/>
      <c r="AT922" s="175"/>
      <c r="AU922" s="175"/>
      <c r="AV922" s="175"/>
      <c r="AW922" s="175"/>
      <c r="AX922" s="175"/>
      <c r="AY922" s="175"/>
      <c r="AZ922" s="175"/>
      <c r="BA922" s="175"/>
      <c r="BB922" s="175"/>
      <c r="BC922" s="175"/>
      <c r="BD922" s="175"/>
      <c r="BE922" s="175"/>
      <c r="BF922" s="175"/>
    </row>
    <row r="923" spans="1:58" s="199" customFormat="1">
      <c r="A923" s="173"/>
      <c r="B923" s="282"/>
      <c r="C923" s="283"/>
      <c r="D923" s="283"/>
      <c r="E923" s="283"/>
      <c r="F923" s="283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  <c r="AP923" s="175"/>
      <c r="AQ923" s="175"/>
      <c r="AR923" s="175"/>
      <c r="AS923" s="175"/>
      <c r="AT923" s="175"/>
      <c r="AU923" s="175"/>
      <c r="AV923" s="175"/>
      <c r="AW923" s="175"/>
      <c r="AX923" s="175"/>
      <c r="AY923" s="175"/>
      <c r="AZ923" s="175"/>
      <c r="BA923" s="175"/>
      <c r="BB923" s="175"/>
      <c r="BC923" s="175"/>
      <c r="BD923" s="175"/>
      <c r="BE923" s="175"/>
      <c r="BF923" s="175"/>
    </row>
    <row r="924" spans="1:58" s="199" customFormat="1">
      <c r="A924" s="173"/>
      <c r="B924" s="282"/>
      <c r="C924" s="283"/>
      <c r="D924" s="283"/>
      <c r="E924" s="283"/>
      <c r="F924" s="283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  <c r="AQ924" s="175"/>
      <c r="AR924" s="175"/>
      <c r="AS924" s="175"/>
      <c r="AT924" s="175"/>
      <c r="AU924" s="175"/>
      <c r="AV924" s="175"/>
      <c r="AW924" s="175"/>
      <c r="AX924" s="175"/>
      <c r="AY924" s="175"/>
      <c r="AZ924" s="175"/>
      <c r="BA924" s="175"/>
      <c r="BB924" s="175"/>
      <c r="BC924" s="175"/>
      <c r="BD924" s="175"/>
      <c r="BE924" s="175"/>
      <c r="BF924" s="175"/>
    </row>
    <row r="925" spans="1:58" s="199" customFormat="1">
      <c r="A925" s="173"/>
      <c r="B925" s="282"/>
      <c r="C925" s="283"/>
      <c r="D925" s="283"/>
      <c r="E925" s="283"/>
      <c r="F925" s="283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  <c r="AQ925" s="175"/>
      <c r="AR925" s="175"/>
      <c r="AS925" s="175"/>
      <c r="AT925" s="175"/>
      <c r="AU925" s="175"/>
      <c r="AV925" s="175"/>
      <c r="AW925" s="175"/>
      <c r="AX925" s="175"/>
      <c r="AY925" s="175"/>
      <c r="AZ925" s="175"/>
      <c r="BA925" s="175"/>
      <c r="BB925" s="175"/>
      <c r="BC925" s="175"/>
      <c r="BD925" s="175"/>
      <c r="BE925" s="175"/>
      <c r="BF925" s="175"/>
    </row>
    <row r="926" spans="1:58" s="199" customFormat="1">
      <c r="A926" s="173"/>
      <c r="B926" s="282"/>
      <c r="C926" s="283"/>
      <c r="D926" s="283"/>
      <c r="E926" s="283"/>
      <c r="F926" s="283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  <c r="AP926" s="175"/>
      <c r="AQ926" s="175"/>
      <c r="AR926" s="175"/>
      <c r="AS926" s="175"/>
      <c r="AT926" s="175"/>
      <c r="AU926" s="175"/>
      <c r="AV926" s="175"/>
      <c r="AW926" s="175"/>
      <c r="AX926" s="175"/>
      <c r="AY926" s="175"/>
      <c r="AZ926" s="175"/>
      <c r="BA926" s="175"/>
      <c r="BB926" s="175"/>
      <c r="BC926" s="175"/>
      <c r="BD926" s="175"/>
      <c r="BE926" s="175"/>
      <c r="BF926" s="175"/>
    </row>
    <row r="927" spans="1:58" s="199" customFormat="1">
      <c r="A927" s="173"/>
      <c r="B927" s="282"/>
      <c r="C927" s="283"/>
      <c r="D927" s="283"/>
      <c r="E927" s="283"/>
      <c r="F927" s="283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  <c r="AQ927" s="175"/>
      <c r="AR927" s="175"/>
      <c r="AS927" s="175"/>
      <c r="AT927" s="175"/>
      <c r="AU927" s="175"/>
      <c r="AV927" s="175"/>
      <c r="AW927" s="175"/>
      <c r="AX927" s="175"/>
      <c r="AY927" s="175"/>
      <c r="AZ927" s="175"/>
      <c r="BA927" s="175"/>
      <c r="BB927" s="175"/>
      <c r="BC927" s="175"/>
      <c r="BD927" s="175"/>
      <c r="BE927" s="175"/>
      <c r="BF927" s="175"/>
    </row>
    <row r="928" spans="1:58" s="199" customFormat="1">
      <c r="A928" s="173"/>
      <c r="B928" s="282"/>
      <c r="C928" s="283"/>
      <c r="D928" s="283"/>
      <c r="E928" s="283"/>
      <c r="F928" s="283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  <c r="AQ928" s="175"/>
      <c r="AR928" s="175"/>
      <c r="AS928" s="175"/>
      <c r="AT928" s="175"/>
      <c r="AU928" s="175"/>
      <c r="AV928" s="175"/>
      <c r="AW928" s="175"/>
      <c r="AX928" s="175"/>
      <c r="AY928" s="175"/>
      <c r="AZ928" s="175"/>
      <c r="BA928" s="175"/>
      <c r="BB928" s="175"/>
      <c r="BC928" s="175"/>
      <c r="BD928" s="175"/>
      <c r="BE928" s="175"/>
      <c r="BF928" s="175"/>
    </row>
    <row r="929" spans="1:58" s="199" customFormat="1">
      <c r="A929" s="173"/>
      <c r="B929" s="282"/>
      <c r="C929" s="283"/>
      <c r="D929" s="283"/>
      <c r="E929" s="283"/>
      <c r="F929" s="283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  <c r="AQ929" s="175"/>
      <c r="AR929" s="175"/>
      <c r="AS929" s="175"/>
      <c r="AT929" s="175"/>
      <c r="AU929" s="175"/>
      <c r="AV929" s="175"/>
      <c r="AW929" s="175"/>
      <c r="AX929" s="175"/>
      <c r="AY929" s="175"/>
      <c r="AZ929" s="175"/>
      <c r="BA929" s="175"/>
      <c r="BB929" s="175"/>
      <c r="BC929" s="175"/>
      <c r="BD929" s="175"/>
      <c r="BE929" s="175"/>
      <c r="BF929" s="175"/>
    </row>
    <row r="930" spans="1:58" s="199" customFormat="1">
      <c r="A930" s="173"/>
      <c r="B930" s="282"/>
      <c r="C930" s="283"/>
      <c r="D930" s="283"/>
      <c r="E930" s="283"/>
      <c r="F930" s="283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  <c r="AQ930" s="175"/>
      <c r="AR930" s="175"/>
      <c r="AS930" s="175"/>
      <c r="AT930" s="175"/>
      <c r="AU930" s="175"/>
      <c r="AV930" s="175"/>
      <c r="AW930" s="175"/>
      <c r="AX930" s="175"/>
      <c r="AY930" s="175"/>
      <c r="AZ930" s="175"/>
      <c r="BA930" s="175"/>
      <c r="BB930" s="175"/>
      <c r="BC930" s="175"/>
      <c r="BD930" s="175"/>
      <c r="BE930" s="175"/>
      <c r="BF930" s="175"/>
    </row>
    <row r="931" spans="1:58" s="199" customFormat="1">
      <c r="A931" s="173"/>
      <c r="B931" s="282"/>
      <c r="C931" s="283"/>
      <c r="D931" s="283"/>
      <c r="E931" s="283"/>
      <c r="F931" s="283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  <c r="AQ931" s="175"/>
      <c r="AR931" s="175"/>
      <c r="AS931" s="175"/>
      <c r="AT931" s="175"/>
      <c r="AU931" s="175"/>
      <c r="AV931" s="175"/>
      <c r="AW931" s="175"/>
      <c r="AX931" s="175"/>
      <c r="AY931" s="175"/>
      <c r="AZ931" s="175"/>
      <c r="BA931" s="175"/>
      <c r="BB931" s="175"/>
      <c r="BC931" s="175"/>
      <c r="BD931" s="175"/>
      <c r="BE931" s="175"/>
      <c r="BF931" s="175"/>
    </row>
    <row r="932" spans="1:58" s="199" customFormat="1">
      <c r="A932" s="173"/>
      <c r="B932" s="282"/>
      <c r="C932" s="283"/>
      <c r="D932" s="283"/>
      <c r="E932" s="283"/>
      <c r="F932" s="283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  <c r="AP932" s="175"/>
      <c r="AQ932" s="175"/>
      <c r="AR932" s="175"/>
      <c r="AS932" s="175"/>
      <c r="AT932" s="175"/>
      <c r="AU932" s="175"/>
      <c r="AV932" s="175"/>
      <c r="AW932" s="175"/>
      <c r="AX932" s="175"/>
      <c r="AY932" s="175"/>
      <c r="AZ932" s="175"/>
      <c r="BA932" s="175"/>
      <c r="BB932" s="175"/>
      <c r="BC932" s="175"/>
      <c r="BD932" s="175"/>
      <c r="BE932" s="175"/>
      <c r="BF932" s="175"/>
    </row>
    <row r="933" spans="1:58" s="199" customFormat="1">
      <c r="A933" s="173"/>
      <c r="B933" s="282"/>
      <c r="C933" s="283"/>
      <c r="D933" s="283"/>
      <c r="E933" s="283"/>
      <c r="F933" s="283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  <c r="AP933" s="175"/>
      <c r="AQ933" s="175"/>
      <c r="AR933" s="175"/>
      <c r="AS933" s="175"/>
      <c r="AT933" s="175"/>
      <c r="AU933" s="175"/>
      <c r="AV933" s="175"/>
      <c r="AW933" s="175"/>
      <c r="AX933" s="175"/>
      <c r="AY933" s="175"/>
      <c r="AZ933" s="175"/>
      <c r="BA933" s="175"/>
      <c r="BB933" s="175"/>
      <c r="BC933" s="175"/>
      <c r="BD933" s="175"/>
      <c r="BE933" s="175"/>
      <c r="BF933" s="175"/>
    </row>
    <row r="934" spans="1:58" s="199" customFormat="1">
      <c r="A934" s="173"/>
      <c r="B934" s="282"/>
      <c r="C934" s="283"/>
      <c r="D934" s="283"/>
      <c r="E934" s="283"/>
      <c r="F934" s="283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  <c r="AQ934" s="175"/>
      <c r="AR934" s="175"/>
      <c r="AS934" s="175"/>
      <c r="AT934" s="175"/>
      <c r="AU934" s="175"/>
      <c r="AV934" s="175"/>
      <c r="AW934" s="175"/>
      <c r="AX934" s="175"/>
      <c r="AY934" s="175"/>
      <c r="AZ934" s="175"/>
      <c r="BA934" s="175"/>
      <c r="BB934" s="175"/>
      <c r="BC934" s="175"/>
      <c r="BD934" s="175"/>
      <c r="BE934" s="175"/>
      <c r="BF934" s="175"/>
    </row>
    <row r="935" spans="1:58" s="199" customFormat="1">
      <c r="A935" s="173"/>
      <c r="B935" s="282"/>
      <c r="C935" s="283"/>
      <c r="D935" s="283"/>
      <c r="E935" s="283"/>
      <c r="F935" s="283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  <c r="AQ935" s="175"/>
      <c r="AR935" s="175"/>
      <c r="AS935" s="175"/>
      <c r="AT935" s="175"/>
      <c r="AU935" s="175"/>
      <c r="AV935" s="175"/>
      <c r="AW935" s="175"/>
      <c r="AX935" s="175"/>
      <c r="AY935" s="175"/>
      <c r="AZ935" s="175"/>
      <c r="BA935" s="175"/>
      <c r="BB935" s="175"/>
      <c r="BC935" s="175"/>
      <c r="BD935" s="175"/>
      <c r="BE935" s="175"/>
      <c r="BF935" s="175"/>
    </row>
    <row r="936" spans="1:58" s="199" customFormat="1">
      <c r="A936" s="173"/>
      <c r="B936" s="282"/>
      <c r="C936" s="283"/>
      <c r="D936" s="283"/>
      <c r="E936" s="283"/>
      <c r="F936" s="283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  <c r="AQ936" s="175"/>
      <c r="AR936" s="175"/>
      <c r="AS936" s="175"/>
      <c r="AT936" s="175"/>
      <c r="AU936" s="175"/>
      <c r="AV936" s="175"/>
      <c r="AW936" s="175"/>
      <c r="AX936" s="175"/>
      <c r="AY936" s="175"/>
      <c r="AZ936" s="175"/>
      <c r="BA936" s="175"/>
      <c r="BB936" s="175"/>
      <c r="BC936" s="175"/>
      <c r="BD936" s="175"/>
      <c r="BE936" s="175"/>
      <c r="BF936" s="175"/>
    </row>
    <row r="937" spans="1:58" s="199" customFormat="1">
      <c r="A937" s="173"/>
      <c r="B937" s="282"/>
      <c r="C937" s="283"/>
      <c r="D937" s="283"/>
      <c r="E937" s="283"/>
      <c r="F937" s="283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  <c r="AQ937" s="175"/>
      <c r="AR937" s="175"/>
      <c r="AS937" s="175"/>
      <c r="AT937" s="175"/>
      <c r="AU937" s="175"/>
      <c r="AV937" s="175"/>
      <c r="AW937" s="175"/>
      <c r="AX937" s="175"/>
      <c r="AY937" s="175"/>
      <c r="AZ937" s="175"/>
      <c r="BA937" s="175"/>
      <c r="BB937" s="175"/>
      <c r="BC937" s="175"/>
      <c r="BD937" s="175"/>
      <c r="BE937" s="175"/>
      <c r="BF937" s="175"/>
    </row>
    <row r="938" spans="1:58" s="199" customFormat="1">
      <c r="A938" s="173"/>
      <c r="B938" s="282"/>
      <c r="C938" s="283"/>
      <c r="D938" s="283"/>
      <c r="E938" s="283"/>
      <c r="F938" s="283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  <c r="AQ938" s="175"/>
      <c r="AR938" s="175"/>
      <c r="AS938" s="175"/>
      <c r="AT938" s="175"/>
      <c r="AU938" s="175"/>
      <c r="AV938" s="175"/>
      <c r="AW938" s="175"/>
      <c r="AX938" s="175"/>
      <c r="AY938" s="175"/>
      <c r="AZ938" s="175"/>
      <c r="BA938" s="175"/>
      <c r="BB938" s="175"/>
      <c r="BC938" s="175"/>
      <c r="BD938" s="175"/>
      <c r="BE938" s="175"/>
      <c r="BF938" s="175"/>
    </row>
    <row r="939" spans="1:58" s="199" customFormat="1">
      <c r="A939" s="173"/>
      <c r="B939" s="282"/>
      <c r="C939" s="283"/>
      <c r="D939" s="283"/>
      <c r="E939" s="283"/>
      <c r="F939" s="283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  <c r="AQ939" s="175"/>
      <c r="AR939" s="175"/>
      <c r="AS939" s="175"/>
      <c r="AT939" s="175"/>
      <c r="AU939" s="175"/>
      <c r="AV939" s="175"/>
      <c r="AW939" s="175"/>
      <c r="AX939" s="175"/>
      <c r="AY939" s="175"/>
      <c r="AZ939" s="175"/>
      <c r="BA939" s="175"/>
      <c r="BB939" s="175"/>
      <c r="BC939" s="175"/>
      <c r="BD939" s="175"/>
      <c r="BE939" s="175"/>
      <c r="BF939" s="175"/>
    </row>
    <row r="940" spans="1:58" s="199" customFormat="1">
      <c r="A940" s="173"/>
      <c r="B940" s="282"/>
      <c r="C940" s="283"/>
      <c r="D940" s="283"/>
      <c r="E940" s="283"/>
      <c r="F940" s="283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  <c r="AQ940" s="175"/>
      <c r="AR940" s="175"/>
      <c r="AS940" s="175"/>
      <c r="AT940" s="175"/>
      <c r="AU940" s="175"/>
      <c r="AV940" s="175"/>
      <c r="AW940" s="175"/>
      <c r="AX940" s="175"/>
      <c r="AY940" s="175"/>
      <c r="AZ940" s="175"/>
      <c r="BA940" s="175"/>
      <c r="BB940" s="175"/>
      <c r="BC940" s="175"/>
      <c r="BD940" s="175"/>
      <c r="BE940" s="175"/>
      <c r="BF940" s="175"/>
    </row>
    <row r="941" spans="1:58" s="199" customFormat="1">
      <c r="A941" s="173"/>
      <c r="B941" s="282"/>
      <c r="C941" s="283"/>
      <c r="D941" s="283"/>
      <c r="E941" s="283"/>
      <c r="F941" s="283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  <c r="AQ941" s="175"/>
      <c r="AR941" s="175"/>
      <c r="AS941" s="175"/>
      <c r="AT941" s="175"/>
      <c r="AU941" s="175"/>
      <c r="AV941" s="175"/>
      <c r="AW941" s="175"/>
      <c r="AX941" s="175"/>
      <c r="AY941" s="175"/>
      <c r="AZ941" s="175"/>
      <c r="BA941" s="175"/>
      <c r="BB941" s="175"/>
      <c r="BC941" s="175"/>
      <c r="BD941" s="175"/>
      <c r="BE941" s="175"/>
      <c r="BF941" s="175"/>
    </row>
    <row r="942" spans="1:58" s="199" customFormat="1">
      <c r="A942" s="173"/>
      <c r="B942" s="282"/>
      <c r="C942" s="283"/>
      <c r="D942" s="283"/>
      <c r="E942" s="283"/>
      <c r="F942" s="283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  <c r="AQ942" s="175"/>
      <c r="AR942" s="175"/>
      <c r="AS942" s="175"/>
      <c r="AT942" s="175"/>
      <c r="AU942" s="175"/>
      <c r="AV942" s="175"/>
      <c r="AW942" s="175"/>
      <c r="AX942" s="175"/>
      <c r="AY942" s="175"/>
      <c r="AZ942" s="175"/>
      <c r="BA942" s="175"/>
      <c r="BB942" s="175"/>
      <c r="BC942" s="175"/>
      <c r="BD942" s="175"/>
      <c r="BE942" s="175"/>
      <c r="BF942" s="175"/>
    </row>
    <row r="943" spans="1:58" s="199" customFormat="1">
      <c r="A943" s="173"/>
      <c r="B943" s="282"/>
      <c r="C943" s="283"/>
      <c r="D943" s="283"/>
      <c r="E943" s="283"/>
      <c r="F943" s="283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  <c r="AQ943" s="175"/>
      <c r="AR943" s="175"/>
      <c r="AS943" s="175"/>
      <c r="AT943" s="175"/>
      <c r="AU943" s="175"/>
      <c r="AV943" s="175"/>
      <c r="AW943" s="175"/>
      <c r="AX943" s="175"/>
      <c r="AY943" s="175"/>
      <c r="AZ943" s="175"/>
      <c r="BA943" s="175"/>
      <c r="BB943" s="175"/>
      <c r="BC943" s="175"/>
      <c r="BD943" s="175"/>
      <c r="BE943" s="175"/>
      <c r="BF943" s="175"/>
    </row>
    <row r="944" spans="1:58" s="199" customFormat="1">
      <c r="A944" s="173"/>
      <c r="B944" s="282"/>
      <c r="C944" s="283"/>
      <c r="D944" s="283"/>
      <c r="E944" s="283"/>
      <c r="F944" s="283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  <c r="AQ944" s="175"/>
      <c r="AR944" s="175"/>
      <c r="AS944" s="175"/>
      <c r="AT944" s="175"/>
      <c r="AU944" s="175"/>
      <c r="AV944" s="175"/>
      <c r="AW944" s="175"/>
      <c r="AX944" s="175"/>
      <c r="AY944" s="175"/>
      <c r="AZ944" s="175"/>
      <c r="BA944" s="175"/>
      <c r="BB944" s="175"/>
      <c r="BC944" s="175"/>
      <c r="BD944" s="175"/>
      <c r="BE944" s="175"/>
      <c r="BF944" s="175"/>
    </row>
    <row r="945" spans="1:58" s="199" customFormat="1">
      <c r="A945" s="173"/>
      <c r="B945" s="282"/>
      <c r="C945" s="283"/>
      <c r="D945" s="283"/>
      <c r="E945" s="283"/>
      <c r="F945" s="283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  <c r="AP945" s="175"/>
      <c r="AQ945" s="175"/>
      <c r="AR945" s="175"/>
      <c r="AS945" s="175"/>
      <c r="AT945" s="175"/>
      <c r="AU945" s="175"/>
      <c r="AV945" s="175"/>
      <c r="AW945" s="175"/>
      <c r="AX945" s="175"/>
      <c r="AY945" s="175"/>
      <c r="AZ945" s="175"/>
      <c r="BA945" s="175"/>
      <c r="BB945" s="175"/>
      <c r="BC945" s="175"/>
      <c r="BD945" s="175"/>
      <c r="BE945" s="175"/>
      <c r="BF945" s="175"/>
    </row>
    <row r="946" spans="1:58" s="199" customFormat="1">
      <c r="A946" s="173"/>
      <c r="B946" s="282"/>
      <c r="C946" s="283"/>
      <c r="D946" s="283"/>
      <c r="E946" s="283"/>
      <c r="F946" s="283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  <c r="AP946" s="175"/>
      <c r="AQ946" s="175"/>
      <c r="AR946" s="175"/>
      <c r="AS946" s="175"/>
      <c r="AT946" s="175"/>
      <c r="AU946" s="175"/>
      <c r="AV946" s="175"/>
      <c r="AW946" s="175"/>
      <c r="AX946" s="175"/>
      <c r="AY946" s="175"/>
      <c r="AZ946" s="175"/>
      <c r="BA946" s="175"/>
      <c r="BB946" s="175"/>
      <c r="BC946" s="175"/>
      <c r="BD946" s="175"/>
      <c r="BE946" s="175"/>
      <c r="BF946" s="175"/>
    </row>
    <row r="947" spans="1:58" s="199" customFormat="1">
      <c r="A947" s="173"/>
      <c r="B947" s="282"/>
      <c r="C947" s="283"/>
      <c r="D947" s="283"/>
      <c r="E947" s="283"/>
      <c r="F947" s="283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  <c r="AP947" s="175"/>
      <c r="AQ947" s="175"/>
      <c r="AR947" s="175"/>
      <c r="AS947" s="175"/>
      <c r="AT947" s="175"/>
      <c r="AU947" s="175"/>
      <c r="AV947" s="175"/>
      <c r="AW947" s="175"/>
      <c r="AX947" s="175"/>
      <c r="AY947" s="175"/>
      <c r="AZ947" s="175"/>
      <c r="BA947" s="175"/>
      <c r="BB947" s="175"/>
      <c r="BC947" s="175"/>
      <c r="BD947" s="175"/>
      <c r="BE947" s="175"/>
      <c r="BF947" s="175"/>
    </row>
    <row r="948" spans="1:58" s="199" customFormat="1">
      <c r="A948" s="173"/>
      <c r="B948" s="282"/>
      <c r="C948" s="283"/>
      <c r="D948" s="283"/>
      <c r="E948" s="283"/>
      <c r="F948" s="283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  <c r="AP948" s="175"/>
      <c r="AQ948" s="175"/>
      <c r="AR948" s="175"/>
      <c r="AS948" s="175"/>
      <c r="AT948" s="175"/>
      <c r="AU948" s="175"/>
      <c r="AV948" s="175"/>
      <c r="AW948" s="175"/>
      <c r="AX948" s="175"/>
      <c r="AY948" s="175"/>
      <c r="AZ948" s="175"/>
      <c r="BA948" s="175"/>
      <c r="BB948" s="175"/>
      <c r="BC948" s="175"/>
      <c r="BD948" s="175"/>
      <c r="BE948" s="175"/>
      <c r="BF948" s="175"/>
    </row>
    <row r="949" spans="1:58" s="199" customFormat="1">
      <c r="A949" s="173"/>
      <c r="B949" s="282"/>
      <c r="C949" s="283"/>
      <c r="D949" s="283"/>
      <c r="E949" s="283"/>
      <c r="F949" s="283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  <c r="AA949" s="175"/>
      <c r="AB949" s="175"/>
      <c r="AC949" s="175"/>
      <c r="AD949" s="175"/>
      <c r="AE949" s="175"/>
      <c r="AF949" s="175"/>
      <c r="AG949" s="175"/>
      <c r="AH949" s="175"/>
      <c r="AI949" s="175"/>
      <c r="AJ949" s="175"/>
      <c r="AK949" s="175"/>
      <c r="AL949" s="175"/>
      <c r="AM949" s="175"/>
      <c r="AN949" s="175"/>
      <c r="AO949" s="175"/>
      <c r="AP949" s="175"/>
      <c r="AQ949" s="175"/>
      <c r="AR949" s="175"/>
      <c r="AS949" s="175"/>
      <c r="AT949" s="175"/>
      <c r="AU949" s="175"/>
      <c r="AV949" s="175"/>
      <c r="AW949" s="175"/>
      <c r="AX949" s="175"/>
      <c r="AY949" s="175"/>
      <c r="AZ949" s="175"/>
      <c r="BA949" s="175"/>
      <c r="BB949" s="175"/>
      <c r="BC949" s="175"/>
      <c r="BD949" s="175"/>
      <c r="BE949" s="175"/>
      <c r="BF949" s="175"/>
    </row>
    <row r="950" spans="1:58" s="199" customFormat="1">
      <c r="A950" s="173"/>
      <c r="B950" s="282"/>
      <c r="C950" s="283"/>
      <c r="D950" s="283"/>
      <c r="E950" s="283"/>
      <c r="F950" s="283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  <c r="AA950" s="175"/>
      <c r="AB950" s="175"/>
      <c r="AC950" s="175"/>
      <c r="AD950" s="175"/>
      <c r="AE950" s="175"/>
      <c r="AF950" s="175"/>
      <c r="AG950" s="175"/>
      <c r="AH950" s="175"/>
      <c r="AI950" s="175"/>
      <c r="AJ950" s="175"/>
      <c r="AK950" s="175"/>
      <c r="AL950" s="175"/>
      <c r="AM950" s="175"/>
      <c r="AN950" s="175"/>
      <c r="AO950" s="175"/>
      <c r="AP950" s="175"/>
      <c r="AQ950" s="175"/>
      <c r="AR950" s="175"/>
      <c r="AS950" s="175"/>
      <c r="AT950" s="175"/>
      <c r="AU950" s="175"/>
      <c r="AV950" s="175"/>
      <c r="AW950" s="175"/>
      <c r="AX950" s="175"/>
      <c r="AY950" s="175"/>
      <c r="AZ950" s="175"/>
      <c r="BA950" s="175"/>
      <c r="BB950" s="175"/>
      <c r="BC950" s="175"/>
      <c r="BD950" s="175"/>
      <c r="BE950" s="175"/>
      <c r="BF950" s="175"/>
    </row>
    <row r="951" spans="1:58" s="199" customFormat="1">
      <c r="A951" s="173"/>
      <c r="B951" s="282"/>
      <c r="C951" s="283"/>
      <c r="D951" s="283"/>
      <c r="E951" s="283"/>
      <c r="F951" s="283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  <c r="AA951" s="175"/>
      <c r="AB951" s="175"/>
      <c r="AC951" s="175"/>
      <c r="AD951" s="175"/>
      <c r="AE951" s="175"/>
      <c r="AF951" s="175"/>
      <c r="AG951" s="175"/>
      <c r="AH951" s="175"/>
      <c r="AI951" s="175"/>
      <c r="AJ951" s="175"/>
      <c r="AK951" s="175"/>
      <c r="AL951" s="175"/>
      <c r="AM951" s="175"/>
      <c r="AN951" s="175"/>
      <c r="AO951" s="175"/>
      <c r="AP951" s="175"/>
      <c r="AQ951" s="175"/>
      <c r="AR951" s="175"/>
      <c r="AS951" s="175"/>
      <c r="AT951" s="175"/>
      <c r="AU951" s="175"/>
      <c r="AV951" s="175"/>
      <c r="AW951" s="175"/>
      <c r="AX951" s="175"/>
      <c r="AY951" s="175"/>
      <c r="AZ951" s="175"/>
      <c r="BA951" s="175"/>
      <c r="BB951" s="175"/>
      <c r="BC951" s="175"/>
      <c r="BD951" s="175"/>
      <c r="BE951" s="175"/>
      <c r="BF951" s="175"/>
    </row>
    <row r="952" spans="1:58" s="199" customFormat="1">
      <c r="A952" s="173"/>
      <c r="B952" s="282"/>
      <c r="C952" s="283"/>
      <c r="D952" s="283"/>
      <c r="E952" s="283"/>
      <c r="F952" s="283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  <c r="AA952" s="175"/>
      <c r="AB952" s="175"/>
      <c r="AC952" s="175"/>
      <c r="AD952" s="175"/>
      <c r="AE952" s="175"/>
      <c r="AF952" s="175"/>
      <c r="AG952" s="175"/>
      <c r="AH952" s="175"/>
      <c r="AI952" s="175"/>
      <c r="AJ952" s="175"/>
      <c r="AK952" s="175"/>
      <c r="AL952" s="175"/>
      <c r="AM952" s="175"/>
      <c r="AN952" s="175"/>
      <c r="AO952" s="175"/>
      <c r="AP952" s="175"/>
      <c r="AQ952" s="175"/>
      <c r="AR952" s="175"/>
      <c r="AS952" s="175"/>
      <c r="AT952" s="175"/>
      <c r="AU952" s="175"/>
      <c r="AV952" s="175"/>
      <c r="AW952" s="175"/>
      <c r="AX952" s="175"/>
      <c r="AY952" s="175"/>
      <c r="AZ952" s="175"/>
      <c r="BA952" s="175"/>
      <c r="BB952" s="175"/>
      <c r="BC952" s="175"/>
      <c r="BD952" s="175"/>
      <c r="BE952" s="175"/>
      <c r="BF952" s="175"/>
    </row>
    <row r="953" spans="1:58" s="199" customFormat="1">
      <c r="A953" s="173"/>
      <c r="B953" s="282"/>
      <c r="C953" s="283"/>
      <c r="D953" s="283"/>
      <c r="E953" s="283"/>
      <c r="F953" s="283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  <c r="AP953" s="175"/>
      <c r="AQ953" s="175"/>
      <c r="AR953" s="175"/>
      <c r="AS953" s="175"/>
      <c r="AT953" s="175"/>
      <c r="AU953" s="175"/>
      <c r="AV953" s="175"/>
      <c r="AW953" s="175"/>
      <c r="AX953" s="175"/>
      <c r="AY953" s="175"/>
      <c r="AZ953" s="175"/>
      <c r="BA953" s="175"/>
      <c r="BB953" s="175"/>
      <c r="BC953" s="175"/>
      <c r="BD953" s="175"/>
      <c r="BE953" s="175"/>
      <c r="BF953" s="175"/>
    </row>
    <row r="954" spans="1:58" s="199" customFormat="1">
      <c r="A954" s="173"/>
      <c r="B954" s="282"/>
      <c r="C954" s="283"/>
      <c r="D954" s="283"/>
      <c r="E954" s="283"/>
      <c r="F954" s="283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  <c r="AP954" s="175"/>
      <c r="AQ954" s="175"/>
      <c r="AR954" s="175"/>
      <c r="AS954" s="175"/>
      <c r="AT954" s="175"/>
      <c r="AU954" s="175"/>
      <c r="AV954" s="175"/>
      <c r="AW954" s="175"/>
      <c r="AX954" s="175"/>
      <c r="AY954" s="175"/>
      <c r="AZ954" s="175"/>
      <c r="BA954" s="175"/>
      <c r="BB954" s="175"/>
      <c r="BC954" s="175"/>
      <c r="BD954" s="175"/>
      <c r="BE954" s="175"/>
      <c r="BF954" s="175"/>
    </row>
    <row r="955" spans="1:58" s="199" customFormat="1">
      <c r="A955" s="173"/>
      <c r="B955" s="282"/>
      <c r="C955" s="283"/>
      <c r="D955" s="283"/>
      <c r="E955" s="283"/>
      <c r="F955" s="283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  <c r="AA955" s="175"/>
      <c r="AB955" s="175"/>
      <c r="AC955" s="175"/>
      <c r="AD955" s="175"/>
      <c r="AE955" s="175"/>
      <c r="AF955" s="175"/>
      <c r="AG955" s="175"/>
      <c r="AH955" s="175"/>
      <c r="AI955" s="175"/>
      <c r="AJ955" s="175"/>
      <c r="AK955" s="175"/>
      <c r="AL955" s="175"/>
      <c r="AM955" s="175"/>
      <c r="AN955" s="175"/>
      <c r="AO955" s="175"/>
      <c r="AP955" s="175"/>
      <c r="AQ955" s="175"/>
      <c r="AR955" s="175"/>
      <c r="AS955" s="175"/>
      <c r="AT955" s="175"/>
      <c r="AU955" s="175"/>
      <c r="AV955" s="175"/>
      <c r="AW955" s="175"/>
      <c r="AX955" s="175"/>
      <c r="AY955" s="175"/>
      <c r="AZ955" s="175"/>
      <c r="BA955" s="175"/>
      <c r="BB955" s="175"/>
      <c r="BC955" s="175"/>
      <c r="BD955" s="175"/>
      <c r="BE955" s="175"/>
      <c r="BF955" s="175"/>
    </row>
    <row r="956" spans="1:58" s="199" customFormat="1">
      <c r="A956" s="173"/>
      <c r="B956" s="282"/>
      <c r="C956" s="283"/>
      <c r="D956" s="283"/>
      <c r="E956" s="283"/>
      <c r="F956" s="283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  <c r="AP956" s="175"/>
      <c r="AQ956" s="175"/>
      <c r="AR956" s="175"/>
      <c r="AS956" s="175"/>
      <c r="AT956" s="175"/>
      <c r="AU956" s="175"/>
      <c r="AV956" s="175"/>
      <c r="AW956" s="175"/>
      <c r="AX956" s="175"/>
      <c r="AY956" s="175"/>
      <c r="AZ956" s="175"/>
      <c r="BA956" s="175"/>
      <c r="BB956" s="175"/>
      <c r="BC956" s="175"/>
      <c r="BD956" s="175"/>
      <c r="BE956" s="175"/>
      <c r="BF956" s="175"/>
    </row>
    <row r="957" spans="1:58" s="199" customFormat="1">
      <c r="A957" s="173"/>
      <c r="B957" s="282"/>
      <c r="C957" s="283"/>
      <c r="D957" s="283"/>
      <c r="E957" s="283"/>
      <c r="F957" s="283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  <c r="AP957" s="175"/>
      <c r="AQ957" s="175"/>
      <c r="AR957" s="175"/>
      <c r="AS957" s="175"/>
      <c r="AT957" s="175"/>
      <c r="AU957" s="175"/>
      <c r="AV957" s="175"/>
      <c r="AW957" s="175"/>
      <c r="AX957" s="175"/>
      <c r="AY957" s="175"/>
      <c r="AZ957" s="175"/>
      <c r="BA957" s="175"/>
      <c r="BB957" s="175"/>
      <c r="BC957" s="175"/>
      <c r="BD957" s="175"/>
      <c r="BE957" s="175"/>
      <c r="BF957" s="175"/>
    </row>
    <row r="958" spans="1:58" s="199" customFormat="1">
      <c r="A958" s="173"/>
      <c r="B958" s="282"/>
      <c r="C958" s="283"/>
      <c r="D958" s="283"/>
      <c r="E958" s="283"/>
      <c r="F958" s="283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  <c r="AQ958" s="175"/>
      <c r="AR958" s="175"/>
      <c r="AS958" s="175"/>
      <c r="AT958" s="175"/>
      <c r="AU958" s="175"/>
      <c r="AV958" s="175"/>
      <c r="AW958" s="175"/>
      <c r="AX958" s="175"/>
      <c r="AY958" s="175"/>
      <c r="AZ958" s="175"/>
      <c r="BA958" s="175"/>
      <c r="BB958" s="175"/>
      <c r="BC958" s="175"/>
      <c r="BD958" s="175"/>
      <c r="BE958" s="175"/>
      <c r="BF958" s="175"/>
    </row>
    <row r="959" spans="1:58" s="199" customFormat="1">
      <c r="A959" s="173"/>
      <c r="B959" s="282"/>
      <c r="C959" s="283"/>
      <c r="D959" s="283"/>
      <c r="E959" s="283"/>
      <c r="F959" s="283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  <c r="AQ959" s="175"/>
      <c r="AR959" s="175"/>
      <c r="AS959" s="175"/>
      <c r="AT959" s="175"/>
      <c r="AU959" s="175"/>
      <c r="AV959" s="175"/>
      <c r="AW959" s="175"/>
      <c r="AX959" s="175"/>
      <c r="AY959" s="175"/>
      <c r="AZ959" s="175"/>
      <c r="BA959" s="175"/>
      <c r="BB959" s="175"/>
      <c r="BC959" s="175"/>
      <c r="BD959" s="175"/>
      <c r="BE959" s="175"/>
      <c r="BF959" s="175"/>
    </row>
    <row r="960" spans="1:58" s="199" customFormat="1">
      <c r="A960" s="173"/>
      <c r="B960" s="282"/>
      <c r="C960" s="283"/>
      <c r="D960" s="283"/>
      <c r="E960" s="283"/>
      <c r="F960" s="283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  <c r="AQ960" s="175"/>
      <c r="AR960" s="175"/>
      <c r="AS960" s="175"/>
      <c r="AT960" s="175"/>
      <c r="AU960" s="175"/>
      <c r="AV960" s="175"/>
      <c r="AW960" s="175"/>
      <c r="AX960" s="175"/>
      <c r="AY960" s="175"/>
      <c r="AZ960" s="175"/>
      <c r="BA960" s="175"/>
      <c r="BB960" s="175"/>
      <c r="BC960" s="175"/>
      <c r="BD960" s="175"/>
      <c r="BE960" s="175"/>
      <c r="BF960" s="175"/>
    </row>
    <row r="961" spans="1:58" s="199" customFormat="1">
      <c r="A961" s="173"/>
      <c r="B961" s="282"/>
      <c r="C961" s="283"/>
      <c r="D961" s="283"/>
      <c r="E961" s="283"/>
      <c r="F961" s="283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  <c r="AQ961" s="175"/>
      <c r="AR961" s="175"/>
      <c r="AS961" s="175"/>
      <c r="AT961" s="175"/>
      <c r="AU961" s="175"/>
      <c r="AV961" s="175"/>
      <c r="AW961" s="175"/>
      <c r="AX961" s="175"/>
      <c r="AY961" s="175"/>
      <c r="AZ961" s="175"/>
      <c r="BA961" s="175"/>
      <c r="BB961" s="175"/>
      <c r="BC961" s="175"/>
      <c r="BD961" s="175"/>
      <c r="BE961" s="175"/>
      <c r="BF961" s="175"/>
    </row>
    <row r="962" spans="1:58" s="199" customFormat="1">
      <c r="A962" s="173"/>
      <c r="B962" s="282"/>
      <c r="C962" s="283"/>
      <c r="D962" s="283"/>
      <c r="E962" s="283"/>
      <c r="F962" s="283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  <c r="AQ962" s="175"/>
      <c r="AR962" s="175"/>
      <c r="AS962" s="175"/>
      <c r="AT962" s="175"/>
      <c r="AU962" s="175"/>
      <c r="AV962" s="175"/>
      <c r="AW962" s="175"/>
      <c r="AX962" s="175"/>
      <c r="AY962" s="175"/>
      <c r="AZ962" s="175"/>
      <c r="BA962" s="175"/>
      <c r="BB962" s="175"/>
      <c r="BC962" s="175"/>
      <c r="BD962" s="175"/>
      <c r="BE962" s="175"/>
      <c r="BF962" s="175"/>
    </row>
    <row r="963" spans="1:58" s="199" customFormat="1">
      <c r="A963" s="173"/>
      <c r="B963" s="282"/>
      <c r="C963" s="283"/>
      <c r="D963" s="283"/>
      <c r="E963" s="283"/>
      <c r="F963" s="283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  <c r="AP963" s="175"/>
      <c r="AQ963" s="175"/>
      <c r="AR963" s="175"/>
      <c r="AS963" s="175"/>
      <c r="AT963" s="175"/>
      <c r="AU963" s="175"/>
      <c r="AV963" s="175"/>
      <c r="AW963" s="175"/>
      <c r="AX963" s="175"/>
      <c r="AY963" s="175"/>
      <c r="AZ963" s="175"/>
      <c r="BA963" s="175"/>
      <c r="BB963" s="175"/>
      <c r="BC963" s="175"/>
      <c r="BD963" s="175"/>
      <c r="BE963" s="175"/>
      <c r="BF963" s="175"/>
    </row>
    <row r="964" spans="1:58" s="199" customFormat="1">
      <c r="A964" s="173"/>
      <c r="B964" s="282"/>
      <c r="C964" s="283"/>
      <c r="D964" s="283"/>
      <c r="E964" s="283"/>
      <c r="F964" s="283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  <c r="AP964" s="175"/>
      <c r="AQ964" s="175"/>
      <c r="AR964" s="175"/>
      <c r="AS964" s="175"/>
      <c r="AT964" s="175"/>
      <c r="AU964" s="175"/>
      <c r="AV964" s="175"/>
      <c r="AW964" s="175"/>
      <c r="AX964" s="175"/>
      <c r="AY964" s="175"/>
      <c r="AZ964" s="175"/>
      <c r="BA964" s="175"/>
      <c r="BB964" s="175"/>
      <c r="BC964" s="175"/>
      <c r="BD964" s="175"/>
      <c r="BE964" s="175"/>
      <c r="BF964" s="175"/>
    </row>
    <row r="965" spans="1:58" s="199" customFormat="1">
      <c r="A965" s="173"/>
      <c r="B965" s="282"/>
      <c r="C965" s="283"/>
      <c r="D965" s="283"/>
      <c r="E965" s="283"/>
      <c r="F965" s="283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  <c r="AP965" s="175"/>
      <c r="AQ965" s="175"/>
      <c r="AR965" s="175"/>
      <c r="AS965" s="175"/>
      <c r="AT965" s="175"/>
      <c r="AU965" s="175"/>
      <c r="AV965" s="175"/>
      <c r="AW965" s="175"/>
      <c r="AX965" s="175"/>
      <c r="AY965" s="175"/>
      <c r="AZ965" s="175"/>
      <c r="BA965" s="175"/>
      <c r="BB965" s="175"/>
      <c r="BC965" s="175"/>
      <c r="BD965" s="175"/>
      <c r="BE965" s="175"/>
      <c r="BF965" s="175"/>
    </row>
    <row r="966" spans="1:58" s="199" customFormat="1">
      <c r="A966" s="173"/>
      <c r="B966" s="282"/>
      <c r="C966" s="283"/>
      <c r="D966" s="283"/>
      <c r="E966" s="283"/>
      <c r="F966" s="283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  <c r="AG966" s="175"/>
      <c r="AH966" s="175"/>
      <c r="AI966" s="175"/>
      <c r="AJ966" s="175"/>
      <c r="AK966" s="175"/>
      <c r="AL966" s="175"/>
      <c r="AM966" s="175"/>
      <c r="AN966" s="175"/>
      <c r="AO966" s="175"/>
      <c r="AP966" s="175"/>
      <c r="AQ966" s="175"/>
      <c r="AR966" s="175"/>
      <c r="AS966" s="175"/>
      <c r="AT966" s="175"/>
      <c r="AU966" s="175"/>
      <c r="AV966" s="175"/>
      <c r="AW966" s="175"/>
      <c r="AX966" s="175"/>
      <c r="AY966" s="175"/>
      <c r="AZ966" s="175"/>
      <c r="BA966" s="175"/>
      <c r="BB966" s="175"/>
      <c r="BC966" s="175"/>
      <c r="BD966" s="175"/>
      <c r="BE966" s="175"/>
      <c r="BF966" s="175"/>
    </row>
    <row r="967" spans="1:58" s="199" customFormat="1">
      <c r="A967" s="173"/>
      <c r="B967" s="282"/>
      <c r="C967" s="283"/>
      <c r="D967" s="283"/>
      <c r="E967" s="283"/>
      <c r="F967" s="283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  <c r="AG967" s="175"/>
      <c r="AH967" s="175"/>
      <c r="AI967" s="175"/>
      <c r="AJ967" s="175"/>
      <c r="AK967" s="175"/>
      <c r="AL967" s="175"/>
      <c r="AM967" s="175"/>
      <c r="AN967" s="175"/>
      <c r="AO967" s="175"/>
      <c r="AP967" s="175"/>
      <c r="AQ967" s="175"/>
      <c r="AR967" s="175"/>
      <c r="AS967" s="175"/>
      <c r="AT967" s="175"/>
      <c r="AU967" s="175"/>
      <c r="AV967" s="175"/>
      <c r="AW967" s="175"/>
      <c r="AX967" s="175"/>
      <c r="AY967" s="175"/>
      <c r="AZ967" s="175"/>
      <c r="BA967" s="175"/>
      <c r="BB967" s="175"/>
      <c r="BC967" s="175"/>
      <c r="BD967" s="175"/>
      <c r="BE967" s="175"/>
      <c r="BF967" s="175"/>
    </row>
    <row r="968" spans="1:58" s="199" customFormat="1">
      <c r="A968" s="173"/>
      <c r="B968" s="282"/>
      <c r="C968" s="283"/>
      <c r="D968" s="283"/>
      <c r="E968" s="283"/>
      <c r="F968" s="283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  <c r="AG968" s="175"/>
      <c r="AH968" s="175"/>
      <c r="AI968" s="175"/>
      <c r="AJ968" s="175"/>
      <c r="AK968" s="175"/>
      <c r="AL968" s="175"/>
      <c r="AM968" s="175"/>
      <c r="AN968" s="175"/>
      <c r="AO968" s="175"/>
      <c r="AP968" s="175"/>
      <c r="AQ968" s="175"/>
      <c r="AR968" s="175"/>
      <c r="AS968" s="175"/>
      <c r="AT968" s="175"/>
      <c r="AU968" s="175"/>
      <c r="AV968" s="175"/>
      <c r="AW968" s="175"/>
      <c r="AX968" s="175"/>
      <c r="AY968" s="175"/>
      <c r="AZ968" s="175"/>
      <c r="BA968" s="175"/>
      <c r="BB968" s="175"/>
      <c r="BC968" s="175"/>
      <c r="BD968" s="175"/>
      <c r="BE968" s="175"/>
      <c r="BF968" s="175"/>
    </row>
    <row r="969" spans="1:58" s="199" customFormat="1">
      <c r="A969" s="173"/>
      <c r="B969" s="282"/>
      <c r="C969" s="283"/>
      <c r="D969" s="283"/>
      <c r="E969" s="283"/>
      <c r="F969" s="283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  <c r="AA969" s="175"/>
      <c r="AB969" s="175"/>
      <c r="AC969" s="175"/>
      <c r="AD969" s="175"/>
      <c r="AE969" s="175"/>
      <c r="AF969" s="175"/>
      <c r="AG969" s="175"/>
      <c r="AH969" s="175"/>
      <c r="AI969" s="175"/>
      <c r="AJ969" s="175"/>
      <c r="AK969" s="175"/>
      <c r="AL969" s="175"/>
      <c r="AM969" s="175"/>
      <c r="AN969" s="175"/>
      <c r="AO969" s="175"/>
      <c r="AP969" s="175"/>
      <c r="AQ969" s="175"/>
      <c r="AR969" s="175"/>
      <c r="AS969" s="175"/>
      <c r="AT969" s="175"/>
      <c r="AU969" s="175"/>
      <c r="AV969" s="175"/>
      <c r="AW969" s="175"/>
      <c r="AX969" s="175"/>
      <c r="AY969" s="175"/>
      <c r="AZ969" s="175"/>
      <c r="BA969" s="175"/>
      <c r="BB969" s="175"/>
      <c r="BC969" s="175"/>
      <c r="BD969" s="175"/>
      <c r="BE969" s="175"/>
      <c r="BF969" s="175"/>
    </row>
    <row r="970" spans="1:58" s="199" customFormat="1">
      <c r="A970" s="173"/>
      <c r="B970" s="282"/>
      <c r="C970" s="283"/>
      <c r="D970" s="283"/>
      <c r="E970" s="283"/>
      <c r="F970" s="283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  <c r="AA970" s="175"/>
      <c r="AB970" s="175"/>
      <c r="AC970" s="175"/>
      <c r="AD970" s="175"/>
      <c r="AE970" s="175"/>
      <c r="AF970" s="175"/>
      <c r="AG970" s="175"/>
      <c r="AH970" s="175"/>
      <c r="AI970" s="175"/>
      <c r="AJ970" s="175"/>
      <c r="AK970" s="175"/>
      <c r="AL970" s="175"/>
      <c r="AM970" s="175"/>
      <c r="AN970" s="175"/>
      <c r="AO970" s="175"/>
      <c r="AP970" s="175"/>
      <c r="AQ970" s="175"/>
      <c r="AR970" s="175"/>
      <c r="AS970" s="175"/>
      <c r="AT970" s="175"/>
      <c r="AU970" s="175"/>
      <c r="AV970" s="175"/>
      <c r="AW970" s="175"/>
      <c r="AX970" s="175"/>
      <c r="AY970" s="175"/>
      <c r="AZ970" s="175"/>
      <c r="BA970" s="175"/>
      <c r="BB970" s="175"/>
      <c r="BC970" s="175"/>
      <c r="BD970" s="175"/>
      <c r="BE970" s="175"/>
      <c r="BF970" s="175"/>
    </row>
    <row r="971" spans="1:58" s="199" customFormat="1">
      <c r="A971" s="173"/>
      <c r="B971" s="282"/>
      <c r="C971" s="283"/>
      <c r="D971" s="283"/>
      <c r="E971" s="283"/>
      <c r="F971" s="283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  <c r="AP971" s="175"/>
      <c r="AQ971" s="175"/>
      <c r="AR971" s="175"/>
      <c r="AS971" s="175"/>
      <c r="AT971" s="175"/>
      <c r="AU971" s="175"/>
      <c r="AV971" s="175"/>
      <c r="AW971" s="175"/>
      <c r="AX971" s="175"/>
      <c r="AY971" s="175"/>
      <c r="AZ971" s="175"/>
      <c r="BA971" s="175"/>
      <c r="BB971" s="175"/>
      <c r="BC971" s="175"/>
      <c r="BD971" s="175"/>
      <c r="BE971" s="175"/>
      <c r="BF971" s="175"/>
    </row>
    <row r="972" spans="1:58" s="199" customFormat="1">
      <c r="A972" s="173"/>
      <c r="B972" s="282"/>
      <c r="C972" s="283"/>
      <c r="D972" s="283"/>
      <c r="E972" s="283"/>
      <c r="F972" s="283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5"/>
      <c r="AG972" s="175"/>
      <c r="AH972" s="175"/>
      <c r="AI972" s="175"/>
      <c r="AJ972" s="175"/>
      <c r="AK972" s="175"/>
      <c r="AL972" s="175"/>
      <c r="AM972" s="175"/>
      <c r="AN972" s="175"/>
      <c r="AO972" s="175"/>
      <c r="AP972" s="175"/>
      <c r="AQ972" s="175"/>
      <c r="AR972" s="175"/>
      <c r="AS972" s="175"/>
      <c r="AT972" s="175"/>
      <c r="AU972" s="175"/>
      <c r="AV972" s="175"/>
      <c r="AW972" s="175"/>
      <c r="AX972" s="175"/>
      <c r="AY972" s="175"/>
      <c r="AZ972" s="175"/>
      <c r="BA972" s="175"/>
      <c r="BB972" s="175"/>
      <c r="BC972" s="175"/>
      <c r="BD972" s="175"/>
      <c r="BE972" s="175"/>
      <c r="BF972" s="175"/>
    </row>
    <row r="973" spans="1:58" s="199" customFormat="1">
      <c r="A973" s="173"/>
      <c r="B973" s="282"/>
      <c r="C973" s="283"/>
      <c r="D973" s="283"/>
      <c r="E973" s="283"/>
      <c r="F973" s="283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  <c r="AA973" s="175"/>
      <c r="AB973" s="175"/>
      <c r="AC973" s="175"/>
      <c r="AD973" s="175"/>
      <c r="AE973" s="175"/>
      <c r="AF973" s="175"/>
      <c r="AG973" s="175"/>
      <c r="AH973" s="175"/>
      <c r="AI973" s="175"/>
      <c r="AJ973" s="175"/>
      <c r="AK973" s="175"/>
      <c r="AL973" s="175"/>
      <c r="AM973" s="175"/>
      <c r="AN973" s="175"/>
      <c r="AO973" s="175"/>
      <c r="AP973" s="175"/>
      <c r="AQ973" s="175"/>
      <c r="AR973" s="175"/>
      <c r="AS973" s="175"/>
      <c r="AT973" s="175"/>
      <c r="AU973" s="175"/>
      <c r="AV973" s="175"/>
      <c r="AW973" s="175"/>
      <c r="AX973" s="175"/>
      <c r="AY973" s="175"/>
      <c r="AZ973" s="175"/>
      <c r="BA973" s="175"/>
      <c r="BB973" s="175"/>
      <c r="BC973" s="175"/>
      <c r="BD973" s="175"/>
      <c r="BE973" s="175"/>
      <c r="BF973" s="175"/>
    </row>
    <row r="974" spans="1:58" s="199" customFormat="1">
      <c r="A974" s="173"/>
      <c r="B974" s="282"/>
      <c r="C974" s="283"/>
      <c r="D974" s="283"/>
      <c r="E974" s="283"/>
      <c r="F974" s="283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  <c r="AA974" s="175"/>
      <c r="AB974" s="175"/>
      <c r="AC974" s="175"/>
      <c r="AD974" s="175"/>
      <c r="AE974" s="175"/>
      <c r="AF974" s="175"/>
      <c r="AG974" s="175"/>
      <c r="AH974" s="175"/>
      <c r="AI974" s="175"/>
      <c r="AJ974" s="175"/>
      <c r="AK974" s="175"/>
      <c r="AL974" s="175"/>
      <c r="AM974" s="175"/>
      <c r="AN974" s="175"/>
      <c r="AO974" s="175"/>
      <c r="AP974" s="175"/>
      <c r="AQ974" s="175"/>
      <c r="AR974" s="175"/>
      <c r="AS974" s="175"/>
      <c r="AT974" s="175"/>
      <c r="AU974" s="175"/>
      <c r="AV974" s="175"/>
      <c r="AW974" s="175"/>
      <c r="AX974" s="175"/>
      <c r="AY974" s="175"/>
      <c r="AZ974" s="175"/>
      <c r="BA974" s="175"/>
      <c r="BB974" s="175"/>
      <c r="BC974" s="175"/>
      <c r="BD974" s="175"/>
      <c r="BE974" s="175"/>
      <c r="BF974" s="175"/>
    </row>
    <row r="975" spans="1:58" s="199" customFormat="1">
      <c r="A975" s="173"/>
      <c r="B975" s="282"/>
      <c r="C975" s="283"/>
      <c r="D975" s="283"/>
      <c r="E975" s="283"/>
      <c r="F975" s="283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  <c r="AQ975" s="175"/>
      <c r="AR975" s="175"/>
      <c r="AS975" s="175"/>
      <c r="AT975" s="175"/>
      <c r="AU975" s="175"/>
      <c r="AV975" s="175"/>
      <c r="AW975" s="175"/>
      <c r="AX975" s="175"/>
      <c r="AY975" s="175"/>
      <c r="AZ975" s="175"/>
      <c r="BA975" s="175"/>
      <c r="BB975" s="175"/>
      <c r="BC975" s="175"/>
      <c r="BD975" s="175"/>
      <c r="BE975" s="175"/>
      <c r="BF975" s="175"/>
    </row>
    <row r="976" spans="1:58" s="199" customFormat="1">
      <c r="A976" s="173"/>
      <c r="B976" s="282"/>
      <c r="C976" s="283"/>
      <c r="D976" s="283"/>
      <c r="E976" s="283"/>
      <c r="F976" s="283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  <c r="AQ976" s="175"/>
      <c r="AR976" s="175"/>
      <c r="AS976" s="175"/>
      <c r="AT976" s="175"/>
      <c r="AU976" s="175"/>
      <c r="AV976" s="175"/>
      <c r="AW976" s="175"/>
      <c r="AX976" s="175"/>
      <c r="AY976" s="175"/>
      <c r="AZ976" s="175"/>
      <c r="BA976" s="175"/>
      <c r="BB976" s="175"/>
      <c r="BC976" s="175"/>
      <c r="BD976" s="175"/>
      <c r="BE976" s="175"/>
      <c r="BF976" s="175"/>
    </row>
    <row r="977" spans="1:58" s="199" customFormat="1">
      <c r="A977" s="173"/>
      <c r="B977" s="282"/>
      <c r="C977" s="283"/>
      <c r="D977" s="283"/>
      <c r="E977" s="283"/>
      <c r="F977" s="283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  <c r="AQ977" s="175"/>
      <c r="AR977" s="175"/>
      <c r="AS977" s="175"/>
      <c r="AT977" s="175"/>
      <c r="AU977" s="175"/>
      <c r="AV977" s="175"/>
      <c r="AW977" s="175"/>
      <c r="AX977" s="175"/>
      <c r="AY977" s="175"/>
      <c r="AZ977" s="175"/>
      <c r="BA977" s="175"/>
      <c r="BB977" s="175"/>
      <c r="BC977" s="175"/>
      <c r="BD977" s="175"/>
      <c r="BE977" s="175"/>
      <c r="BF977" s="175"/>
    </row>
    <row r="978" spans="1:58" s="199" customFormat="1">
      <c r="A978" s="173"/>
      <c r="B978" s="282"/>
      <c r="C978" s="283"/>
      <c r="D978" s="283"/>
      <c r="E978" s="283"/>
      <c r="F978" s="283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  <c r="AQ978" s="175"/>
      <c r="AR978" s="175"/>
      <c r="AS978" s="175"/>
      <c r="AT978" s="175"/>
      <c r="AU978" s="175"/>
      <c r="AV978" s="175"/>
      <c r="AW978" s="175"/>
      <c r="AX978" s="175"/>
      <c r="AY978" s="175"/>
      <c r="AZ978" s="175"/>
      <c r="BA978" s="175"/>
      <c r="BB978" s="175"/>
      <c r="BC978" s="175"/>
      <c r="BD978" s="175"/>
      <c r="BE978" s="175"/>
      <c r="BF978" s="175"/>
    </row>
    <row r="979" spans="1:58" s="199" customFormat="1">
      <c r="A979" s="173"/>
      <c r="B979" s="282"/>
      <c r="C979" s="283"/>
      <c r="D979" s="283"/>
      <c r="E979" s="283"/>
      <c r="F979" s="283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  <c r="AQ979" s="175"/>
      <c r="AR979" s="175"/>
      <c r="AS979" s="175"/>
      <c r="AT979" s="175"/>
      <c r="AU979" s="175"/>
      <c r="AV979" s="175"/>
      <c r="AW979" s="175"/>
      <c r="AX979" s="175"/>
      <c r="AY979" s="175"/>
      <c r="AZ979" s="175"/>
      <c r="BA979" s="175"/>
      <c r="BB979" s="175"/>
      <c r="BC979" s="175"/>
      <c r="BD979" s="175"/>
      <c r="BE979" s="175"/>
      <c r="BF979" s="175"/>
    </row>
    <row r="980" spans="1:58" s="199" customFormat="1">
      <c r="A980" s="173"/>
      <c r="B980" s="282"/>
      <c r="C980" s="283"/>
      <c r="D980" s="283"/>
      <c r="E980" s="283"/>
      <c r="F980" s="283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  <c r="AQ980" s="175"/>
      <c r="AR980" s="175"/>
      <c r="AS980" s="175"/>
      <c r="AT980" s="175"/>
      <c r="AU980" s="175"/>
      <c r="AV980" s="175"/>
      <c r="AW980" s="175"/>
      <c r="AX980" s="175"/>
      <c r="AY980" s="175"/>
      <c r="AZ980" s="175"/>
      <c r="BA980" s="175"/>
      <c r="BB980" s="175"/>
      <c r="BC980" s="175"/>
      <c r="BD980" s="175"/>
      <c r="BE980" s="175"/>
      <c r="BF980" s="175"/>
    </row>
    <row r="981" spans="1:58" s="199" customFormat="1">
      <c r="A981" s="173"/>
      <c r="B981" s="282"/>
      <c r="C981" s="283"/>
      <c r="D981" s="283"/>
      <c r="E981" s="283"/>
      <c r="F981" s="283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  <c r="AQ981" s="175"/>
      <c r="AR981" s="175"/>
      <c r="AS981" s="175"/>
      <c r="AT981" s="175"/>
      <c r="AU981" s="175"/>
      <c r="AV981" s="175"/>
      <c r="AW981" s="175"/>
      <c r="AX981" s="175"/>
      <c r="AY981" s="175"/>
      <c r="AZ981" s="175"/>
      <c r="BA981" s="175"/>
      <c r="BB981" s="175"/>
      <c r="BC981" s="175"/>
      <c r="BD981" s="175"/>
      <c r="BE981" s="175"/>
      <c r="BF981" s="175"/>
    </row>
    <row r="982" spans="1:58" s="199" customFormat="1">
      <c r="A982" s="173"/>
      <c r="B982" s="282"/>
      <c r="C982" s="283"/>
      <c r="D982" s="283"/>
      <c r="E982" s="283"/>
      <c r="F982" s="283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  <c r="AQ982" s="175"/>
      <c r="AR982" s="175"/>
      <c r="AS982" s="175"/>
      <c r="AT982" s="175"/>
      <c r="AU982" s="175"/>
      <c r="AV982" s="175"/>
      <c r="AW982" s="175"/>
      <c r="AX982" s="175"/>
      <c r="AY982" s="175"/>
      <c r="AZ982" s="175"/>
      <c r="BA982" s="175"/>
      <c r="BB982" s="175"/>
      <c r="BC982" s="175"/>
      <c r="BD982" s="175"/>
      <c r="BE982" s="175"/>
      <c r="BF982" s="175"/>
    </row>
    <row r="983" spans="1:58" s="199" customFormat="1">
      <c r="A983" s="173"/>
      <c r="B983" s="282"/>
      <c r="C983" s="283"/>
      <c r="D983" s="283"/>
      <c r="E983" s="283"/>
      <c r="F983" s="283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  <c r="AA983" s="175"/>
      <c r="AB983" s="175"/>
      <c r="AC983" s="175"/>
      <c r="AD983" s="175"/>
      <c r="AE983" s="175"/>
      <c r="AF983" s="175"/>
      <c r="AG983" s="175"/>
      <c r="AH983" s="175"/>
      <c r="AI983" s="175"/>
      <c r="AJ983" s="175"/>
      <c r="AK983" s="175"/>
      <c r="AL983" s="175"/>
      <c r="AM983" s="175"/>
      <c r="AN983" s="175"/>
      <c r="AO983" s="175"/>
      <c r="AP983" s="175"/>
      <c r="AQ983" s="175"/>
      <c r="AR983" s="175"/>
      <c r="AS983" s="175"/>
      <c r="AT983" s="175"/>
      <c r="AU983" s="175"/>
      <c r="AV983" s="175"/>
      <c r="AW983" s="175"/>
      <c r="AX983" s="175"/>
      <c r="AY983" s="175"/>
      <c r="AZ983" s="175"/>
      <c r="BA983" s="175"/>
      <c r="BB983" s="175"/>
      <c r="BC983" s="175"/>
      <c r="BD983" s="175"/>
      <c r="BE983" s="175"/>
      <c r="BF983" s="175"/>
    </row>
    <row r="984" spans="1:58" s="199" customFormat="1">
      <c r="A984" s="173"/>
      <c r="B984" s="282"/>
      <c r="C984" s="283"/>
      <c r="D984" s="283"/>
      <c r="E984" s="283"/>
      <c r="F984" s="283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  <c r="AP984" s="175"/>
      <c r="AQ984" s="175"/>
      <c r="AR984" s="175"/>
      <c r="AS984" s="175"/>
      <c r="AT984" s="175"/>
      <c r="AU984" s="175"/>
      <c r="AV984" s="175"/>
      <c r="AW984" s="175"/>
      <c r="AX984" s="175"/>
      <c r="AY984" s="175"/>
      <c r="AZ984" s="175"/>
      <c r="BA984" s="175"/>
      <c r="BB984" s="175"/>
      <c r="BC984" s="175"/>
      <c r="BD984" s="175"/>
      <c r="BE984" s="175"/>
      <c r="BF984" s="175"/>
    </row>
    <row r="985" spans="1:58" s="199" customFormat="1">
      <c r="A985" s="173"/>
      <c r="B985" s="282"/>
      <c r="C985" s="283"/>
      <c r="D985" s="283"/>
      <c r="E985" s="283"/>
      <c r="F985" s="283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  <c r="AA985" s="175"/>
      <c r="AB985" s="175"/>
      <c r="AC985" s="175"/>
      <c r="AD985" s="175"/>
      <c r="AE985" s="175"/>
      <c r="AF985" s="175"/>
      <c r="AG985" s="175"/>
      <c r="AH985" s="175"/>
      <c r="AI985" s="175"/>
      <c r="AJ985" s="175"/>
      <c r="AK985" s="175"/>
      <c r="AL985" s="175"/>
      <c r="AM985" s="175"/>
      <c r="AN985" s="175"/>
      <c r="AO985" s="175"/>
      <c r="AP985" s="175"/>
      <c r="AQ985" s="175"/>
      <c r="AR985" s="175"/>
      <c r="AS985" s="175"/>
      <c r="AT985" s="175"/>
      <c r="AU985" s="175"/>
      <c r="AV985" s="175"/>
      <c r="AW985" s="175"/>
      <c r="AX985" s="175"/>
      <c r="AY985" s="175"/>
      <c r="AZ985" s="175"/>
      <c r="BA985" s="175"/>
      <c r="BB985" s="175"/>
      <c r="BC985" s="175"/>
      <c r="BD985" s="175"/>
      <c r="BE985" s="175"/>
      <c r="BF985" s="175"/>
    </row>
    <row r="986" spans="1:58" s="199" customFormat="1">
      <c r="A986" s="173"/>
      <c r="B986" s="282"/>
      <c r="C986" s="283"/>
      <c r="D986" s="283"/>
      <c r="E986" s="283"/>
      <c r="F986" s="283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  <c r="AA986" s="175"/>
      <c r="AB986" s="175"/>
      <c r="AC986" s="175"/>
      <c r="AD986" s="175"/>
      <c r="AE986" s="175"/>
      <c r="AF986" s="175"/>
      <c r="AG986" s="175"/>
      <c r="AH986" s="175"/>
      <c r="AI986" s="175"/>
      <c r="AJ986" s="175"/>
      <c r="AK986" s="175"/>
      <c r="AL986" s="175"/>
      <c r="AM986" s="175"/>
      <c r="AN986" s="175"/>
      <c r="AO986" s="175"/>
      <c r="AP986" s="175"/>
      <c r="AQ986" s="175"/>
      <c r="AR986" s="175"/>
      <c r="AS986" s="175"/>
      <c r="AT986" s="175"/>
      <c r="AU986" s="175"/>
      <c r="AV986" s="175"/>
      <c r="AW986" s="175"/>
      <c r="AX986" s="175"/>
      <c r="AY986" s="175"/>
      <c r="AZ986" s="175"/>
      <c r="BA986" s="175"/>
      <c r="BB986" s="175"/>
      <c r="BC986" s="175"/>
      <c r="BD986" s="175"/>
      <c r="BE986" s="175"/>
      <c r="BF986" s="175"/>
    </row>
    <row r="987" spans="1:58" s="199" customFormat="1">
      <c r="A987" s="173"/>
      <c r="B987" s="282"/>
      <c r="C987" s="283"/>
      <c r="D987" s="283"/>
      <c r="E987" s="283"/>
      <c r="F987" s="283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  <c r="AA987" s="175"/>
      <c r="AB987" s="175"/>
      <c r="AC987" s="175"/>
      <c r="AD987" s="175"/>
      <c r="AE987" s="175"/>
      <c r="AF987" s="175"/>
      <c r="AG987" s="175"/>
      <c r="AH987" s="175"/>
      <c r="AI987" s="175"/>
      <c r="AJ987" s="175"/>
      <c r="AK987" s="175"/>
      <c r="AL987" s="175"/>
      <c r="AM987" s="175"/>
      <c r="AN987" s="175"/>
      <c r="AO987" s="175"/>
      <c r="AP987" s="175"/>
      <c r="AQ987" s="175"/>
      <c r="AR987" s="175"/>
      <c r="AS987" s="175"/>
      <c r="AT987" s="175"/>
      <c r="AU987" s="175"/>
      <c r="AV987" s="175"/>
      <c r="AW987" s="175"/>
      <c r="AX987" s="175"/>
      <c r="AY987" s="175"/>
      <c r="AZ987" s="175"/>
      <c r="BA987" s="175"/>
      <c r="BB987" s="175"/>
      <c r="BC987" s="175"/>
      <c r="BD987" s="175"/>
      <c r="BE987" s="175"/>
      <c r="BF987" s="175"/>
    </row>
    <row r="988" spans="1:58" s="199" customFormat="1">
      <c r="A988" s="173"/>
      <c r="B988" s="282"/>
      <c r="C988" s="283"/>
      <c r="D988" s="283"/>
      <c r="E988" s="283"/>
      <c r="F988" s="283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  <c r="AA988" s="175"/>
      <c r="AB988" s="175"/>
      <c r="AC988" s="175"/>
      <c r="AD988" s="175"/>
      <c r="AE988" s="175"/>
      <c r="AF988" s="175"/>
      <c r="AG988" s="175"/>
      <c r="AH988" s="175"/>
      <c r="AI988" s="175"/>
      <c r="AJ988" s="175"/>
      <c r="AK988" s="175"/>
      <c r="AL988" s="175"/>
      <c r="AM988" s="175"/>
      <c r="AN988" s="175"/>
      <c r="AO988" s="175"/>
      <c r="AP988" s="175"/>
      <c r="AQ988" s="175"/>
      <c r="AR988" s="175"/>
      <c r="AS988" s="175"/>
      <c r="AT988" s="175"/>
      <c r="AU988" s="175"/>
      <c r="AV988" s="175"/>
      <c r="AW988" s="175"/>
      <c r="AX988" s="175"/>
      <c r="AY988" s="175"/>
      <c r="AZ988" s="175"/>
      <c r="BA988" s="175"/>
      <c r="BB988" s="175"/>
      <c r="BC988" s="175"/>
      <c r="BD988" s="175"/>
      <c r="BE988" s="175"/>
      <c r="BF988" s="175"/>
    </row>
    <row r="989" spans="1:58" s="199" customFormat="1">
      <c r="A989" s="173"/>
      <c r="B989" s="282"/>
      <c r="C989" s="283"/>
      <c r="D989" s="283"/>
      <c r="E989" s="283"/>
      <c r="F989" s="283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  <c r="AP989" s="175"/>
      <c r="AQ989" s="175"/>
      <c r="AR989" s="175"/>
      <c r="AS989" s="175"/>
      <c r="AT989" s="175"/>
      <c r="AU989" s="175"/>
      <c r="AV989" s="175"/>
      <c r="AW989" s="175"/>
      <c r="AX989" s="175"/>
      <c r="AY989" s="175"/>
      <c r="AZ989" s="175"/>
      <c r="BA989" s="175"/>
      <c r="BB989" s="175"/>
      <c r="BC989" s="175"/>
      <c r="BD989" s="175"/>
      <c r="BE989" s="175"/>
      <c r="BF989" s="175"/>
    </row>
    <row r="990" spans="1:58" s="199" customFormat="1">
      <c r="A990" s="173"/>
      <c r="B990" s="282"/>
      <c r="C990" s="283"/>
      <c r="D990" s="283"/>
      <c r="E990" s="283"/>
      <c r="F990" s="283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  <c r="AP990" s="175"/>
      <c r="AQ990" s="175"/>
      <c r="AR990" s="175"/>
      <c r="AS990" s="175"/>
      <c r="AT990" s="175"/>
      <c r="AU990" s="175"/>
      <c r="AV990" s="175"/>
      <c r="AW990" s="175"/>
      <c r="AX990" s="175"/>
      <c r="AY990" s="175"/>
      <c r="AZ990" s="175"/>
      <c r="BA990" s="175"/>
      <c r="BB990" s="175"/>
      <c r="BC990" s="175"/>
      <c r="BD990" s="175"/>
      <c r="BE990" s="175"/>
      <c r="BF990" s="175"/>
    </row>
    <row r="991" spans="1:58" s="199" customFormat="1">
      <c r="A991" s="173"/>
      <c r="B991" s="282"/>
      <c r="C991" s="283"/>
      <c r="D991" s="283"/>
      <c r="E991" s="283"/>
      <c r="F991" s="283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  <c r="AP991" s="175"/>
      <c r="AQ991" s="175"/>
      <c r="AR991" s="175"/>
      <c r="AS991" s="175"/>
      <c r="AT991" s="175"/>
      <c r="AU991" s="175"/>
      <c r="AV991" s="175"/>
      <c r="AW991" s="175"/>
      <c r="AX991" s="175"/>
      <c r="AY991" s="175"/>
      <c r="AZ991" s="175"/>
      <c r="BA991" s="175"/>
      <c r="BB991" s="175"/>
      <c r="BC991" s="175"/>
      <c r="BD991" s="175"/>
      <c r="BE991" s="175"/>
      <c r="BF991" s="175"/>
    </row>
    <row r="992" spans="1:58" s="199" customFormat="1">
      <c r="A992" s="173"/>
      <c r="B992" s="282"/>
      <c r="C992" s="283"/>
      <c r="D992" s="283"/>
      <c r="E992" s="283"/>
      <c r="F992" s="283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  <c r="AP992" s="175"/>
      <c r="AQ992" s="175"/>
      <c r="AR992" s="175"/>
      <c r="AS992" s="175"/>
      <c r="AT992" s="175"/>
      <c r="AU992" s="175"/>
      <c r="AV992" s="175"/>
      <c r="AW992" s="175"/>
      <c r="AX992" s="175"/>
      <c r="AY992" s="175"/>
      <c r="AZ992" s="175"/>
      <c r="BA992" s="175"/>
      <c r="BB992" s="175"/>
      <c r="BC992" s="175"/>
      <c r="BD992" s="175"/>
      <c r="BE992" s="175"/>
      <c r="BF992" s="175"/>
    </row>
    <row r="993" spans="1:58" s="199" customFormat="1">
      <c r="A993" s="173"/>
      <c r="B993" s="282"/>
      <c r="C993" s="283"/>
      <c r="D993" s="283"/>
      <c r="E993" s="283"/>
      <c r="F993" s="283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  <c r="AQ993" s="175"/>
      <c r="AR993" s="175"/>
      <c r="AS993" s="175"/>
      <c r="AT993" s="175"/>
      <c r="AU993" s="175"/>
      <c r="AV993" s="175"/>
      <c r="AW993" s="175"/>
      <c r="AX993" s="175"/>
      <c r="AY993" s="175"/>
      <c r="AZ993" s="175"/>
      <c r="BA993" s="175"/>
      <c r="BB993" s="175"/>
      <c r="BC993" s="175"/>
      <c r="BD993" s="175"/>
      <c r="BE993" s="175"/>
      <c r="BF993" s="175"/>
    </row>
    <row r="994" spans="1:58" s="199" customFormat="1">
      <c r="A994" s="173"/>
      <c r="B994" s="282"/>
      <c r="C994" s="283"/>
      <c r="D994" s="283"/>
      <c r="E994" s="283"/>
      <c r="F994" s="283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  <c r="AP994" s="175"/>
      <c r="AQ994" s="175"/>
      <c r="AR994" s="175"/>
      <c r="AS994" s="175"/>
      <c r="AT994" s="175"/>
      <c r="AU994" s="175"/>
      <c r="AV994" s="175"/>
      <c r="AW994" s="175"/>
      <c r="AX994" s="175"/>
      <c r="AY994" s="175"/>
      <c r="AZ994" s="175"/>
      <c r="BA994" s="175"/>
      <c r="BB994" s="175"/>
      <c r="BC994" s="175"/>
      <c r="BD994" s="175"/>
      <c r="BE994" s="175"/>
      <c r="BF994" s="175"/>
    </row>
    <row r="995" spans="1:58" s="199" customFormat="1">
      <c r="A995" s="173"/>
      <c r="B995" s="282"/>
      <c r="C995" s="283"/>
      <c r="D995" s="283"/>
      <c r="E995" s="283"/>
      <c r="F995" s="283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  <c r="AP995" s="175"/>
      <c r="AQ995" s="175"/>
      <c r="AR995" s="175"/>
      <c r="AS995" s="175"/>
      <c r="AT995" s="175"/>
      <c r="AU995" s="175"/>
      <c r="AV995" s="175"/>
      <c r="AW995" s="175"/>
      <c r="AX995" s="175"/>
      <c r="AY995" s="175"/>
      <c r="AZ995" s="175"/>
      <c r="BA995" s="175"/>
      <c r="BB995" s="175"/>
      <c r="BC995" s="175"/>
      <c r="BD995" s="175"/>
      <c r="BE995" s="175"/>
      <c r="BF995" s="175"/>
    </row>
    <row r="996" spans="1:58" s="199" customFormat="1">
      <c r="A996" s="173"/>
      <c r="B996" s="282"/>
      <c r="C996" s="283"/>
      <c r="D996" s="283"/>
      <c r="E996" s="283"/>
      <c r="F996" s="283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  <c r="AQ996" s="175"/>
      <c r="AR996" s="175"/>
      <c r="AS996" s="175"/>
      <c r="AT996" s="175"/>
      <c r="AU996" s="175"/>
      <c r="AV996" s="175"/>
      <c r="AW996" s="175"/>
      <c r="AX996" s="175"/>
      <c r="AY996" s="175"/>
      <c r="AZ996" s="175"/>
      <c r="BA996" s="175"/>
      <c r="BB996" s="175"/>
      <c r="BC996" s="175"/>
      <c r="BD996" s="175"/>
      <c r="BE996" s="175"/>
      <c r="BF996" s="175"/>
    </row>
    <row r="997" spans="1:58" s="199" customFormat="1">
      <c r="A997" s="173"/>
      <c r="B997" s="282"/>
      <c r="C997" s="283"/>
      <c r="D997" s="283"/>
      <c r="E997" s="283"/>
      <c r="F997" s="283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  <c r="AQ997" s="175"/>
      <c r="AR997" s="175"/>
      <c r="AS997" s="175"/>
      <c r="AT997" s="175"/>
      <c r="AU997" s="175"/>
      <c r="AV997" s="175"/>
      <c r="AW997" s="175"/>
      <c r="AX997" s="175"/>
      <c r="AY997" s="175"/>
      <c r="AZ997" s="175"/>
      <c r="BA997" s="175"/>
      <c r="BB997" s="175"/>
      <c r="BC997" s="175"/>
      <c r="BD997" s="175"/>
      <c r="BE997" s="175"/>
      <c r="BF997" s="175"/>
    </row>
    <row r="998" spans="1:58" s="199" customFormat="1">
      <c r="A998" s="173"/>
      <c r="B998" s="282"/>
      <c r="C998" s="283"/>
      <c r="D998" s="283"/>
      <c r="E998" s="283"/>
      <c r="F998" s="283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  <c r="AP998" s="175"/>
      <c r="AQ998" s="175"/>
      <c r="AR998" s="175"/>
      <c r="AS998" s="175"/>
      <c r="AT998" s="175"/>
      <c r="AU998" s="175"/>
      <c r="AV998" s="175"/>
      <c r="AW998" s="175"/>
      <c r="AX998" s="175"/>
      <c r="AY998" s="175"/>
      <c r="AZ998" s="175"/>
      <c r="BA998" s="175"/>
      <c r="BB998" s="175"/>
      <c r="BC998" s="175"/>
      <c r="BD998" s="175"/>
      <c r="BE998" s="175"/>
      <c r="BF998" s="175"/>
    </row>
    <row r="999" spans="1:58" s="199" customFormat="1">
      <c r="A999" s="173"/>
      <c r="B999" s="282"/>
      <c r="C999" s="283"/>
      <c r="D999" s="283"/>
      <c r="E999" s="283"/>
      <c r="F999" s="283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  <c r="AP999" s="175"/>
      <c r="AQ999" s="175"/>
      <c r="AR999" s="175"/>
      <c r="AS999" s="175"/>
      <c r="AT999" s="175"/>
      <c r="AU999" s="175"/>
      <c r="AV999" s="175"/>
      <c r="AW999" s="175"/>
      <c r="AX999" s="175"/>
      <c r="AY999" s="175"/>
      <c r="AZ999" s="175"/>
      <c r="BA999" s="175"/>
      <c r="BB999" s="175"/>
      <c r="BC999" s="175"/>
      <c r="BD999" s="175"/>
      <c r="BE999" s="175"/>
      <c r="BF999" s="175"/>
    </row>
    <row r="1000" spans="1:58" s="199" customFormat="1">
      <c r="A1000" s="173"/>
      <c r="B1000" s="282"/>
      <c r="C1000" s="283"/>
      <c r="D1000" s="283"/>
      <c r="E1000" s="283"/>
      <c r="F1000" s="283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  <c r="AA1000" s="175"/>
      <c r="AB1000" s="175"/>
      <c r="AC1000" s="175"/>
      <c r="AD1000" s="175"/>
      <c r="AE1000" s="175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  <c r="AQ1000" s="175"/>
      <c r="AR1000" s="175"/>
      <c r="AS1000" s="175"/>
      <c r="AT1000" s="175"/>
      <c r="AU1000" s="175"/>
      <c r="AV1000" s="175"/>
      <c r="AW1000" s="175"/>
      <c r="AX1000" s="175"/>
      <c r="AY1000" s="175"/>
      <c r="AZ1000" s="175"/>
      <c r="BA1000" s="175"/>
      <c r="BB1000" s="175"/>
      <c r="BC1000" s="175"/>
      <c r="BD1000" s="175"/>
      <c r="BE1000" s="175"/>
      <c r="BF1000" s="175"/>
    </row>
    <row r="1001" spans="1:58" s="199" customFormat="1">
      <c r="A1001" s="173"/>
      <c r="B1001" s="282"/>
      <c r="C1001" s="283"/>
      <c r="D1001" s="283"/>
      <c r="E1001" s="283"/>
      <c r="F1001" s="283"/>
      <c r="G1001" s="175"/>
      <c r="H1001" s="175"/>
      <c r="I1001" s="175"/>
      <c r="J1001" s="175"/>
      <c r="K1001" s="175"/>
      <c r="L1001" s="175"/>
      <c r="M1001" s="175"/>
      <c r="N1001" s="175"/>
      <c r="O1001" s="175"/>
      <c r="P1001" s="175"/>
      <c r="Q1001" s="175"/>
      <c r="R1001" s="175"/>
      <c r="S1001" s="175"/>
      <c r="T1001" s="175"/>
      <c r="U1001" s="175"/>
      <c r="V1001" s="175"/>
      <c r="W1001" s="175"/>
      <c r="X1001" s="175"/>
      <c r="Y1001" s="175"/>
      <c r="Z1001" s="175"/>
      <c r="AA1001" s="175"/>
      <c r="AB1001" s="175"/>
      <c r="AC1001" s="175"/>
      <c r="AD1001" s="175"/>
      <c r="AE1001" s="175"/>
      <c r="AF1001" s="175"/>
      <c r="AG1001" s="175"/>
      <c r="AH1001" s="175"/>
      <c r="AI1001" s="175"/>
      <c r="AJ1001" s="175"/>
      <c r="AK1001" s="175"/>
      <c r="AL1001" s="175"/>
      <c r="AM1001" s="175"/>
      <c r="AN1001" s="175"/>
      <c r="AO1001" s="175"/>
      <c r="AP1001" s="175"/>
      <c r="AQ1001" s="175"/>
      <c r="AR1001" s="175"/>
      <c r="AS1001" s="175"/>
      <c r="AT1001" s="175"/>
      <c r="AU1001" s="175"/>
      <c r="AV1001" s="175"/>
      <c r="AW1001" s="175"/>
      <c r="AX1001" s="175"/>
      <c r="AY1001" s="175"/>
      <c r="AZ1001" s="175"/>
      <c r="BA1001" s="175"/>
      <c r="BB1001" s="175"/>
      <c r="BC1001" s="175"/>
      <c r="BD1001" s="175"/>
      <c r="BE1001" s="175"/>
      <c r="BF1001" s="175"/>
    </row>
    <row r="1002" spans="1:58" s="199" customFormat="1">
      <c r="A1002" s="173"/>
      <c r="B1002" s="282"/>
      <c r="C1002" s="283"/>
      <c r="D1002" s="283"/>
      <c r="E1002" s="283"/>
      <c r="F1002" s="283"/>
      <c r="G1002" s="175"/>
      <c r="H1002" s="175"/>
      <c r="I1002" s="175"/>
      <c r="J1002" s="175"/>
      <c r="K1002" s="175"/>
      <c r="L1002" s="175"/>
      <c r="M1002" s="175"/>
      <c r="N1002" s="175"/>
      <c r="O1002" s="175"/>
      <c r="P1002" s="175"/>
      <c r="Q1002" s="175"/>
      <c r="R1002" s="175"/>
      <c r="S1002" s="175"/>
      <c r="T1002" s="175"/>
      <c r="U1002" s="175"/>
      <c r="V1002" s="175"/>
      <c r="W1002" s="175"/>
      <c r="X1002" s="175"/>
      <c r="Y1002" s="175"/>
      <c r="Z1002" s="175"/>
      <c r="AA1002" s="175"/>
      <c r="AB1002" s="175"/>
      <c r="AC1002" s="175"/>
      <c r="AD1002" s="175"/>
      <c r="AE1002" s="175"/>
      <c r="AF1002" s="175"/>
      <c r="AG1002" s="175"/>
      <c r="AH1002" s="175"/>
      <c r="AI1002" s="175"/>
      <c r="AJ1002" s="175"/>
      <c r="AK1002" s="175"/>
      <c r="AL1002" s="175"/>
      <c r="AM1002" s="175"/>
      <c r="AN1002" s="175"/>
      <c r="AO1002" s="175"/>
      <c r="AP1002" s="175"/>
      <c r="AQ1002" s="175"/>
      <c r="AR1002" s="175"/>
      <c r="AS1002" s="175"/>
      <c r="AT1002" s="175"/>
      <c r="AU1002" s="175"/>
      <c r="AV1002" s="175"/>
      <c r="AW1002" s="175"/>
      <c r="AX1002" s="175"/>
      <c r="AY1002" s="175"/>
      <c r="AZ1002" s="175"/>
      <c r="BA1002" s="175"/>
      <c r="BB1002" s="175"/>
      <c r="BC1002" s="175"/>
      <c r="BD1002" s="175"/>
      <c r="BE1002" s="175"/>
      <c r="BF1002" s="175"/>
    </row>
    <row r="1003" spans="1:58" s="199" customFormat="1">
      <c r="A1003" s="173"/>
      <c r="B1003" s="282"/>
      <c r="C1003" s="283"/>
      <c r="D1003" s="283"/>
      <c r="E1003" s="283"/>
      <c r="F1003" s="283"/>
      <c r="G1003" s="175"/>
      <c r="H1003" s="175"/>
      <c r="I1003" s="175"/>
      <c r="J1003" s="175"/>
      <c r="K1003" s="175"/>
      <c r="L1003" s="175"/>
      <c r="M1003" s="175"/>
      <c r="N1003" s="175"/>
      <c r="O1003" s="175"/>
      <c r="P1003" s="175"/>
      <c r="Q1003" s="175"/>
      <c r="R1003" s="175"/>
      <c r="S1003" s="175"/>
      <c r="T1003" s="175"/>
      <c r="U1003" s="175"/>
      <c r="V1003" s="175"/>
      <c r="W1003" s="175"/>
      <c r="X1003" s="175"/>
      <c r="Y1003" s="175"/>
      <c r="Z1003" s="175"/>
      <c r="AA1003" s="175"/>
      <c r="AB1003" s="175"/>
      <c r="AC1003" s="175"/>
      <c r="AD1003" s="175"/>
      <c r="AE1003" s="175"/>
      <c r="AF1003" s="175"/>
      <c r="AG1003" s="175"/>
      <c r="AH1003" s="175"/>
      <c r="AI1003" s="175"/>
      <c r="AJ1003" s="175"/>
      <c r="AK1003" s="175"/>
      <c r="AL1003" s="175"/>
      <c r="AM1003" s="175"/>
      <c r="AN1003" s="175"/>
      <c r="AO1003" s="175"/>
      <c r="AP1003" s="175"/>
      <c r="AQ1003" s="175"/>
      <c r="AR1003" s="175"/>
      <c r="AS1003" s="175"/>
      <c r="AT1003" s="175"/>
      <c r="AU1003" s="175"/>
      <c r="AV1003" s="175"/>
      <c r="AW1003" s="175"/>
      <c r="AX1003" s="175"/>
      <c r="AY1003" s="175"/>
      <c r="AZ1003" s="175"/>
      <c r="BA1003" s="175"/>
      <c r="BB1003" s="175"/>
      <c r="BC1003" s="175"/>
      <c r="BD1003" s="175"/>
      <c r="BE1003" s="175"/>
      <c r="BF1003" s="175"/>
    </row>
    <row r="1004" spans="1:58" s="199" customFormat="1">
      <c r="A1004" s="173"/>
      <c r="B1004" s="282"/>
      <c r="C1004" s="283"/>
      <c r="D1004" s="283"/>
      <c r="E1004" s="283"/>
      <c r="F1004" s="283"/>
      <c r="G1004" s="175"/>
      <c r="H1004" s="175"/>
      <c r="I1004" s="175"/>
      <c r="J1004" s="175"/>
      <c r="K1004" s="175"/>
      <c r="L1004" s="175"/>
      <c r="M1004" s="175"/>
      <c r="N1004" s="175"/>
      <c r="O1004" s="175"/>
      <c r="P1004" s="175"/>
      <c r="Q1004" s="175"/>
      <c r="R1004" s="175"/>
      <c r="S1004" s="175"/>
      <c r="T1004" s="175"/>
      <c r="U1004" s="175"/>
      <c r="V1004" s="175"/>
      <c r="W1004" s="175"/>
      <c r="X1004" s="175"/>
      <c r="Y1004" s="175"/>
      <c r="Z1004" s="175"/>
      <c r="AA1004" s="175"/>
      <c r="AB1004" s="175"/>
      <c r="AC1004" s="175"/>
      <c r="AD1004" s="175"/>
      <c r="AE1004" s="175"/>
      <c r="AF1004" s="175"/>
      <c r="AG1004" s="175"/>
      <c r="AH1004" s="175"/>
      <c r="AI1004" s="175"/>
      <c r="AJ1004" s="175"/>
      <c r="AK1004" s="175"/>
      <c r="AL1004" s="175"/>
      <c r="AM1004" s="175"/>
      <c r="AN1004" s="175"/>
      <c r="AO1004" s="175"/>
      <c r="AP1004" s="175"/>
      <c r="AQ1004" s="175"/>
      <c r="AR1004" s="175"/>
      <c r="AS1004" s="175"/>
      <c r="AT1004" s="175"/>
      <c r="AU1004" s="175"/>
      <c r="AV1004" s="175"/>
      <c r="AW1004" s="175"/>
      <c r="AX1004" s="175"/>
      <c r="AY1004" s="175"/>
      <c r="AZ1004" s="175"/>
      <c r="BA1004" s="175"/>
      <c r="BB1004" s="175"/>
      <c r="BC1004" s="175"/>
      <c r="BD1004" s="175"/>
      <c r="BE1004" s="175"/>
      <c r="BF1004" s="175"/>
    </row>
    <row r="1005" spans="1:58" s="199" customFormat="1">
      <c r="A1005" s="173"/>
      <c r="B1005" s="282"/>
      <c r="C1005" s="283"/>
      <c r="D1005" s="283"/>
      <c r="E1005" s="283"/>
      <c r="F1005" s="283"/>
      <c r="G1005" s="175"/>
      <c r="H1005" s="175"/>
      <c r="I1005" s="175"/>
      <c r="J1005" s="175"/>
      <c r="K1005" s="175"/>
      <c r="L1005" s="175"/>
      <c r="M1005" s="175"/>
      <c r="N1005" s="175"/>
      <c r="O1005" s="175"/>
      <c r="P1005" s="175"/>
      <c r="Q1005" s="175"/>
      <c r="R1005" s="175"/>
      <c r="S1005" s="175"/>
      <c r="T1005" s="175"/>
      <c r="U1005" s="175"/>
      <c r="V1005" s="175"/>
      <c r="W1005" s="175"/>
      <c r="X1005" s="175"/>
      <c r="Y1005" s="175"/>
      <c r="Z1005" s="175"/>
      <c r="AA1005" s="175"/>
      <c r="AB1005" s="175"/>
      <c r="AC1005" s="175"/>
      <c r="AD1005" s="175"/>
      <c r="AE1005" s="175"/>
      <c r="AF1005" s="175"/>
      <c r="AG1005" s="175"/>
      <c r="AH1005" s="175"/>
      <c r="AI1005" s="175"/>
      <c r="AJ1005" s="175"/>
      <c r="AK1005" s="175"/>
      <c r="AL1005" s="175"/>
      <c r="AM1005" s="175"/>
      <c r="AN1005" s="175"/>
      <c r="AO1005" s="175"/>
      <c r="AP1005" s="175"/>
      <c r="AQ1005" s="175"/>
      <c r="AR1005" s="175"/>
      <c r="AS1005" s="175"/>
      <c r="AT1005" s="175"/>
      <c r="AU1005" s="175"/>
      <c r="AV1005" s="175"/>
      <c r="AW1005" s="175"/>
      <c r="AX1005" s="175"/>
      <c r="AY1005" s="175"/>
      <c r="AZ1005" s="175"/>
      <c r="BA1005" s="175"/>
      <c r="BB1005" s="175"/>
      <c r="BC1005" s="175"/>
      <c r="BD1005" s="175"/>
      <c r="BE1005" s="175"/>
      <c r="BF1005" s="175"/>
    </row>
    <row r="1006" spans="1:58" s="199" customFormat="1">
      <c r="A1006" s="173"/>
      <c r="B1006" s="282"/>
      <c r="C1006" s="283"/>
      <c r="D1006" s="283"/>
      <c r="E1006" s="283"/>
      <c r="F1006" s="283"/>
      <c r="G1006" s="175"/>
      <c r="H1006" s="175"/>
      <c r="I1006" s="175"/>
      <c r="J1006" s="175"/>
      <c r="K1006" s="175"/>
      <c r="L1006" s="175"/>
      <c r="M1006" s="175"/>
      <c r="N1006" s="175"/>
      <c r="O1006" s="175"/>
      <c r="P1006" s="175"/>
      <c r="Q1006" s="175"/>
      <c r="R1006" s="175"/>
      <c r="S1006" s="175"/>
      <c r="T1006" s="175"/>
      <c r="U1006" s="175"/>
      <c r="V1006" s="175"/>
      <c r="W1006" s="175"/>
      <c r="X1006" s="175"/>
      <c r="Y1006" s="175"/>
      <c r="Z1006" s="175"/>
      <c r="AA1006" s="175"/>
      <c r="AB1006" s="175"/>
      <c r="AC1006" s="175"/>
      <c r="AD1006" s="175"/>
      <c r="AE1006" s="175"/>
      <c r="AF1006" s="175"/>
      <c r="AG1006" s="175"/>
      <c r="AH1006" s="175"/>
      <c r="AI1006" s="175"/>
      <c r="AJ1006" s="175"/>
      <c r="AK1006" s="175"/>
      <c r="AL1006" s="175"/>
      <c r="AM1006" s="175"/>
      <c r="AN1006" s="175"/>
      <c r="AO1006" s="175"/>
      <c r="AP1006" s="175"/>
      <c r="AQ1006" s="175"/>
      <c r="AR1006" s="175"/>
      <c r="AS1006" s="175"/>
      <c r="AT1006" s="175"/>
      <c r="AU1006" s="175"/>
      <c r="AV1006" s="175"/>
      <c r="AW1006" s="175"/>
      <c r="AX1006" s="175"/>
      <c r="AY1006" s="175"/>
      <c r="AZ1006" s="175"/>
      <c r="BA1006" s="175"/>
      <c r="BB1006" s="175"/>
      <c r="BC1006" s="175"/>
      <c r="BD1006" s="175"/>
      <c r="BE1006" s="175"/>
      <c r="BF1006" s="175"/>
    </row>
    <row r="1007" spans="1:58" s="199" customFormat="1">
      <c r="A1007" s="173"/>
      <c r="B1007" s="282"/>
      <c r="C1007" s="283"/>
      <c r="D1007" s="283"/>
      <c r="E1007" s="283"/>
      <c r="F1007" s="283"/>
      <c r="G1007" s="175"/>
      <c r="H1007" s="175"/>
      <c r="I1007" s="175"/>
      <c r="J1007" s="175"/>
      <c r="K1007" s="175"/>
      <c r="L1007" s="175"/>
      <c r="M1007" s="175"/>
      <c r="N1007" s="175"/>
      <c r="O1007" s="175"/>
      <c r="P1007" s="175"/>
      <c r="Q1007" s="175"/>
      <c r="R1007" s="175"/>
      <c r="S1007" s="175"/>
      <c r="T1007" s="175"/>
      <c r="U1007" s="175"/>
      <c r="V1007" s="175"/>
      <c r="W1007" s="175"/>
      <c r="X1007" s="175"/>
      <c r="Y1007" s="175"/>
      <c r="Z1007" s="175"/>
      <c r="AA1007" s="175"/>
      <c r="AB1007" s="175"/>
      <c r="AC1007" s="175"/>
      <c r="AD1007" s="175"/>
      <c r="AE1007" s="175"/>
      <c r="AF1007" s="175"/>
      <c r="AG1007" s="175"/>
      <c r="AH1007" s="175"/>
      <c r="AI1007" s="175"/>
      <c r="AJ1007" s="175"/>
      <c r="AK1007" s="175"/>
      <c r="AL1007" s="175"/>
      <c r="AM1007" s="175"/>
      <c r="AN1007" s="175"/>
      <c r="AO1007" s="175"/>
      <c r="AP1007" s="175"/>
      <c r="AQ1007" s="175"/>
      <c r="AR1007" s="175"/>
      <c r="AS1007" s="175"/>
      <c r="AT1007" s="175"/>
      <c r="AU1007" s="175"/>
      <c r="AV1007" s="175"/>
      <c r="AW1007" s="175"/>
      <c r="AX1007" s="175"/>
      <c r="AY1007" s="175"/>
      <c r="AZ1007" s="175"/>
      <c r="BA1007" s="175"/>
      <c r="BB1007" s="175"/>
      <c r="BC1007" s="175"/>
      <c r="BD1007" s="175"/>
      <c r="BE1007" s="175"/>
      <c r="BF1007" s="175"/>
    </row>
    <row r="1008" spans="1:58" s="199" customFormat="1">
      <c r="A1008" s="173"/>
      <c r="B1008" s="282"/>
      <c r="C1008" s="283"/>
      <c r="D1008" s="283"/>
      <c r="E1008" s="283"/>
      <c r="F1008" s="283"/>
      <c r="G1008" s="175"/>
      <c r="H1008" s="175"/>
      <c r="I1008" s="175"/>
      <c r="J1008" s="175"/>
      <c r="K1008" s="175"/>
      <c r="L1008" s="175"/>
      <c r="M1008" s="175"/>
      <c r="N1008" s="175"/>
      <c r="O1008" s="175"/>
      <c r="P1008" s="175"/>
      <c r="Q1008" s="175"/>
      <c r="R1008" s="175"/>
      <c r="S1008" s="175"/>
      <c r="T1008" s="175"/>
      <c r="U1008" s="175"/>
      <c r="V1008" s="175"/>
      <c r="W1008" s="175"/>
      <c r="X1008" s="175"/>
      <c r="Y1008" s="175"/>
      <c r="Z1008" s="175"/>
      <c r="AA1008" s="175"/>
      <c r="AB1008" s="175"/>
      <c r="AC1008" s="175"/>
      <c r="AD1008" s="175"/>
      <c r="AE1008" s="175"/>
      <c r="AF1008" s="175"/>
      <c r="AG1008" s="175"/>
      <c r="AH1008" s="175"/>
      <c r="AI1008" s="175"/>
      <c r="AJ1008" s="175"/>
      <c r="AK1008" s="175"/>
      <c r="AL1008" s="175"/>
      <c r="AM1008" s="175"/>
      <c r="AN1008" s="175"/>
      <c r="AO1008" s="175"/>
      <c r="AP1008" s="175"/>
      <c r="AQ1008" s="175"/>
      <c r="AR1008" s="175"/>
      <c r="AS1008" s="175"/>
      <c r="AT1008" s="175"/>
      <c r="AU1008" s="175"/>
      <c r="AV1008" s="175"/>
      <c r="AW1008" s="175"/>
      <c r="AX1008" s="175"/>
      <c r="AY1008" s="175"/>
      <c r="AZ1008" s="175"/>
      <c r="BA1008" s="175"/>
      <c r="BB1008" s="175"/>
      <c r="BC1008" s="175"/>
      <c r="BD1008" s="175"/>
      <c r="BE1008" s="175"/>
      <c r="BF1008" s="175"/>
    </row>
    <row r="1009" spans="1:58" s="199" customFormat="1">
      <c r="A1009" s="173"/>
      <c r="B1009" s="282"/>
      <c r="C1009" s="283"/>
      <c r="D1009" s="283"/>
      <c r="E1009" s="283"/>
      <c r="F1009" s="283"/>
      <c r="G1009" s="175"/>
      <c r="H1009" s="175"/>
      <c r="I1009" s="175"/>
      <c r="J1009" s="175"/>
      <c r="K1009" s="175"/>
      <c r="L1009" s="175"/>
      <c r="M1009" s="175"/>
      <c r="N1009" s="175"/>
      <c r="O1009" s="175"/>
      <c r="P1009" s="175"/>
      <c r="Q1009" s="175"/>
      <c r="R1009" s="175"/>
      <c r="S1009" s="175"/>
      <c r="T1009" s="175"/>
      <c r="U1009" s="175"/>
      <c r="V1009" s="175"/>
      <c r="W1009" s="175"/>
      <c r="X1009" s="175"/>
      <c r="Y1009" s="175"/>
      <c r="Z1009" s="175"/>
      <c r="AA1009" s="175"/>
      <c r="AB1009" s="175"/>
      <c r="AC1009" s="175"/>
      <c r="AD1009" s="175"/>
      <c r="AE1009" s="175"/>
      <c r="AF1009" s="175"/>
      <c r="AG1009" s="175"/>
      <c r="AH1009" s="175"/>
      <c r="AI1009" s="175"/>
      <c r="AJ1009" s="175"/>
      <c r="AK1009" s="175"/>
      <c r="AL1009" s="175"/>
      <c r="AM1009" s="175"/>
      <c r="AN1009" s="175"/>
      <c r="AO1009" s="175"/>
      <c r="AP1009" s="175"/>
      <c r="AQ1009" s="175"/>
      <c r="AR1009" s="175"/>
      <c r="AS1009" s="175"/>
      <c r="AT1009" s="175"/>
      <c r="AU1009" s="175"/>
      <c r="AV1009" s="175"/>
      <c r="AW1009" s="175"/>
      <c r="AX1009" s="175"/>
      <c r="AY1009" s="175"/>
      <c r="AZ1009" s="175"/>
      <c r="BA1009" s="175"/>
      <c r="BB1009" s="175"/>
      <c r="BC1009" s="175"/>
      <c r="BD1009" s="175"/>
      <c r="BE1009" s="175"/>
      <c r="BF1009" s="175"/>
    </row>
    <row r="1010" spans="1:58" s="199" customFormat="1">
      <c r="A1010" s="173"/>
      <c r="B1010" s="282"/>
      <c r="C1010" s="283"/>
      <c r="D1010" s="283"/>
      <c r="E1010" s="283"/>
      <c r="F1010" s="283"/>
      <c r="G1010" s="175"/>
      <c r="H1010" s="175"/>
      <c r="I1010" s="175"/>
      <c r="J1010" s="175"/>
      <c r="K1010" s="175"/>
      <c r="L1010" s="175"/>
      <c r="M1010" s="175"/>
      <c r="N1010" s="175"/>
      <c r="O1010" s="175"/>
      <c r="P1010" s="175"/>
      <c r="Q1010" s="175"/>
      <c r="R1010" s="175"/>
      <c r="S1010" s="175"/>
      <c r="T1010" s="175"/>
      <c r="U1010" s="175"/>
      <c r="V1010" s="175"/>
      <c r="W1010" s="175"/>
      <c r="X1010" s="175"/>
      <c r="Y1010" s="175"/>
      <c r="Z1010" s="175"/>
      <c r="AA1010" s="175"/>
      <c r="AB1010" s="175"/>
      <c r="AC1010" s="175"/>
      <c r="AD1010" s="175"/>
      <c r="AE1010" s="175"/>
      <c r="AF1010" s="175"/>
      <c r="AG1010" s="175"/>
      <c r="AH1010" s="175"/>
      <c r="AI1010" s="175"/>
      <c r="AJ1010" s="175"/>
      <c r="AK1010" s="175"/>
      <c r="AL1010" s="175"/>
      <c r="AM1010" s="175"/>
      <c r="AN1010" s="175"/>
      <c r="AO1010" s="175"/>
      <c r="AP1010" s="175"/>
      <c r="AQ1010" s="175"/>
      <c r="AR1010" s="175"/>
      <c r="AS1010" s="175"/>
      <c r="AT1010" s="175"/>
      <c r="AU1010" s="175"/>
      <c r="AV1010" s="175"/>
      <c r="AW1010" s="175"/>
      <c r="AX1010" s="175"/>
      <c r="AY1010" s="175"/>
      <c r="AZ1010" s="175"/>
      <c r="BA1010" s="175"/>
      <c r="BB1010" s="175"/>
      <c r="BC1010" s="175"/>
      <c r="BD1010" s="175"/>
      <c r="BE1010" s="175"/>
      <c r="BF1010" s="175"/>
    </row>
    <row r="1011" spans="1:58" s="199" customFormat="1">
      <c r="A1011" s="173"/>
      <c r="B1011" s="282"/>
      <c r="C1011" s="283"/>
      <c r="D1011" s="283"/>
      <c r="E1011" s="283"/>
      <c r="F1011" s="283"/>
      <c r="G1011" s="175"/>
      <c r="H1011" s="175"/>
      <c r="I1011" s="175"/>
      <c r="J1011" s="175"/>
      <c r="K1011" s="175"/>
      <c r="L1011" s="175"/>
      <c r="M1011" s="175"/>
      <c r="N1011" s="175"/>
      <c r="O1011" s="175"/>
      <c r="P1011" s="175"/>
      <c r="Q1011" s="175"/>
      <c r="R1011" s="175"/>
      <c r="S1011" s="175"/>
      <c r="T1011" s="175"/>
      <c r="U1011" s="175"/>
      <c r="V1011" s="175"/>
      <c r="W1011" s="175"/>
      <c r="X1011" s="175"/>
      <c r="Y1011" s="175"/>
      <c r="Z1011" s="175"/>
      <c r="AA1011" s="175"/>
      <c r="AB1011" s="175"/>
      <c r="AC1011" s="175"/>
      <c r="AD1011" s="175"/>
      <c r="AE1011" s="175"/>
      <c r="AF1011" s="175"/>
      <c r="AG1011" s="175"/>
      <c r="AH1011" s="175"/>
      <c r="AI1011" s="175"/>
      <c r="AJ1011" s="175"/>
      <c r="AK1011" s="175"/>
      <c r="AL1011" s="175"/>
      <c r="AM1011" s="175"/>
      <c r="AN1011" s="175"/>
      <c r="AO1011" s="175"/>
      <c r="AP1011" s="175"/>
      <c r="AQ1011" s="175"/>
      <c r="AR1011" s="175"/>
      <c r="AS1011" s="175"/>
      <c r="AT1011" s="175"/>
      <c r="AU1011" s="175"/>
      <c r="AV1011" s="175"/>
      <c r="AW1011" s="175"/>
      <c r="AX1011" s="175"/>
      <c r="AY1011" s="175"/>
      <c r="AZ1011" s="175"/>
      <c r="BA1011" s="175"/>
      <c r="BB1011" s="175"/>
      <c r="BC1011" s="175"/>
      <c r="BD1011" s="175"/>
      <c r="BE1011" s="175"/>
      <c r="BF1011" s="175"/>
    </row>
    <row r="1012" spans="1:58" s="199" customFormat="1">
      <c r="A1012" s="173"/>
      <c r="B1012" s="282"/>
      <c r="C1012" s="283"/>
      <c r="D1012" s="283"/>
      <c r="E1012" s="283"/>
      <c r="F1012" s="283"/>
      <c r="G1012" s="175"/>
      <c r="H1012" s="175"/>
      <c r="I1012" s="175"/>
      <c r="J1012" s="175"/>
      <c r="K1012" s="175"/>
      <c r="L1012" s="175"/>
      <c r="M1012" s="175"/>
      <c r="N1012" s="175"/>
      <c r="O1012" s="175"/>
      <c r="P1012" s="175"/>
      <c r="Q1012" s="175"/>
      <c r="R1012" s="175"/>
      <c r="S1012" s="175"/>
      <c r="T1012" s="175"/>
      <c r="U1012" s="175"/>
      <c r="V1012" s="175"/>
      <c r="W1012" s="175"/>
      <c r="X1012" s="175"/>
      <c r="Y1012" s="175"/>
      <c r="Z1012" s="175"/>
      <c r="AA1012" s="175"/>
      <c r="AB1012" s="175"/>
      <c r="AC1012" s="175"/>
      <c r="AD1012" s="175"/>
      <c r="AE1012" s="175"/>
      <c r="AF1012" s="175"/>
      <c r="AG1012" s="175"/>
      <c r="AH1012" s="175"/>
      <c r="AI1012" s="175"/>
      <c r="AJ1012" s="175"/>
      <c r="AK1012" s="175"/>
      <c r="AL1012" s="175"/>
      <c r="AM1012" s="175"/>
      <c r="AN1012" s="175"/>
      <c r="AO1012" s="175"/>
      <c r="AP1012" s="175"/>
      <c r="AQ1012" s="175"/>
      <c r="AR1012" s="175"/>
      <c r="AS1012" s="175"/>
      <c r="AT1012" s="175"/>
      <c r="AU1012" s="175"/>
      <c r="AV1012" s="175"/>
      <c r="AW1012" s="175"/>
      <c r="AX1012" s="175"/>
      <c r="AY1012" s="175"/>
      <c r="AZ1012" s="175"/>
      <c r="BA1012" s="175"/>
      <c r="BB1012" s="175"/>
      <c r="BC1012" s="175"/>
      <c r="BD1012" s="175"/>
      <c r="BE1012" s="175"/>
      <c r="BF1012" s="175"/>
    </row>
    <row r="1013" spans="1:58" s="199" customFormat="1">
      <c r="A1013" s="173"/>
      <c r="B1013" s="282"/>
      <c r="C1013" s="283"/>
      <c r="D1013" s="283"/>
      <c r="E1013" s="283"/>
      <c r="F1013" s="283"/>
      <c r="G1013" s="175"/>
      <c r="H1013" s="175"/>
      <c r="I1013" s="175"/>
      <c r="J1013" s="175"/>
      <c r="K1013" s="175"/>
      <c r="L1013" s="175"/>
      <c r="M1013" s="175"/>
      <c r="N1013" s="175"/>
      <c r="O1013" s="175"/>
      <c r="P1013" s="175"/>
      <c r="Q1013" s="175"/>
      <c r="R1013" s="175"/>
      <c r="S1013" s="175"/>
      <c r="T1013" s="175"/>
      <c r="U1013" s="175"/>
      <c r="V1013" s="175"/>
      <c r="W1013" s="175"/>
      <c r="X1013" s="175"/>
      <c r="Y1013" s="175"/>
      <c r="Z1013" s="175"/>
      <c r="AA1013" s="175"/>
      <c r="AB1013" s="175"/>
      <c r="AC1013" s="175"/>
      <c r="AD1013" s="175"/>
      <c r="AE1013" s="175"/>
      <c r="AF1013" s="175"/>
      <c r="AG1013" s="175"/>
      <c r="AH1013" s="175"/>
      <c r="AI1013" s="175"/>
      <c r="AJ1013" s="175"/>
      <c r="AK1013" s="175"/>
      <c r="AL1013" s="175"/>
      <c r="AM1013" s="175"/>
      <c r="AN1013" s="175"/>
      <c r="AO1013" s="175"/>
      <c r="AP1013" s="175"/>
      <c r="AQ1013" s="175"/>
      <c r="AR1013" s="175"/>
      <c r="AS1013" s="175"/>
      <c r="AT1013" s="175"/>
      <c r="AU1013" s="175"/>
      <c r="AV1013" s="175"/>
      <c r="AW1013" s="175"/>
      <c r="AX1013" s="175"/>
      <c r="AY1013" s="175"/>
      <c r="AZ1013" s="175"/>
      <c r="BA1013" s="175"/>
      <c r="BB1013" s="175"/>
      <c r="BC1013" s="175"/>
      <c r="BD1013" s="175"/>
      <c r="BE1013" s="175"/>
      <c r="BF1013" s="175"/>
    </row>
    <row r="1014" spans="1:58" s="199" customFormat="1">
      <c r="A1014" s="173"/>
      <c r="B1014" s="282"/>
      <c r="C1014" s="283"/>
      <c r="D1014" s="283"/>
      <c r="E1014" s="283"/>
      <c r="F1014" s="283"/>
      <c r="G1014" s="175"/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175"/>
      <c r="V1014" s="175"/>
      <c r="W1014" s="175"/>
      <c r="X1014" s="175"/>
      <c r="Y1014" s="175"/>
      <c r="Z1014" s="175"/>
      <c r="AA1014" s="175"/>
      <c r="AB1014" s="175"/>
      <c r="AC1014" s="175"/>
      <c r="AD1014" s="175"/>
      <c r="AE1014" s="175"/>
      <c r="AF1014" s="175"/>
      <c r="AG1014" s="175"/>
      <c r="AH1014" s="175"/>
      <c r="AI1014" s="175"/>
      <c r="AJ1014" s="175"/>
      <c r="AK1014" s="175"/>
      <c r="AL1014" s="175"/>
      <c r="AM1014" s="175"/>
      <c r="AN1014" s="175"/>
      <c r="AO1014" s="175"/>
      <c r="AP1014" s="175"/>
      <c r="AQ1014" s="175"/>
      <c r="AR1014" s="175"/>
      <c r="AS1014" s="175"/>
      <c r="AT1014" s="175"/>
      <c r="AU1014" s="175"/>
      <c r="AV1014" s="175"/>
      <c r="AW1014" s="175"/>
      <c r="AX1014" s="175"/>
      <c r="AY1014" s="175"/>
      <c r="AZ1014" s="175"/>
      <c r="BA1014" s="175"/>
      <c r="BB1014" s="175"/>
      <c r="BC1014" s="175"/>
      <c r="BD1014" s="175"/>
      <c r="BE1014" s="175"/>
      <c r="BF1014" s="175"/>
    </row>
    <row r="1015" spans="1:58" s="199" customFormat="1">
      <c r="A1015" s="173"/>
      <c r="B1015" s="282"/>
      <c r="C1015" s="283"/>
      <c r="D1015" s="283"/>
      <c r="E1015" s="283"/>
      <c r="F1015" s="283"/>
      <c r="G1015" s="175"/>
      <c r="H1015" s="175"/>
      <c r="I1015" s="175"/>
      <c r="J1015" s="175"/>
      <c r="K1015" s="175"/>
      <c r="L1015" s="175"/>
      <c r="M1015" s="175"/>
      <c r="N1015" s="175"/>
      <c r="O1015" s="175"/>
      <c r="P1015" s="175"/>
      <c r="Q1015" s="175"/>
      <c r="R1015" s="175"/>
      <c r="S1015" s="175"/>
      <c r="T1015" s="175"/>
      <c r="U1015" s="175"/>
      <c r="V1015" s="175"/>
      <c r="W1015" s="175"/>
      <c r="X1015" s="175"/>
      <c r="Y1015" s="175"/>
      <c r="Z1015" s="175"/>
      <c r="AA1015" s="175"/>
      <c r="AB1015" s="175"/>
      <c r="AC1015" s="175"/>
      <c r="AD1015" s="175"/>
      <c r="AE1015" s="175"/>
      <c r="AF1015" s="175"/>
      <c r="AG1015" s="175"/>
      <c r="AH1015" s="175"/>
      <c r="AI1015" s="175"/>
      <c r="AJ1015" s="175"/>
      <c r="AK1015" s="175"/>
      <c r="AL1015" s="175"/>
      <c r="AM1015" s="175"/>
      <c r="AN1015" s="175"/>
      <c r="AO1015" s="175"/>
      <c r="AP1015" s="175"/>
      <c r="AQ1015" s="175"/>
      <c r="AR1015" s="175"/>
      <c r="AS1015" s="175"/>
      <c r="AT1015" s="175"/>
      <c r="AU1015" s="175"/>
      <c r="AV1015" s="175"/>
      <c r="AW1015" s="175"/>
      <c r="AX1015" s="175"/>
      <c r="AY1015" s="175"/>
      <c r="AZ1015" s="175"/>
      <c r="BA1015" s="175"/>
      <c r="BB1015" s="175"/>
      <c r="BC1015" s="175"/>
      <c r="BD1015" s="175"/>
      <c r="BE1015" s="175"/>
      <c r="BF1015" s="175"/>
    </row>
    <row r="1016" spans="1:58" s="199" customFormat="1">
      <c r="A1016" s="173"/>
      <c r="B1016" s="282"/>
      <c r="C1016" s="283"/>
      <c r="D1016" s="283"/>
      <c r="E1016" s="283"/>
      <c r="F1016" s="283"/>
      <c r="G1016" s="175"/>
      <c r="H1016" s="175"/>
      <c r="I1016" s="175"/>
      <c r="J1016" s="175"/>
      <c r="K1016" s="175"/>
      <c r="L1016" s="175"/>
      <c r="M1016" s="175"/>
      <c r="N1016" s="175"/>
      <c r="O1016" s="175"/>
      <c r="P1016" s="175"/>
      <c r="Q1016" s="175"/>
      <c r="R1016" s="175"/>
      <c r="S1016" s="175"/>
      <c r="T1016" s="175"/>
      <c r="U1016" s="175"/>
      <c r="V1016" s="175"/>
      <c r="W1016" s="175"/>
      <c r="X1016" s="175"/>
      <c r="Y1016" s="175"/>
      <c r="Z1016" s="175"/>
      <c r="AA1016" s="175"/>
      <c r="AB1016" s="175"/>
      <c r="AC1016" s="175"/>
      <c r="AD1016" s="175"/>
      <c r="AE1016" s="175"/>
      <c r="AF1016" s="175"/>
      <c r="AG1016" s="175"/>
      <c r="AH1016" s="175"/>
      <c r="AI1016" s="175"/>
      <c r="AJ1016" s="175"/>
      <c r="AK1016" s="175"/>
      <c r="AL1016" s="175"/>
      <c r="AM1016" s="175"/>
      <c r="AN1016" s="175"/>
      <c r="AO1016" s="175"/>
      <c r="AP1016" s="175"/>
      <c r="AQ1016" s="175"/>
      <c r="AR1016" s="175"/>
      <c r="AS1016" s="175"/>
      <c r="AT1016" s="175"/>
      <c r="AU1016" s="175"/>
      <c r="AV1016" s="175"/>
      <c r="AW1016" s="175"/>
      <c r="AX1016" s="175"/>
      <c r="AY1016" s="175"/>
      <c r="AZ1016" s="175"/>
      <c r="BA1016" s="175"/>
      <c r="BB1016" s="175"/>
      <c r="BC1016" s="175"/>
      <c r="BD1016" s="175"/>
      <c r="BE1016" s="175"/>
      <c r="BF1016" s="175"/>
    </row>
    <row r="1017" spans="1:58" s="199" customFormat="1">
      <c r="A1017" s="173"/>
      <c r="B1017" s="282"/>
      <c r="C1017" s="283"/>
      <c r="D1017" s="283"/>
      <c r="E1017" s="283"/>
      <c r="F1017" s="283"/>
      <c r="G1017" s="175"/>
      <c r="H1017" s="175"/>
      <c r="I1017" s="175"/>
      <c r="J1017" s="175"/>
      <c r="K1017" s="175"/>
      <c r="L1017" s="175"/>
      <c r="M1017" s="175"/>
      <c r="N1017" s="175"/>
      <c r="O1017" s="175"/>
      <c r="P1017" s="175"/>
      <c r="Q1017" s="175"/>
      <c r="R1017" s="175"/>
      <c r="S1017" s="175"/>
      <c r="T1017" s="175"/>
      <c r="U1017" s="175"/>
      <c r="V1017" s="175"/>
      <c r="W1017" s="175"/>
      <c r="X1017" s="175"/>
      <c r="Y1017" s="175"/>
      <c r="Z1017" s="175"/>
      <c r="AA1017" s="175"/>
      <c r="AB1017" s="175"/>
      <c r="AC1017" s="175"/>
      <c r="AD1017" s="175"/>
      <c r="AE1017" s="175"/>
      <c r="AF1017" s="175"/>
      <c r="AG1017" s="175"/>
      <c r="AH1017" s="175"/>
      <c r="AI1017" s="175"/>
      <c r="AJ1017" s="175"/>
      <c r="AK1017" s="175"/>
      <c r="AL1017" s="175"/>
      <c r="AM1017" s="175"/>
      <c r="AN1017" s="175"/>
      <c r="AO1017" s="175"/>
      <c r="AP1017" s="175"/>
      <c r="AQ1017" s="175"/>
      <c r="AR1017" s="175"/>
      <c r="AS1017" s="175"/>
      <c r="AT1017" s="175"/>
      <c r="AU1017" s="175"/>
      <c r="AV1017" s="175"/>
      <c r="AW1017" s="175"/>
      <c r="AX1017" s="175"/>
      <c r="AY1017" s="175"/>
      <c r="AZ1017" s="175"/>
      <c r="BA1017" s="175"/>
      <c r="BB1017" s="175"/>
      <c r="BC1017" s="175"/>
      <c r="BD1017" s="175"/>
      <c r="BE1017" s="175"/>
      <c r="BF1017" s="175"/>
    </row>
    <row r="1018" spans="1:58" s="199" customFormat="1">
      <c r="A1018" s="173"/>
      <c r="B1018" s="282"/>
      <c r="C1018" s="283"/>
      <c r="D1018" s="283"/>
      <c r="E1018" s="283"/>
      <c r="F1018" s="283"/>
      <c r="G1018" s="175"/>
      <c r="H1018" s="175"/>
      <c r="I1018" s="175"/>
      <c r="J1018" s="175"/>
      <c r="K1018" s="175"/>
      <c r="L1018" s="175"/>
      <c r="M1018" s="175"/>
      <c r="N1018" s="175"/>
      <c r="O1018" s="175"/>
      <c r="P1018" s="175"/>
      <c r="Q1018" s="175"/>
      <c r="R1018" s="175"/>
      <c r="S1018" s="175"/>
      <c r="T1018" s="175"/>
      <c r="U1018" s="175"/>
      <c r="V1018" s="175"/>
      <c r="W1018" s="175"/>
      <c r="X1018" s="175"/>
      <c r="Y1018" s="175"/>
      <c r="Z1018" s="175"/>
      <c r="AA1018" s="175"/>
      <c r="AB1018" s="175"/>
      <c r="AC1018" s="175"/>
      <c r="AD1018" s="175"/>
      <c r="AE1018" s="175"/>
      <c r="AF1018" s="175"/>
      <c r="AG1018" s="175"/>
      <c r="AH1018" s="175"/>
      <c r="AI1018" s="175"/>
      <c r="AJ1018" s="175"/>
      <c r="AK1018" s="175"/>
      <c r="AL1018" s="175"/>
      <c r="AM1018" s="175"/>
      <c r="AN1018" s="175"/>
      <c r="AO1018" s="175"/>
      <c r="AP1018" s="175"/>
      <c r="AQ1018" s="175"/>
      <c r="AR1018" s="175"/>
      <c r="AS1018" s="175"/>
      <c r="AT1018" s="175"/>
      <c r="AU1018" s="175"/>
      <c r="AV1018" s="175"/>
      <c r="AW1018" s="175"/>
      <c r="AX1018" s="175"/>
      <c r="AY1018" s="175"/>
      <c r="AZ1018" s="175"/>
      <c r="BA1018" s="175"/>
      <c r="BB1018" s="175"/>
      <c r="BC1018" s="175"/>
      <c r="BD1018" s="175"/>
      <c r="BE1018" s="175"/>
      <c r="BF1018" s="175"/>
    </row>
    <row r="1019" spans="1:58" s="199" customFormat="1">
      <c r="A1019" s="173"/>
      <c r="B1019" s="282"/>
      <c r="C1019" s="283"/>
      <c r="D1019" s="283"/>
      <c r="E1019" s="283"/>
      <c r="F1019" s="283"/>
      <c r="G1019" s="175"/>
      <c r="H1019" s="175"/>
      <c r="I1019" s="175"/>
      <c r="J1019" s="175"/>
      <c r="K1019" s="175"/>
      <c r="L1019" s="175"/>
      <c r="M1019" s="175"/>
      <c r="N1019" s="175"/>
      <c r="O1019" s="175"/>
      <c r="P1019" s="175"/>
      <c r="Q1019" s="175"/>
      <c r="R1019" s="175"/>
      <c r="S1019" s="175"/>
      <c r="T1019" s="175"/>
      <c r="U1019" s="175"/>
      <c r="V1019" s="175"/>
      <c r="W1019" s="175"/>
      <c r="X1019" s="175"/>
      <c r="Y1019" s="175"/>
      <c r="Z1019" s="175"/>
      <c r="AA1019" s="175"/>
      <c r="AB1019" s="175"/>
      <c r="AC1019" s="175"/>
      <c r="AD1019" s="175"/>
      <c r="AE1019" s="175"/>
      <c r="AF1019" s="175"/>
      <c r="AG1019" s="175"/>
      <c r="AH1019" s="175"/>
      <c r="AI1019" s="175"/>
      <c r="AJ1019" s="175"/>
      <c r="AK1019" s="175"/>
      <c r="AL1019" s="175"/>
      <c r="AM1019" s="175"/>
      <c r="AN1019" s="175"/>
      <c r="AO1019" s="175"/>
      <c r="AP1019" s="175"/>
      <c r="AQ1019" s="175"/>
      <c r="AR1019" s="175"/>
      <c r="AS1019" s="175"/>
      <c r="AT1019" s="175"/>
      <c r="AU1019" s="175"/>
      <c r="AV1019" s="175"/>
      <c r="AW1019" s="175"/>
      <c r="AX1019" s="175"/>
      <c r="AY1019" s="175"/>
      <c r="AZ1019" s="175"/>
      <c r="BA1019" s="175"/>
      <c r="BB1019" s="175"/>
      <c r="BC1019" s="175"/>
      <c r="BD1019" s="175"/>
      <c r="BE1019" s="175"/>
      <c r="BF1019" s="175"/>
    </row>
    <row r="1020" spans="1:58" s="199" customFormat="1">
      <c r="A1020" s="173"/>
      <c r="B1020" s="282"/>
      <c r="C1020" s="283"/>
      <c r="D1020" s="283"/>
      <c r="E1020" s="283"/>
      <c r="F1020" s="283"/>
      <c r="G1020" s="175"/>
      <c r="H1020" s="175"/>
      <c r="I1020" s="175"/>
      <c r="J1020" s="175"/>
      <c r="K1020" s="175"/>
      <c r="L1020" s="175"/>
      <c r="M1020" s="175"/>
      <c r="N1020" s="175"/>
      <c r="O1020" s="175"/>
      <c r="P1020" s="175"/>
      <c r="Q1020" s="175"/>
      <c r="R1020" s="175"/>
      <c r="S1020" s="175"/>
      <c r="T1020" s="175"/>
      <c r="U1020" s="175"/>
      <c r="V1020" s="175"/>
      <c r="W1020" s="175"/>
      <c r="X1020" s="175"/>
      <c r="Y1020" s="175"/>
      <c r="Z1020" s="175"/>
      <c r="AA1020" s="175"/>
      <c r="AB1020" s="175"/>
      <c r="AC1020" s="175"/>
      <c r="AD1020" s="175"/>
      <c r="AE1020" s="175"/>
      <c r="AF1020" s="175"/>
      <c r="AG1020" s="175"/>
      <c r="AH1020" s="175"/>
      <c r="AI1020" s="175"/>
      <c r="AJ1020" s="175"/>
      <c r="AK1020" s="175"/>
      <c r="AL1020" s="175"/>
      <c r="AM1020" s="175"/>
      <c r="AN1020" s="175"/>
      <c r="AO1020" s="175"/>
      <c r="AP1020" s="175"/>
      <c r="AQ1020" s="175"/>
      <c r="AR1020" s="175"/>
      <c r="AS1020" s="175"/>
      <c r="AT1020" s="175"/>
      <c r="AU1020" s="175"/>
      <c r="AV1020" s="175"/>
      <c r="AW1020" s="175"/>
      <c r="AX1020" s="175"/>
      <c r="AY1020" s="175"/>
      <c r="AZ1020" s="175"/>
      <c r="BA1020" s="175"/>
      <c r="BB1020" s="175"/>
      <c r="BC1020" s="175"/>
      <c r="BD1020" s="175"/>
      <c r="BE1020" s="175"/>
      <c r="BF1020" s="175"/>
    </row>
    <row r="1021" spans="1:58" s="199" customFormat="1">
      <c r="A1021" s="173"/>
      <c r="B1021" s="282"/>
      <c r="C1021" s="283"/>
      <c r="D1021" s="283"/>
      <c r="E1021" s="283"/>
      <c r="F1021" s="283"/>
      <c r="G1021" s="175"/>
      <c r="H1021" s="175"/>
      <c r="I1021" s="175"/>
      <c r="J1021" s="175"/>
      <c r="K1021" s="175"/>
      <c r="L1021" s="175"/>
      <c r="M1021" s="175"/>
      <c r="N1021" s="175"/>
      <c r="O1021" s="175"/>
      <c r="P1021" s="175"/>
      <c r="Q1021" s="175"/>
      <c r="R1021" s="175"/>
      <c r="S1021" s="175"/>
      <c r="T1021" s="175"/>
      <c r="U1021" s="175"/>
      <c r="V1021" s="175"/>
      <c r="W1021" s="175"/>
      <c r="X1021" s="175"/>
      <c r="Y1021" s="175"/>
      <c r="Z1021" s="175"/>
      <c r="AA1021" s="175"/>
      <c r="AB1021" s="175"/>
      <c r="AC1021" s="175"/>
      <c r="AD1021" s="175"/>
      <c r="AE1021" s="175"/>
      <c r="AF1021" s="175"/>
      <c r="AG1021" s="175"/>
      <c r="AH1021" s="175"/>
      <c r="AI1021" s="175"/>
      <c r="AJ1021" s="175"/>
      <c r="AK1021" s="175"/>
      <c r="AL1021" s="175"/>
      <c r="AM1021" s="175"/>
      <c r="AN1021" s="175"/>
      <c r="AO1021" s="175"/>
      <c r="AP1021" s="175"/>
      <c r="AQ1021" s="175"/>
      <c r="AR1021" s="175"/>
      <c r="AS1021" s="175"/>
      <c r="AT1021" s="175"/>
      <c r="AU1021" s="175"/>
      <c r="AV1021" s="175"/>
      <c r="AW1021" s="175"/>
      <c r="AX1021" s="175"/>
      <c r="AY1021" s="175"/>
      <c r="AZ1021" s="175"/>
      <c r="BA1021" s="175"/>
      <c r="BB1021" s="175"/>
      <c r="BC1021" s="175"/>
      <c r="BD1021" s="175"/>
      <c r="BE1021" s="175"/>
      <c r="BF1021" s="175"/>
    </row>
    <row r="1022" spans="1:58" s="199" customFormat="1">
      <c r="A1022" s="173"/>
      <c r="B1022" s="282"/>
      <c r="C1022" s="283"/>
      <c r="D1022" s="283"/>
      <c r="E1022" s="283"/>
      <c r="F1022" s="283"/>
      <c r="G1022" s="175"/>
      <c r="H1022" s="175"/>
      <c r="I1022" s="175"/>
      <c r="J1022" s="175"/>
      <c r="K1022" s="175"/>
      <c r="L1022" s="175"/>
      <c r="M1022" s="175"/>
      <c r="N1022" s="175"/>
      <c r="O1022" s="175"/>
      <c r="P1022" s="175"/>
      <c r="Q1022" s="175"/>
      <c r="R1022" s="175"/>
      <c r="S1022" s="175"/>
      <c r="T1022" s="175"/>
      <c r="U1022" s="175"/>
      <c r="V1022" s="175"/>
      <c r="W1022" s="175"/>
      <c r="X1022" s="175"/>
      <c r="Y1022" s="175"/>
      <c r="Z1022" s="175"/>
      <c r="AA1022" s="175"/>
      <c r="AB1022" s="175"/>
      <c r="AC1022" s="175"/>
      <c r="AD1022" s="175"/>
      <c r="AE1022" s="175"/>
      <c r="AF1022" s="175"/>
      <c r="AG1022" s="175"/>
      <c r="AH1022" s="175"/>
      <c r="AI1022" s="175"/>
      <c r="AJ1022" s="175"/>
      <c r="AK1022" s="175"/>
      <c r="AL1022" s="175"/>
      <c r="AM1022" s="175"/>
      <c r="AN1022" s="175"/>
      <c r="AO1022" s="175"/>
      <c r="AP1022" s="175"/>
      <c r="AQ1022" s="175"/>
      <c r="AR1022" s="175"/>
      <c r="AS1022" s="175"/>
      <c r="AT1022" s="175"/>
      <c r="AU1022" s="175"/>
      <c r="AV1022" s="175"/>
      <c r="AW1022" s="175"/>
      <c r="AX1022" s="175"/>
      <c r="AY1022" s="175"/>
      <c r="AZ1022" s="175"/>
      <c r="BA1022" s="175"/>
      <c r="BB1022" s="175"/>
      <c r="BC1022" s="175"/>
      <c r="BD1022" s="175"/>
      <c r="BE1022" s="175"/>
      <c r="BF1022" s="175"/>
    </row>
    <row r="1023" spans="1:58" s="199" customFormat="1">
      <c r="A1023" s="173"/>
      <c r="B1023" s="282"/>
      <c r="C1023" s="283"/>
      <c r="D1023" s="283"/>
      <c r="E1023" s="283"/>
      <c r="F1023" s="283"/>
      <c r="G1023" s="175"/>
      <c r="H1023" s="175"/>
      <c r="I1023" s="175"/>
      <c r="J1023" s="175"/>
      <c r="K1023" s="175"/>
      <c r="L1023" s="175"/>
      <c r="M1023" s="175"/>
      <c r="N1023" s="175"/>
      <c r="O1023" s="175"/>
      <c r="P1023" s="175"/>
      <c r="Q1023" s="175"/>
      <c r="R1023" s="175"/>
      <c r="S1023" s="175"/>
      <c r="T1023" s="175"/>
      <c r="U1023" s="175"/>
      <c r="V1023" s="175"/>
      <c r="W1023" s="175"/>
      <c r="X1023" s="175"/>
      <c r="Y1023" s="175"/>
      <c r="Z1023" s="175"/>
      <c r="AA1023" s="175"/>
      <c r="AB1023" s="175"/>
      <c r="AC1023" s="175"/>
      <c r="AD1023" s="175"/>
      <c r="AE1023" s="175"/>
      <c r="AF1023" s="175"/>
      <c r="AG1023" s="175"/>
      <c r="AH1023" s="175"/>
      <c r="AI1023" s="175"/>
      <c r="AJ1023" s="175"/>
      <c r="AK1023" s="175"/>
      <c r="AL1023" s="175"/>
      <c r="AM1023" s="175"/>
      <c r="AN1023" s="175"/>
      <c r="AO1023" s="175"/>
      <c r="AP1023" s="175"/>
      <c r="AQ1023" s="175"/>
      <c r="AR1023" s="175"/>
      <c r="AS1023" s="175"/>
      <c r="AT1023" s="175"/>
      <c r="AU1023" s="175"/>
      <c r="AV1023" s="175"/>
      <c r="AW1023" s="175"/>
      <c r="AX1023" s="175"/>
      <c r="AY1023" s="175"/>
      <c r="AZ1023" s="175"/>
      <c r="BA1023" s="175"/>
      <c r="BB1023" s="175"/>
      <c r="BC1023" s="175"/>
      <c r="BD1023" s="175"/>
      <c r="BE1023" s="175"/>
      <c r="BF1023" s="175"/>
    </row>
    <row r="1024" spans="1:58" s="199" customFormat="1">
      <c r="A1024" s="173"/>
      <c r="B1024" s="282"/>
      <c r="C1024" s="283"/>
      <c r="D1024" s="283"/>
      <c r="E1024" s="283"/>
      <c r="F1024" s="283"/>
      <c r="G1024" s="175"/>
      <c r="H1024" s="175"/>
      <c r="I1024" s="175"/>
      <c r="J1024" s="175"/>
      <c r="K1024" s="175"/>
      <c r="L1024" s="175"/>
      <c r="M1024" s="175"/>
      <c r="N1024" s="175"/>
      <c r="O1024" s="175"/>
      <c r="P1024" s="175"/>
      <c r="Q1024" s="175"/>
      <c r="R1024" s="175"/>
      <c r="S1024" s="175"/>
      <c r="T1024" s="175"/>
      <c r="U1024" s="175"/>
      <c r="V1024" s="175"/>
      <c r="W1024" s="175"/>
      <c r="X1024" s="175"/>
      <c r="Y1024" s="175"/>
      <c r="Z1024" s="175"/>
      <c r="AA1024" s="175"/>
      <c r="AB1024" s="175"/>
      <c r="AC1024" s="175"/>
      <c r="AD1024" s="175"/>
      <c r="AE1024" s="175"/>
      <c r="AF1024" s="175"/>
      <c r="AG1024" s="175"/>
      <c r="AH1024" s="175"/>
      <c r="AI1024" s="175"/>
      <c r="AJ1024" s="175"/>
      <c r="AK1024" s="175"/>
      <c r="AL1024" s="175"/>
      <c r="AM1024" s="175"/>
      <c r="AN1024" s="175"/>
      <c r="AO1024" s="175"/>
      <c r="AP1024" s="175"/>
      <c r="AQ1024" s="175"/>
      <c r="AR1024" s="175"/>
      <c r="AS1024" s="175"/>
      <c r="AT1024" s="175"/>
      <c r="AU1024" s="175"/>
      <c r="AV1024" s="175"/>
      <c r="AW1024" s="175"/>
      <c r="AX1024" s="175"/>
      <c r="AY1024" s="175"/>
      <c r="AZ1024" s="175"/>
      <c r="BA1024" s="175"/>
      <c r="BB1024" s="175"/>
      <c r="BC1024" s="175"/>
      <c r="BD1024" s="175"/>
      <c r="BE1024" s="175"/>
      <c r="BF1024" s="175"/>
    </row>
    <row r="1025" spans="1:58" s="199" customFormat="1">
      <c r="A1025" s="173"/>
      <c r="B1025" s="282"/>
      <c r="C1025" s="283"/>
      <c r="D1025" s="283"/>
      <c r="E1025" s="283"/>
      <c r="F1025" s="283"/>
      <c r="G1025" s="175"/>
      <c r="H1025" s="175"/>
      <c r="I1025" s="175"/>
      <c r="J1025" s="175"/>
      <c r="K1025" s="175"/>
      <c r="L1025" s="175"/>
      <c r="M1025" s="175"/>
      <c r="N1025" s="175"/>
      <c r="O1025" s="175"/>
      <c r="P1025" s="175"/>
      <c r="Q1025" s="175"/>
      <c r="R1025" s="175"/>
      <c r="S1025" s="175"/>
      <c r="T1025" s="175"/>
      <c r="U1025" s="175"/>
      <c r="V1025" s="175"/>
      <c r="W1025" s="175"/>
      <c r="X1025" s="175"/>
      <c r="Y1025" s="175"/>
      <c r="Z1025" s="175"/>
      <c r="AA1025" s="175"/>
      <c r="AB1025" s="175"/>
      <c r="AC1025" s="175"/>
      <c r="AD1025" s="175"/>
      <c r="AE1025" s="175"/>
      <c r="AF1025" s="175"/>
      <c r="AG1025" s="175"/>
      <c r="AH1025" s="175"/>
      <c r="AI1025" s="175"/>
      <c r="AJ1025" s="175"/>
      <c r="AK1025" s="175"/>
      <c r="AL1025" s="175"/>
      <c r="AM1025" s="175"/>
      <c r="AN1025" s="175"/>
      <c r="AO1025" s="175"/>
      <c r="AP1025" s="175"/>
      <c r="AQ1025" s="175"/>
      <c r="AR1025" s="175"/>
      <c r="AS1025" s="175"/>
      <c r="AT1025" s="175"/>
      <c r="AU1025" s="175"/>
      <c r="AV1025" s="175"/>
      <c r="AW1025" s="175"/>
      <c r="AX1025" s="175"/>
      <c r="AY1025" s="175"/>
      <c r="AZ1025" s="175"/>
      <c r="BA1025" s="175"/>
      <c r="BB1025" s="175"/>
      <c r="BC1025" s="175"/>
      <c r="BD1025" s="175"/>
      <c r="BE1025" s="175"/>
      <c r="BF1025" s="175"/>
    </row>
    <row r="1026" spans="1:58" s="199" customFormat="1">
      <c r="A1026" s="173"/>
      <c r="B1026" s="282"/>
      <c r="C1026" s="283"/>
      <c r="D1026" s="283"/>
      <c r="E1026" s="283"/>
      <c r="F1026" s="283"/>
      <c r="G1026" s="175"/>
      <c r="H1026" s="175"/>
      <c r="I1026" s="175"/>
      <c r="J1026" s="175"/>
      <c r="K1026" s="175"/>
      <c r="L1026" s="175"/>
      <c r="M1026" s="175"/>
      <c r="N1026" s="175"/>
      <c r="O1026" s="175"/>
      <c r="P1026" s="175"/>
      <c r="Q1026" s="175"/>
      <c r="R1026" s="175"/>
      <c r="S1026" s="175"/>
      <c r="T1026" s="175"/>
      <c r="U1026" s="175"/>
      <c r="V1026" s="175"/>
      <c r="W1026" s="175"/>
      <c r="X1026" s="175"/>
      <c r="Y1026" s="175"/>
      <c r="Z1026" s="175"/>
      <c r="AA1026" s="175"/>
      <c r="AB1026" s="175"/>
      <c r="AC1026" s="175"/>
      <c r="AD1026" s="175"/>
      <c r="AE1026" s="175"/>
      <c r="AF1026" s="175"/>
      <c r="AG1026" s="175"/>
      <c r="AH1026" s="175"/>
      <c r="AI1026" s="175"/>
      <c r="AJ1026" s="175"/>
      <c r="AK1026" s="175"/>
      <c r="AL1026" s="175"/>
      <c r="AM1026" s="175"/>
      <c r="AN1026" s="175"/>
      <c r="AO1026" s="175"/>
      <c r="AP1026" s="175"/>
      <c r="AQ1026" s="175"/>
      <c r="AR1026" s="175"/>
      <c r="AS1026" s="175"/>
      <c r="AT1026" s="175"/>
      <c r="AU1026" s="175"/>
      <c r="AV1026" s="175"/>
      <c r="AW1026" s="175"/>
      <c r="AX1026" s="175"/>
      <c r="AY1026" s="175"/>
      <c r="AZ1026" s="175"/>
      <c r="BA1026" s="175"/>
      <c r="BB1026" s="175"/>
      <c r="BC1026" s="175"/>
      <c r="BD1026" s="175"/>
      <c r="BE1026" s="175"/>
      <c r="BF1026" s="175"/>
    </row>
    <row r="1027" spans="1:58" s="199" customFormat="1">
      <c r="A1027" s="173"/>
      <c r="B1027" s="282"/>
      <c r="C1027" s="283"/>
      <c r="D1027" s="283"/>
      <c r="E1027" s="283"/>
      <c r="F1027" s="283"/>
      <c r="G1027" s="175"/>
      <c r="H1027" s="175"/>
      <c r="I1027" s="175"/>
      <c r="J1027" s="175"/>
      <c r="K1027" s="175"/>
      <c r="L1027" s="175"/>
      <c r="M1027" s="175"/>
      <c r="N1027" s="175"/>
      <c r="O1027" s="175"/>
      <c r="P1027" s="175"/>
      <c r="Q1027" s="175"/>
      <c r="R1027" s="175"/>
      <c r="S1027" s="175"/>
      <c r="T1027" s="175"/>
      <c r="U1027" s="175"/>
      <c r="V1027" s="175"/>
      <c r="W1027" s="175"/>
      <c r="X1027" s="175"/>
      <c r="Y1027" s="175"/>
      <c r="Z1027" s="175"/>
      <c r="AA1027" s="175"/>
      <c r="AB1027" s="175"/>
      <c r="AC1027" s="175"/>
      <c r="AD1027" s="175"/>
      <c r="AE1027" s="175"/>
      <c r="AF1027" s="175"/>
      <c r="AG1027" s="175"/>
      <c r="AH1027" s="175"/>
      <c r="AI1027" s="175"/>
      <c r="AJ1027" s="175"/>
      <c r="AK1027" s="175"/>
      <c r="AL1027" s="175"/>
      <c r="AM1027" s="175"/>
      <c r="AN1027" s="175"/>
      <c r="AO1027" s="175"/>
      <c r="AP1027" s="175"/>
      <c r="AQ1027" s="175"/>
      <c r="AR1027" s="175"/>
      <c r="AS1027" s="175"/>
      <c r="AT1027" s="175"/>
      <c r="AU1027" s="175"/>
      <c r="AV1027" s="175"/>
      <c r="AW1027" s="175"/>
      <c r="AX1027" s="175"/>
      <c r="AY1027" s="175"/>
      <c r="AZ1027" s="175"/>
      <c r="BA1027" s="175"/>
      <c r="BB1027" s="175"/>
      <c r="BC1027" s="175"/>
      <c r="BD1027" s="175"/>
      <c r="BE1027" s="175"/>
      <c r="BF1027" s="175"/>
    </row>
    <row r="1028" spans="1:58" s="199" customFormat="1">
      <c r="A1028" s="173"/>
      <c r="B1028" s="282"/>
      <c r="C1028" s="283"/>
      <c r="D1028" s="283"/>
      <c r="E1028" s="283"/>
      <c r="F1028" s="283"/>
      <c r="G1028" s="175"/>
      <c r="H1028" s="175"/>
      <c r="I1028" s="175"/>
      <c r="J1028" s="175"/>
      <c r="K1028" s="175"/>
      <c r="L1028" s="175"/>
      <c r="M1028" s="175"/>
      <c r="N1028" s="175"/>
      <c r="O1028" s="175"/>
      <c r="P1028" s="175"/>
      <c r="Q1028" s="175"/>
      <c r="R1028" s="175"/>
      <c r="S1028" s="175"/>
      <c r="T1028" s="175"/>
      <c r="U1028" s="175"/>
      <c r="V1028" s="175"/>
      <c r="W1028" s="175"/>
      <c r="X1028" s="175"/>
      <c r="Y1028" s="175"/>
      <c r="Z1028" s="175"/>
      <c r="AA1028" s="175"/>
      <c r="AB1028" s="175"/>
      <c r="AC1028" s="175"/>
      <c r="AD1028" s="175"/>
      <c r="AE1028" s="175"/>
      <c r="AF1028" s="175"/>
      <c r="AG1028" s="175"/>
      <c r="AH1028" s="175"/>
      <c r="AI1028" s="175"/>
      <c r="AJ1028" s="175"/>
      <c r="AK1028" s="175"/>
      <c r="AL1028" s="175"/>
      <c r="AM1028" s="175"/>
      <c r="AN1028" s="175"/>
      <c r="AO1028" s="175"/>
      <c r="AP1028" s="175"/>
      <c r="AQ1028" s="175"/>
      <c r="AR1028" s="175"/>
      <c r="AS1028" s="175"/>
      <c r="AT1028" s="175"/>
      <c r="AU1028" s="175"/>
      <c r="AV1028" s="175"/>
      <c r="AW1028" s="175"/>
      <c r="AX1028" s="175"/>
      <c r="AY1028" s="175"/>
      <c r="AZ1028" s="175"/>
      <c r="BA1028" s="175"/>
      <c r="BB1028" s="175"/>
      <c r="BC1028" s="175"/>
      <c r="BD1028" s="175"/>
      <c r="BE1028" s="175"/>
      <c r="BF1028" s="175"/>
    </row>
    <row r="1029" spans="1:58" s="199" customFormat="1">
      <c r="A1029" s="173"/>
      <c r="B1029" s="282"/>
      <c r="C1029" s="283"/>
      <c r="D1029" s="283"/>
      <c r="E1029" s="283"/>
      <c r="F1029" s="283"/>
      <c r="G1029" s="175"/>
      <c r="H1029" s="175"/>
      <c r="I1029" s="175"/>
      <c r="J1029" s="175"/>
      <c r="K1029" s="175"/>
      <c r="L1029" s="175"/>
      <c r="M1029" s="175"/>
      <c r="N1029" s="175"/>
      <c r="O1029" s="175"/>
      <c r="P1029" s="175"/>
      <c r="Q1029" s="175"/>
      <c r="R1029" s="175"/>
      <c r="S1029" s="175"/>
      <c r="T1029" s="175"/>
      <c r="U1029" s="175"/>
      <c r="V1029" s="175"/>
      <c r="W1029" s="175"/>
      <c r="X1029" s="175"/>
      <c r="Y1029" s="175"/>
      <c r="Z1029" s="175"/>
      <c r="AA1029" s="175"/>
      <c r="AB1029" s="175"/>
      <c r="AC1029" s="175"/>
      <c r="AD1029" s="175"/>
      <c r="AE1029" s="175"/>
      <c r="AF1029" s="175"/>
      <c r="AG1029" s="175"/>
      <c r="AH1029" s="175"/>
      <c r="AI1029" s="175"/>
      <c r="AJ1029" s="175"/>
      <c r="AK1029" s="175"/>
      <c r="AL1029" s="175"/>
      <c r="AM1029" s="175"/>
      <c r="AN1029" s="175"/>
      <c r="AO1029" s="175"/>
      <c r="AP1029" s="175"/>
      <c r="AQ1029" s="175"/>
      <c r="AR1029" s="175"/>
      <c r="AS1029" s="175"/>
      <c r="AT1029" s="175"/>
      <c r="AU1029" s="175"/>
      <c r="AV1029" s="175"/>
      <c r="AW1029" s="175"/>
      <c r="AX1029" s="175"/>
      <c r="AY1029" s="175"/>
      <c r="AZ1029" s="175"/>
      <c r="BA1029" s="175"/>
      <c r="BB1029" s="175"/>
      <c r="BC1029" s="175"/>
      <c r="BD1029" s="175"/>
      <c r="BE1029" s="175"/>
      <c r="BF1029" s="175"/>
    </row>
    <row r="1030" spans="1:58" s="199" customFormat="1">
      <c r="A1030" s="173"/>
      <c r="B1030" s="282"/>
      <c r="C1030" s="283"/>
      <c r="D1030" s="283"/>
      <c r="E1030" s="283"/>
      <c r="F1030" s="283"/>
      <c r="G1030" s="175"/>
      <c r="H1030" s="175"/>
      <c r="I1030" s="175"/>
      <c r="J1030" s="175"/>
      <c r="K1030" s="175"/>
      <c r="L1030" s="175"/>
      <c r="M1030" s="175"/>
      <c r="N1030" s="175"/>
      <c r="O1030" s="175"/>
      <c r="P1030" s="175"/>
      <c r="Q1030" s="175"/>
      <c r="R1030" s="175"/>
      <c r="S1030" s="175"/>
      <c r="T1030" s="175"/>
      <c r="U1030" s="175"/>
      <c r="V1030" s="175"/>
      <c r="W1030" s="175"/>
      <c r="X1030" s="175"/>
      <c r="Y1030" s="175"/>
      <c r="Z1030" s="175"/>
      <c r="AA1030" s="175"/>
      <c r="AB1030" s="175"/>
      <c r="AC1030" s="175"/>
      <c r="AD1030" s="175"/>
      <c r="AE1030" s="175"/>
      <c r="AF1030" s="175"/>
      <c r="AG1030" s="175"/>
      <c r="AH1030" s="175"/>
      <c r="AI1030" s="175"/>
      <c r="AJ1030" s="175"/>
      <c r="AK1030" s="175"/>
      <c r="AL1030" s="175"/>
      <c r="AM1030" s="175"/>
      <c r="AN1030" s="175"/>
      <c r="AO1030" s="175"/>
      <c r="AP1030" s="175"/>
      <c r="AQ1030" s="175"/>
      <c r="AR1030" s="175"/>
      <c r="AS1030" s="175"/>
      <c r="AT1030" s="175"/>
      <c r="AU1030" s="175"/>
      <c r="AV1030" s="175"/>
      <c r="AW1030" s="175"/>
      <c r="AX1030" s="175"/>
      <c r="AY1030" s="175"/>
      <c r="AZ1030" s="175"/>
      <c r="BA1030" s="175"/>
      <c r="BB1030" s="175"/>
      <c r="BC1030" s="175"/>
      <c r="BD1030" s="175"/>
      <c r="BE1030" s="175"/>
      <c r="BF1030" s="175"/>
    </row>
    <row r="1031" spans="1:58" s="199" customFormat="1">
      <c r="A1031" s="173"/>
      <c r="B1031" s="282"/>
      <c r="C1031" s="283"/>
      <c r="D1031" s="283"/>
      <c r="E1031" s="283"/>
      <c r="F1031" s="283"/>
      <c r="G1031" s="175"/>
      <c r="H1031" s="175"/>
      <c r="I1031" s="175"/>
      <c r="J1031" s="175"/>
      <c r="K1031" s="175"/>
      <c r="L1031" s="175"/>
      <c r="M1031" s="175"/>
      <c r="N1031" s="175"/>
      <c r="O1031" s="175"/>
      <c r="P1031" s="175"/>
      <c r="Q1031" s="175"/>
      <c r="R1031" s="175"/>
      <c r="S1031" s="175"/>
      <c r="T1031" s="175"/>
      <c r="U1031" s="175"/>
      <c r="V1031" s="175"/>
      <c r="W1031" s="175"/>
      <c r="X1031" s="175"/>
      <c r="Y1031" s="175"/>
      <c r="Z1031" s="175"/>
      <c r="AA1031" s="175"/>
      <c r="AB1031" s="175"/>
      <c r="AC1031" s="175"/>
      <c r="AD1031" s="175"/>
      <c r="AE1031" s="175"/>
      <c r="AF1031" s="175"/>
      <c r="AG1031" s="175"/>
      <c r="AH1031" s="175"/>
      <c r="AI1031" s="175"/>
      <c r="AJ1031" s="175"/>
      <c r="AK1031" s="175"/>
      <c r="AL1031" s="175"/>
      <c r="AM1031" s="175"/>
      <c r="AN1031" s="175"/>
      <c r="AO1031" s="175"/>
      <c r="AP1031" s="175"/>
      <c r="AQ1031" s="175"/>
      <c r="AR1031" s="175"/>
      <c r="AS1031" s="175"/>
      <c r="AT1031" s="175"/>
      <c r="AU1031" s="175"/>
      <c r="AV1031" s="175"/>
      <c r="AW1031" s="175"/>
      <c r="AX1031" s="175"/>
      <c r="AY1031" s="175"/>
      <c r="AZ1031" s="175"/>
      <c r="BA1031" s="175"/>
      <c r="BB1031" s="175"/>
      <c r="BC1031" s="175"/>
      <c r="BD1031" s="175"/>
      <c r="BE1031" s="175"/>
      <c r="BF1031" s="175"/>
    </row>
    <row r="1032" spans="1:58" s="199" customFormat="1">
      <c r="A1032" s="173"/>
      <c r="B1032" s="282"/>
      <c r="C1032" s="283"/>
      <c r="D1032" s="283"/>
      <c r="E1032" s="283"/>
      <c r="F1032" s="283"/>
      <c r="G1032" s="175"/>
      <c r="H1032" s="175"/>
      <c r="I1032" s="175"/>
      <c r="J1032" s="175"/>
      <c r="K1032" s="175"/>
      <c r="L1032" s="175"/>
      <c r="M1032" s="175"/>
      <c r="N1032" s="175"/>
      <c r="O1032" s="175"/>
      <c r="P1032" s="175"/>
      <c r="Q1032" s="175"/>
      <c r="R1032" s="175"/>
      <c r="S1032" s="175"/>
      <c r="T1032" s="175"/>
      <c r="U1032" s="175"/>
      <c r="V1032" s="175"/>
      <c r="W1032" s="175"/>
      <c r="X1032" s="175"/>
      <c r="Y1032" s="175"/>
      <c r="Z1032" s="175"/>
      <c r="AA1032" s="175"/>
      <c r="AB1032" s="175"/>
      <c r="AC1032" s="175"/>
      <c r="AD1032" s="175"/>
      <c r="AE1032" s="175"/>
      <c r="AF1032" s="175"/>
      <c r="AG1032" s="175"/>
      <c r="AH1032" s="175"/>
      <c r="AI1032" s="175"/>
      <c r="AJ1032" s="175"/>
      <c r="AK1032" s="175"/>
      <c r="AL1032" s="175"/>
      <c r="AM1032" s="175"/>
      <c r="AN1032" s="175"/>
      <c r="AO1032" s="175"/>
      <c r="AP1032" s="175"/>
      <c r="AQ1032" s="175"/>
      <c r="AR1032" s="175"/>
      <c r="AS1032" s="175"/>
      <c r="AT1032" s="175"/>
      <c r="AU1032" s="175"/>
      <c r="AV1032" s="175"/>
      <c r="AW1032" s="175"/>
      <c r="AX1032" s="175"/>
      <c r="AY1032" s="175"/>
      <c r="AZ1032" s="175"/>
      <c r="BA1032" s="175"/>
      <c r="BB1032" s="175"/>
      <c r="BC1032" s="175"/>
      <c r="BD1032" s="175"/>
      <c r="BE1032" s="175"/>
      <c r="BF1032" s="175"/>
    </row>
    <row r="1033" spans="1:58" s="199" customFormat="1">
      <c r="A1033" s="173"/>
      <c r="B1033" s="282"/>
      <c r="C1033" s="283"/>
      <c r="D1033" s="283"/>
      <c r="E1033" s="283"/>
      <c r="F1033" s="283"/>
      <c r="G1033" s="175"/>
      <c r="H1033" s="175"/>
      <c r="I1033" s="175"/>
      <c r="J1033" s="175"/>
      <c r="K1033" s="175"/>
      <c r="L1033" s="175"/>
      <c r="M1033" s="175"/>
      <c r="N1033" s="175"/>
      <c r="O1033" s="175"/>
      <c r="P1033" s="175"/>
      <c r="Q1033" s="175"/>
      <c r="R1033" s="175"/>
      <c r="S1033" s="175"/>
      <c r="T1033" s="175"/>
      <c r="U1033" s="175"/>
      <c r="V1033" s="175"/>
      <c r="W1033" s="175"/>
      <c r="X1033" s="175"/>
      <c r="Y1033" s="175"/>
      <c r="Z1033" s="175"/>
      <c r="AA1033" s="175"/>
      <c r="AB1033" s="175"/>
      <c r="AC1033" s="175"/>
      <c r="AD1033" s="175"/>
      <c r="AE1033" s="175"/>
      <c r="AF1033" s="175"/>
      <c r="AG1033" s="175"/>
      <c r="AH1033" s="175"/>
      <c r="AI1033" s="175"/>
      <c r="AJ1033" s="175"/>
      <c r="AK1033" s="175"/>
      <c r="AL1033" s="175"/>
      <c r="AM1033" s="175"/>
      <c r="AN1033" s="175"/>
      <c r="AO1033" s="175"/>
      <c r="AP1033" s="175"/>
      <c r="AQ1033" s="175"/>
      <c r="AR1033" s="175"/>
      <c r="AS1033" s="175"/>
      <c r="AT1033" s="175"/>
      <c r="AU1033" s="175"/>
      <c r="AV1033" s="175"/>
      <c r="AW1033" s="175"/>
      <c r="AX1033" s="175"/>
      <c r="AY1033" s="175"/>
      <c r="AZ1033" s="175"/>
      <c r="BA1033" s="175"/>
      <c r="BB1033" s="175"/>
      <c r="BC1033" s="175"/>
      <c r="BD1033" s="175"/>
      <c r="BE1033" s="175"/>
      <c r="BF1033" s="175"/>
    </row>
    <row r="1034" spans="1:58" s="199" customFormat="1">
      <c r="A1034" s="173"/>
      <c r="B1034" s="282"/>
      <c r="C1034" s="283"/>
      <c r="D1034" s="283"/>
      <c r="E1034" s="283"/>
      <c r="F1034" s="283"/>
      <c r="G1034" s="175"/>
      <c r="H1034" s="175"/>
      <c r="I1034" s="175"/>
      <c r="J1034" s="175"/>
      <c r="K1034" s="175"/>
      <c r="L1034" s="175"/>
      <c r="M1034" s="175"/>
      <c r="N1034" s="175"/>
      <c r="O1034" s="175"/>
      <c r="P1034" s="175"/>
      <c r="Q1034" s="175"/>
      <c r="R1034" s="175"/>
      <c r="S1034" s="175"/>
      <c r="T1034" s="175"/>
      <c r="U1034" s="175"/>
      <c r="V1034" s="175"/>
      <c r="W1034" s="175"/>
      <c r="X1034" s="175"/>
      <c r="Y1034" s="175"/>
      <c r="Z1034" s="175"/>
      <c r="AA1034" s="175"/>
      <c r="AB1034" s="175"/>
      <c r="AC1034" s="175"/>
      <c r="AD1034" s="175"/>
      <c r="AE1034" s="175"/>
      <c r="AF1034" s="175"/>
      <c r="AG1034" s="175"/>
      <c r="AH1034" s="175"/>
      <c r="AI1034" s="175"/>
      <c r="AJ1034" s="175"/>
      <c r="AK1034" s="175"/>
      <c r="AL1034" s="175"/>
      <c r="AM1034" s="175"/>
      <c r="AN1034" s="175"/>
      <c r="AO1034" s="175"/>
      <c r="AP1034" s="175"/>
      <c r="AQ1034" s="175"/>
      <c r="AR1034" s="175"/>
      <c r="AS1034" s="175"/>
      <c r="AT1034" s="175"/>
      <c r="AU1034" s="175"/>
      <c r="AV1034" s="175"/>
      <c r="AW1034" s="175"/>
      <c r="AX1034" s="175"/>
      <c r="AY1034" s="175"/>
      <c r="AZ1034" s="175"/>
      <c r="BA1034" s="175"/>
      <c r="BB1034" s="175"/>
      <c r="BC1034" s="175"/>
      <c r="BD1034" s="175"/>
      <c r="BE1034" s="175"/>
      <c r="BF1034" s="175"/>
    </row>
    <row r="1035" spans="1:58" s="199" customFormat="1">
      <c r="A1035" s="173"/>
      <c r="B1035" s="282"/>
      <c r="C1035" s="283"/>
      <c r="D1035" s="283"/>
      <c r="E1035" s="283"/>
      <c r="F1035" s="283"/>
      <c r="G1035" s="175"/>
      <c r="H1035" s="175"/>
      <c r="I1035" s="175"/>
      <c r="J1035" s="175"/>
      <c r="K1035" s="175"/>
      <c r="L1035" s="175"/>
      <c r="M1035" s="175"/>
      <c r="N1035" s="175"/>
      <c r="O1035" s="175"/>
      <c r="P1035" s="175"/>
      <c r="Q1035" s="175"/>
      <c r="R1035" s="175"/>
      <c r="S1035" s="175"/>
      <c r="T1035" s="175"/>
      <c r="U1035" s="175"/>
      <c r="V1035" s="175"/>
      <c r="W1035" s="175"/>
      <c r="X1035" s="175"/>
      <c r="Y1035" s="175"/>
      <c r="Z1035" s="175"/>
      <c r="AA1035" s="175"/>
      <c r="AB1035" s="175"/>
      <c r="AC1035" s="175"/>
      <c r="AD1035" s="175"/>
      <c r="AE1035" s="175"/>
      <c r="AF1035" s="175"/>
      <c r="AG1035" s="175"/>
      <c r="AH1035" s="175"/>
      <c r="AI1035" s="175"/>
      <c r="AJ1035" s="175"/>
      <c r="AK1035" s="175"/>
      <c r="AL1035" s="175"/>
      <c r="AM1035" s="175"/>
      <c r="AN1035" s="175"/>
      <c r="AO1035" s="175"/>
      <c r="AP1035" s="175"/>
      <c r="AQ1035" s="175"/>
      <c r="AR1035" s="175"/>
      <c r="AS1035" s="175"/>
      <c r="AT1035" s="175"/>
      <c r="AU1035" s="175"/>
      <c r="AV1035" s="175"/>
      <c r="AW1035" s="175"/>
      <c r="AX1035" s="175"/>
      <c r="AY1035" s="175"/>
      <c r="AZ1035" s="175"/>
      <c r="BA1035" s="175"/>
      <c r="BB1035" s="175"/>
      <c r="BC1035" s="175"/>
      <c r="BD1035" s="175"/>
      <c r="BE1035" s="175"/>
      <c r="BF1035" s="175"/>
    </row>
    <row r="1036" spans="1:58" s="199" customFormat="1">
      <c r="A1036" s="173"/>
      <c r="B1036" s="282"/>
      <c r="C1036" s="283"/>
      <c r="D1036" s="283"/>
      <c r="E1036" s="283"/>
      <c r="F1036" s="283"/>
      <c r="G1036" s="175"/>
      <c r="H1036" s="175"/>
      <c r="I1036" s="175"/>
      <c r="J1036" s="175"/>
      <c r="K1036" s="175"/>
      <c r="L1036" s="175"/>
      <c r="M1036" s="175"/>
      <c r="N1036" s="175"/>
      <c r="O1036" s="175"/>
      <c r="P1036" s="175"/>
      <c r="Q1036" s="175"/>
      <c r="R1036" s="175"/>
      <c r="S1036" s="175"/>
      <c r="T1036" s="175"/>
      <c r="U1036" s="175"/>
      <c r="V1036" s="175"/>
      <c r="W1036" s="175"/>
      <c r="X1036" s="175"/>
      <c r="Y1036" s="175"/>
      <c r="Z1036" s="175"/>
      <c r="AA1036" s="175"/>
      <c r="AB1036" s="175"/>
      <c r="AC1036" s="175"/>
      <c r="AD1036" s="175"/>
      <c r="AE1036" s="175"/>
      <c r="AF1036" s="175"/>
      <c r="AG1036" s="175"/>
      <c r="AH1036" s="175"/>
      <c r="AI1036" s="175"/>
      <c r="AJ1036" s="175"/>
      <c r="AK1036" s="175"/>
      <c r="AL1036" s="175"/>
      <c r="AM1036" s="175"/>
      <c r="AN1036" s="175"/>
      <c r="AO1036" s="175"/>
      <c r="AP1036" s="175"/>
      <c r="AQ1036" s="175"/>
      <c r="AR1036" s="175"/>
      <c r="AS1036" s="175"/>
      <c r="AT1036" s="175"/>
      <c r="AU1036" s="175"/>
      <c r="AV1036" s="175"/>
      <c r="AW1036" s="175"/>
      <c r="AX1036" s="175"/>
      <c r="AY1036" s="175"/>
      <c r="AZ1036" s="175"/>
      <c r="BA1036" s="175"/>
      <c r="BB1036" s="175"/>
      <c r="BC1036" s="175"/>
      <c r="BD1036" s="175"/>
      <c r="BE1036" s="175"/>
      <c r="BF1036" s="175"/>
    </row>
    <row r="1037" spans="1:58" s="199" customFormat="1">
      <c r="A1037" s="173"/>
      <c r="B1037" s="282"/>
      <c r="C1037" s="283"/>
      <c r="D1037" s="283"/>
      <c r="E1037" s="283"/>
      <c r="F1037" s="283"/>
      <c r="G1037" s="175"/>
      <c r="H1037" s="175"/>
      <c r="I1037" s="175"/>
      <c r="J1037" s="175"/>
      <c r="K1037" s="175"/>
      <c r="L1037" s="175"/>
      <c r="M1037" s="175"/>
      <c r="N1037" s="175"/>
      <c r="O1037" s="175"/>
      <c r="P1037" s="175"/>
      <c r="Q1037" s="175"/>
      <c r="R1037" s="175"/>
      <c r="S1037" s="175"/>
      <c r="T1037" s="175"/>
      <c r="U1037" s="175"/>
      <c r="V1037" s="175"/>
      <c r="W1037" s="175"/>
      <c r="X1037" s="175"/>
      <c r="Y1037" s="175"/>
      <c r="Z1037" s="175"/>
      <c r="AA1037" s="175"/>
      <c r="AB1037" s="175"/>
      <c r="AC1037" s="175"/>
      <c r="AD1037" s="175"/>
      <c r="AE1037" s="175"/>
      <c r="AF1037" s="175"/>
      <c r="AG1037" s="175"/>
      <c r="AH1037" s="175"/>
      <c r="AI1037" s="175"/>
      <c r="AJ1037" s="175"/>
      <c r="AK1037" s="175"/>
      <c r="AL1037" s="175"/>
      <c r="AM1037" s="175"/>
      <c r="AN1037" s="175"/>
      <c r="AO1037" s="175"/>
      <c r="AP1037" s="175"/>
      <c r="AQ1037" s="175"/>
      <c r="AR1037" s="175"/>
      <c r="AS1037" s="175"/>
      <c r="AT1037" s="175"/>
      <c r="AU1037" s="175"/>
      <c r="AV1037" s="175"/>
      <c r="AW1037" s="175"/>
      <c r="AX1037" s="175"/>
      <c r="AY1037" s="175"/>
      <c r="AZ1037" s="175"/>
      <c r="BA1037" s="175"/>
      <c r="BB1037" s="175"/>
      <c r="BC1037" s="175"/>
      <c r="BD1037" s="175"/>
      <c r="BE1037" s="175"/>
      <c r="BF1037" s="175"/>
    </row>
    <row r="1038" spans="1:58" s="199" customFormat="1">
      <c r="A1038" s="173"/>
      <c r="B1038" s="282"/>
      <c r="C1038" s="283"/>
      <c r="D1038" s="283"/>
      <c r="E1038" s="283"/>
      <c r="F1038" s="283"/>
      <c r="G1038" s="175"/>
      <c r="H1038" s="175"/>
      <c r="I1038" s="175"/>
      <c r="J1038" s="175"/>
      <c r="K1038" s="175"/>
      <c r="L1038" s="175"/>
      <c r="M1038" s="175"/>
      <c r="N1038" s="175"/>
      <c r="O1038" s="175"/>
      <c r="P1038" s="175"/>
      <c r="Q1038" s="175"/>
      <c r="R1038" s="175"/>
      <c r="S1038" s="175"/>
      <c r="T1038" s="175"/>
      <c r="U1038" s="175"/>
      <c r="V1038" s="175"/>
      <c r="W1038" s="175"/>
      <c r="X1038" s="175"/>
      <c r="Y1038" s="175"/>
      <c r="Z1038" s="175"/>
      <c r="AA1038" s="175"/>
      <c r="AB1038" s="175"/>
      <c r="AC1038" s="175"/>
      <c r="AD1038" s="175"/>
      <c r="AE1038" s="175"/>
      <c r="AF1038" s="175"/>
      <c r="AG1038" s="175"/>
      <c r="AH1038" s="175"/>
      <c r="AI1038" s="175"/>
      <c r="AJ1038" s="175"/>
      <c r="AK1038" s="175"/>
      <c r="AL1038" s="175"/>
      <c r="AM1038" s="175"/>
      <c r="AN1038" s="175"/>
      <c r="AO1038" s="175"/>
      <c r="AP1038" s="175"/>
      <c r="AQ1038" s="175"/>
      <c r="AR1038" s="175"/>
      <c r="AS1038" s="175"/>
      <c r="AT1038" s="175"/>
      <c r="AU1038" s="175"/>
      <c r="AV1038" s="175"/>
      <c r="AW1038" s="175"/>
      <c r="AX1038" s="175"/>
      <c r="AY1038" s="175"/>
      <c r="AZ1038" s="175"/>
      <c r="BA1038" s="175"/>
      <c r="BB1038" s="175"/>
      <c r="BC1038" s="175"/>
      <c r="BD1038" s="175"/>
      <c r="BE1038" s="175"/>
      <c r="BF1038" s="175"/>
    </row>
    <row r="1039" spans="1:58" s="199" customFormat="1">
      <c r="A1039" s="173"/>
      <c r="B1039" s="282"/>
      <c r="C1039" s="283"/>
      <c r="D1039" s="283"/>
      <c r="E1039" s="283"/>
      <c r="F1039" s="283"/>
      <c r="G1039" s="175"/>
      <c r="H1039" s="175"/>
      <c r="I1039" s="175"/>
      <c r="J1039" s="175"/>
      <c r="K1039" s="175"/>
      <c r="L1039" s="175"/>
      <c r="M1039" s="175"/>
      <c r="N1039" s="175"/>
      <c r="O1039" s="175"/>
      <c r="P1039" s="175"/>
      <c r="Q1039" s="175"/>
      <c r="R1039" s="175"/>
      <c r="S1039" s="175"/>
      <c r="T1039" s="175"/>
      <c r="U1039" s="175"/>
      <c r="V1039" s="175"/>
      <c r="W1039" s="175"/>
      <c r="X1039" s="175"/>
      <c r="Y1039" s="175"/>
      <c r="Z1039" s="175"/>
      <c r="AA1039" s="175"/>
      <c r="AB1039" s="175"/>
      <c r="AC1039" s="175"/>
      <c r="AD1039" s="175"/>
      <c r="AE1039" s="175"/>
      <c r="AF1039" s="175"/>
      <c r="AG1039" s="175"/>
      <c r="AH1039" s="175"/>
      <c r="AI1039" s="175"/>
      <c r="AJ1039" s="175"/>
      <c r="AK1039" s="175"/>
      <c r="AL1039" s="175"/>
      <c r="AM1039" s="175"/>
      <c r="AN1039" s="175"/>
      <c r="AO1039" s="175"/>
      <c r="AP1039" s="175"/>
      <c r="AQ1039" s="175"/>
      <c r="AR1039" s="175"/>
      <c r="AS1039" s="175"/>
      <c r="AT1039" s="175"/>
      <c r="AU1039" s="175"/>
      <c r="AV1039" s="175"/>
      <c r="AW1039" s="175"/>
      <c r="AX1039" s="175"/>
      <c r="AY1039" s="175"/>
      <c r="AZ1039" s="175"/>
      <c r="BA1039" s="175"/>
      <c r="BB1039" s="175"/>
      <c r="BC1039" s="175"/>
      <c r="BD1039" s="175"/>
      <c r="BE1039" s="175"/>
      <c r="BF1039" s="175"/>
    </row>
    <row r="1040" spans="1:58" s="199" customFormat="1">
      <c r="A1040" s="173"/>
      <c r="B1040" s="282"/>
      <c r="C1040" s="283"/>
      <c r="D1040" s="283"/>
      <c r="E1040" s="283"/>
      <c r="F1040" s="283"/>
      <c r="G1040" s="175"/>
      <c r="H1040" s="175"/>
      <c r="I1040" s="175"/>
      <c r="J1040" s="175"/>
      <c r="K1040" s="175"/>
      <c r="L1040" s="175"/>
      <c r="M1040" s="175"/>
      <c r="N1040" s="175"/>
      <c r="O1040" s="175"/>
      <c r="P1040" s="175"/>
      <c r="Q1040" s="175"/>
      <c r="R1040" s="175"/>
      <c r="S1040" s="175"/>
      <c r="T1040" s="175"/>
      <c r="U1040" s="175"/>
      <c r="V1040" s="175"/>
      <c r="W1040" s="175"/>
      <c r="X1040" s="175"/>
      <c r="Y1040" s="175"/>
      <c r="Z1040" s="175"/>
      <c r="AA1040" s="175"/>
      <c r="AB1040" s="175"/>
      <c r="AC1040" s="175"/>
      <c r="AD1040" s="175"/>
      <c r="AE1040" s="175"/>
      <c r="AF1040" s="175"/>
      <c r="AG1040" s="175"/>
      <c r="AH1040" s="175"/>
      <c r="AI1040" s="175"/>
      <c r="AJ1040" s="175"/>
      <c r="AK1040" s="175"/>
      <c r="AL1040" s="175"/>
      <c r="AM1040" s="175"/>
      <c r="AN1040" s="175"/>
      <c r="AO1040" s="175"/>
      <c r="AP1040" s="175"/>
      <c r="AQ1040" s="175"/>
      <c r="AR1040" s="175"/>
      <c r="AS1040" s="175"/>
      <c r="AT1040" s="175"/>
      <c r="AU1040" s="175"/>
      <c r="AV1040" s="175"/>
      <c r="AW1040" s="175"/>
      <c r="AX1040" s="175"/>
      <c r="AY1040" s="175"/>
      <c r="AZ1040" s="175"/>
      <c r="BA1040" s="175"/>
      <c r="BB1040" s="175"/>
      <c r="BC1040" s="175"/>
      <c r="BD1040" s="175"/>
      <c r="BE1040" s="175"/>
      <c r="BF1040" s="175"/>
    </row>
    <row r="1041" spans="1:58" s="199" customFormat="1">
      <c r="A1041" s="173"/>
      <c r="B1041" s="282"/>
      <c r="C1041" s="283"/>
      <c r="D1041" s="283"/>
      <c r="E1041" s="283"/>
      <c r="F1041" s="283"/>
      <c r="G1041" s="175"/>
      <c r="H1041" s="175"/>
      <c r="I1041" s="175"/>
      <c r="J1041" s="175"/>
      <c r="K1041" s="175"/>
      <c r="L1041" s="175"/>
      <c r="M1041" s="175"/>
      <c r="N1041" s="175"/>
      <c r="O1041" s="175"/>
      <c r="P1041" s="175"/>
      <c r="Q1041" s="175"/>
      <c r="R1041" s="175"/>
      <c r="S1041" s="175"/>
      <c r="T1041" s="175"/>
      <c r="U1041" s="175"/>
      <c r="V1041" s="175"/>
      <c r="W1041" s="175"/>
      <c r="X1041" s="175"/>
      <c r="Y1041" s="175"/>
      <c r="Z1041" s="175"/>
      <c r="AA1041" s="175"/>
      <c r="AB1041" s="175"/>
      <c r="AC1041" s="175"/>
      <c r="AD1041" s="175"/>
      <c r="AE1041" s="175"/>
      <c r="AF1041" s="175"/>
      <c r="AG1041" s="175"/>
      <c r="AH1041" s="175"/>
      <c r="AI1041" s="175"/>
      <c r="AJ1041" s="175"/>
      <c r="AK1041" s="175"/>
      <c r="AL1041" s="175"/>
      <c r="AM1041" s="175"/>
      <c r="AN1041" s="175"/>
      <c r="AO1041" s="175"/>
      <c r="AP1041" s="175"/>
      <c r="AQ1041" s="175"/>
      <c r="AR1041" s="175"/>
      <c r="AS1041" s="175"/>
      <c r="AT1041" s="175"/>
      <c r="AU1041" s="175"/>
      <c r="AV1041" s="175"/>
      <c r="AW1041" s="175"/>
      <c r="AX1041" s="175"/>
      <c r="AY1041" s="175"/>
      <c r="AZ1041" s="175"/>
      <c r="BA1041" s="175"/>
      <c r="BB1041" s="175"/>
      <c r="BC1041" s="175"/>
      <c r="BD1041" s="175"/>
      <c r="BE1041" s="175"/>
      <c r="BF1041" s="175"/>
    </row>
    <row r="1042" spans="1:58" s="199" customFormat="1">
      <c r="A1042" s="173"/>
      <c r="B1042" s="282"/>
      <c r="C1042" s="283"/>
      <c r="D1042" s="283"/>
      <c r="E1042" s="283"/>
      <c r="F1042" s="283"/>
      <c r="G1042" s="175"/>
      <c r="H1042" s="175"/>
      <c r="I1042" s="175"/>
      <c r="J1042" s="175"/>
      <c r="K1042" s="175"/>
      <c r="L1042" s="175"/>
      <c r="M1042" s="175"/>
      <c r="N1042" s="175"/>
      <c r="O1042" s="175"/>
      <c r="P1042" s="175"/>
      <c r="Q1042" s="175"/>
      <c r="R1042" s="175"/>
      <c r="S1042" s="175"/>
      <c r="T1042" s="175"/>
      <c r="U1042" s="175"/>
      <c r="V1042" s="175"/>
      <c r="W1042" s="175"/>
      <c r="X1042" s="175"/>
      <c r="Y1042" s="175"/>
      <c r="Z1042" s="175"/>
      <c r="AA1042" s="175"/>
      <c r="AB1042" s="175"/>
      <c r="AC1042" s="175"/>
      <c r="AD1042" s="175"/>
      <c r="AE1042" s="175"/>
      <c r="AF1042" s="175"/>
      <c r="AG1042" s="175"/>
      <c r="AH1042" s="175"/>
      <c r="AI1042" s="175"/>
      <c r="AJ1042" s="175"/>
      <c r="AK1042" s="175"/>
      <c r="AL1042" s="175"/>
      <c r="AM1042" s="175"/>
      <c r="AN1042" s="175"/>
      <c r="AO1042" s="175"/>
      <c r="AP1042" s="175"/>
      <c r="AQ1042" s="175"/>
      <c r="AR1042" s="175"/>
      <c r="AS1042" s="175"/>
      <c r="AT1042" s="175"/>
      <c r="AU1042" s="175"/>
      <c r="AV1042" s="175"/>
      <c r="AW1042" s="175"/>
      <c r="AX1042" s="175"/>
      <c r="AY1042" s="175"/>
      <c r="AZ1042" s="175"/>
      <c r="BA1042" s="175"/>
      <c r="BB1042" s="175"/>
      <c r="BC1042" s="175"/>
      <c r="BD1042" s="175"/>
      <c r="BE1042" s="175"/>
      <c r="BF1042" s="175"/>
    </row>
    <row r="1043" spans="1:58" s="199" customFormat="1">
      <c r="A1043" s="173"/>
      <c r="B1043" s="282"/>
      <c r="C1043" s="283"/>
      <c r="D1043" s="283"/>
      <c r="E1043" s="283"/>
      <c r="F1043" s="283"/>
      <c r="G1043" s="175"/>
      <c r="H1043" s="175"/>
      <c r="I1043" s="175"/>
      <c r="J1043" s="175"/>
      <c r="K1043" s="175"/>
      <c r="L1043" s="175"/>
      <c r="M1043" s="175"/>
      <c r="N1043" s="175"/>
      <c r="O1043" s="175"/>
      <c r="P1043" s="175"/>
      <c r="Q1043" s="175"/>
      <c r="R1043" s="175"/>
      <c r="S1043" s="175"/>
      <c r="T1043" s="175"/>
      <c r="U1043" s="175"/>
      <c r="V1043" s="175"/>
      <c r="W1043" s="175"/>
      <c r="X1043" s="175"/>
      <c r="Y1043" s="175"/>
      <c r="Z1043" s="175"/>
      <c r="AA1043" s="175"/>
      <c r="AB1043" s="175"/>
      <c r="AC1043" s="175"/>
      <c r="AD1043" s="175"/>
      <c r="AE1043" s="175"/>
      <c r="AF1043" s="175"/>
      <c r="AG1043" s="175"/>
      <c r="AH1043" s="175"/>
      <c r="AI1043" s="175"/>
      <c r="AJ1043" s="175"/>
      <c r="AK1043" s="175"/>
      <c r="AL1043" s="175"/>
      <c r="AM1043" s="175"/>
      <c r="AN1043" s="175"/>
      <c r="AO1043" s="175"/>
      <c r="AP1043" s="175"/>
      <c r="AQ1043" s="175"/>
      <c r="AR1043" s="175"/>
      <c r="AS1043" s="175"/>
      <c r="AT1043" s="175"/>
      <c r="AU1043" s="175"/>
      <c r="AV1043" s="175"/>
      <c r="AW1043" s="175"/>
      <c r="AX1043" s="175"/>
      <c r="AY1043" s="175"/>
      <c r="AZ1043" s="175"/>
      <c r="BA1043" s="175"/>
      <c r="BB1043" s="175"/>
      <c r="BC1043" s="175"/>
      <c r="BD1043" s="175"/>
      <c r="BE1043" s="175"/>
      <c r="BF1043" s="175"/>
    </row>
    <row r="1044" spans="1:58" s="199" customFormat="1">
      <c r="A1044" s="173"/>
      <c r="B1044" s="282"/>
      <c r="C1044" s="283"/>
      <c r="D1044" s="283"/>
      <c r="E1044" s="283"/>
      <c r="F1044" s="283"/>
      <c r="G1044" s="175"/>
      <c r="H1044" s="175"/>
      <c r="I1044" s="175"/>
      <c r="J1044" s="175"/>
      <c r="K1044" s="175"/>
      <c r="L1044" s="175"/>
      <c r="M1044" s="175"/>
      <c r="N1044" s="175"/>
      <c r="O1044" s="175"/>
      <c r="P1044" s="175"/>
      <c r="Q1044" s="175"/>
      <c r="R1044" s="175"/>
      <c r="S1044" s="175"/>
      <c r="T1044" s="175"/>
      <c r="U1044" s="175"/>
      <c r="V1044" s="175"/>
      <c r="W1044" s="175"/>
      <c r="X1044" s="175"/>
      <c r="Y1044" s="175"/>
      <c r="Z1044" s="175"/>
      <c r="AA1044" s="175"/>
      <c r="AB1044" s="175"/>
      <c r="AC1044" s="175"/>
      <c r="AD1044" s="175"/>
      <c r="AE1044" s="175"/>
      <c r="AF1044" s="175"/>
      <c r="AG1044" s="175"/>
      <c r="AH1044" s="175"/>
      <c r="AI1044" s="175"/>
      <c r="AJ1044" s="175"/>
      <c r="AK1044" s="175"/>
      <c r="AL1044" s="175"/>
      <c r="AM1044" s="175"/>
      <c r="AN1044" s="175"/>
      <c r="AO1044" s="175"/>
      <c r="AP1044" s="175"/>
      <c r="AQ1044" s="175"/>
      <c r="AR1044" s="175"/>
      <c r="AS1044" s="175"/>
      <c r="AT1044" s="175"/>
      <c r="AU1044" s="175"/>
      <c r="AV1044" s="175"/>
      <c r="AW1044" s="175"/>
      <c r="AX1044" s="175"/>
      <c r="AY1044" s="175"/>
      <c r="AZ1044" s="175"/>
      <c r="BA1044" s="175"/>
      <c r="BB1044" s="175"/>
      <c r="BC1044" s="175"/>
      <c r="BD1044" s="175"/>
      <c r="BE1044" s="175"/>
      <c r="BF1044" s="175"/>
    </row>
    <row r="1045" spans="1:58" s="199" customFormat="1">
      <c r="A1045" s="173"/>
      <c r="B1045" s="282"/>
      <c r="C1045" s="283"/>
      <c r="D1045" s="283"/>
      <c r="E1045" s="283"/>
      <c r="F1045" s="283"/>
      <c r="G1045" s="175"/>
      <c r="H1045" s="175"/>
      <c r="I1045" s="175"/>
      <c r="J1045" s="175"/>
      <c r="K1045" s="175"/>
      <c r="L1045" s="175"/>
      <c r="M1045" s="175"/>
      <c r="N1045" s="175"/>
      <c r="O1045" s="175"/>
      <c r="P1045" s="175"/>
      <c r="Q1045" s="175"/>
      <c r="R1045" s="175"/>
      <c r="S1045" s="175"/>
      <c r="T1045" s="175"/>
      <c r="U1045" s="175"/>
      <c r="V1045" s="175"/>
      <c r="W1045" s="175"/>
      <c r="X1045" s="175"/>
      <c r="Y1045" s="175"/>
      <c r="Z1045" s="175"/>
      <c r="AA1045" s="175"/>
      <c r="AB1045" s="175"/>
      <c r="AC1045" s="175"/>
      <c r="AD1045" s="175"/>
      <c r="AE1045" s="175"/>
      <c r="AF1045" s="175"/>
      <c r="AG1045" s="175"/>
      <c r="AH1045" s="175"/>
      <c r="AI1045" s="175"/>
      <c r="AJ1045" s="175"/>
      <c r="AK1045" s="175"/>
      <c r="AL1045" s="175"/>
      <c r="AM1045" s="175"/>
      <c r="AN1045" s="175"/>
      <c r="AO1045" s="175"/>
      <c r="AP1045" s="175"/>
      <c r="AQ1045" s="175"/>
      <c r="AR1045" s="175"/>
      <c r="AS1045" s="175"/>
      <c r="AT1045" s="175"/>
      <c r="AU1045" s="175"/>
      <c r="AV1045" s="175"/>
      <c r="AW1045" s="175"/>
      <c r="AX1045" s="175"/>
      <c r="AY1045" s="175"/>
      <c r="AZ1045" s="175"/>
      <c r="BA1045" s="175"/>
      <c r="BB1045" s="175"/>
      <c r="BC1045" s="175"/>
      <c r="BD1045" s="175"/>
      <c r="BE1045" s="175"/>
      <c r="BF1045" s="175"/>
    </row>
    <row r="1046" spans="1:58" s="199" customFormat="1">
      <c r="A1046" s="173"/>
      <c r="B1046" s="282"/>
      <c r="C1046" s="283"/>
      <c r="D1046" s="283"/>
      <c r="E1046" s="283"/>
      <c r="F1046" s="283"/>
      <c r="G1046" s="175"/>
      <c r="H1046" s="175"/>
      <c r="I1046" s="175"/>
      <c r="J1046" s="175"/>
      <c r="K1046" s="175"/>
      <c r="L1046" s="175"/>
      <c r="M1046" s="175"/>
      <c r="N1046" s="175"/>
      <c r="O1046" s="175"/>
      <c r="P1046" s="175"/>
      <c r="Q1046" s="175"/>
      <c r="R1046" s="175"/>
      <c r="S1046" s="175"/>
      <c r="T1046" s="175"/>
      <c r="U1046" s="175"/>
      <c r="V1046" s="175"/>
      <c r="W1046" s="175"/>
      <c r="X1046" s="175"/>
      <c r="Y1046" s="175"/>
      <c r="Z1046" s="175"/>
      <c r="AA1046" s="175"/>
      <c r="AB1046" s="175"/>
      <c r="AC1046" s="175"/>
      <c r="AD1046" s="175"/>
      <c r="AE1046" s="175"/>
      <c r="AF1046" s="175"/>
      <c r="AG1046" s="175"/>
      <c r="AH1046" s="175"/>
      <c r="AI1046" s="175"/>
      <c r="AJ1046" s="175"/>
      <c r="AK1046" s="175"/>
      <c r="AL1046" s="175"/>
      <c r="AM1046" s="175"/>
      <c r="AN1046" s="175"/>
      <c r="AO1046" s="175"/>
      <c r="AP1046" s="175"/>
      <c r="AQ1046" s="175"/>
      <c r="AR1046" s="175"/>
      <c r="AS1046" s="175"/>
      <c r="AT1046" s="175"/>
      <c r="AU1046" s="175"/>
      <c r="AV1046" s="175"/>
      <c r="AW1046" s="175"/>
      <c r="AX1046" s="175"/>
      <c r="AY1046" s="175"/>
      <c r="AZ1046" s="175"/>
      <c r="BA1046" s="175"/>
      <c r="BB1046" s="175"/>
      <c r="BC1046" s="175"/>
      <c r="BD1046" s="175"/>
      <c r="BE1046" s="175"/>
      <c r="BF1046" s="175"/>
    </row>
    <row r="1047" spans="1:58" s="199" customFormat="1">
      <c r="A1047" s="173"/>
      <c r="B1047" s="282"/>
      <c r="C1047" s="283"/>
      <c r="D1047" s="283"/>
      <c r="E1047" s="283"/>
      <c r="F1047" s="283"/>
      <c r="G1047" s="175"/>
      <c r="H1047" s="175"/>
      <c r="I1047" s="175"/>
      <c r="J1047" s="175"/>
      <c r="K1047" s="175"/>
      <c r="L1047" s="175"/>
      <c r="M1047" s="175"/>
      <c r="N1047" s="175"/>
      <c r="O1047" s="175"/>
      <c r="P1047" s="175"/>
      <c r="Q1047" s="175"/>
      <c r="R1047" s="175"/>
      <c r="S1047" s="175"/>
      <c r="T1047" s="175"/>
      <c r="U1047" s="175"/>
      <c r="V1047" s="175"/>
      <c r="W1047" s="175"/>
      <c r="X1047" s="175"/>
      <c r="Y1047" s="175"/>
      <c r="Z1047" s="175"/>
      <c r="AA1047" s="175"/>
      <c r="AB1047" s="175"/>
      <c r="AC1047" s="175"/>
      <c r="AD1047" s="175"/>
      <c r="AE1047" s="175"/>
      <c r="AF1047" s="175"/>
      <c r="AG1047" s="175"/>
      <c r="AH1047" s="175"/>
      <c r="AI1047" s="175"/>
      <c r="AJ1047" s="175"/>
      <c r="AK1047" s="175"/>
      <c r="AL1047" s="175"/>
      <c r="AM1047" s="175"/>
      <c r="AN1047" s="175"/>
      <c r="AO1047" s="175"/>
      <c r="AP1047" s="175"/>
      <c r="AQ1047" s="175"/>
      <c r="AR1047" s="175"/>
      <c r="AS1047" s="175"/>
      <c r="AT1047" s="175"/>
      <c r="AU1047" s="175"/>
      <c r="AV1047" s="175"/>
      <c r="AW1047" s="175"/>
      <c r="AX1047" s="175"/>
      <c r="AY1047" s="175"/>
      <c r="AZ1047" s="175"/>
      <c r="BA1047" s="175"/>
      <c r="BB1047" s="175"/>
      <c r="BC1047" s="175"/>
      <c r="BD1047" s="175"/>
      <c r="BE1047" s="175"/>
      <c r="BF1047" s="175"/>
    </row>
    <row r="1048" spans="1:58" s="199" customFormat="1">
      <c r="A1048" s="173"/>
      <c r="B1048" s="282"/>
      <c r="C1048" s="283"/>
      <c r="D1048" s="283"/>
      <c r="E1048" s="283"/>
      <c r="F1048" s="283"/>
      <c r="G1048" s="175"/>
      <c r="H1048" s="175"/>
      <c r="I1048" s="175"/>
      <c r="J1048" s="175"/>
      <c r="K1048" s="175"/>
      <c r="L1048" s="175"/>
      <c r="M1048" s="175"/>
      <c r="N1048" s="175"/>
      <c r="O1048" s="175"/>
      <c r="P1048" s="175"/>
      <c r="Q1048" s="175"/>
      <c r="R1048" s="175"/>
      <c r="S1048" s="175"/>
      <c r="T1048" s="175"/>
      <c r="U1048" s="175"/>
      <c r="V1048" s="175"/>
      <c r="W1048" s="175"/>
      <c r="X1048" s="175"/>
      <c r="Y1048" s="175"/>
      <c r="Z1048" s="175"/>
      <c r="AA1048" s="175"/>
      <c r="AB1048" s="175"/>
      <c r="AC1048" s="175"/>
      <c r="AD1048" s="175"/>
      <c r="AE1048" s="175"/>
      <c r="AF1048" s="175"/>
      <c r="AG1048" s="175"/>
      <c r="AH1048" s="175"/>
      <c r="AI1048" s="175"/>
      <c r="AJ1048" s="175"/>
      <c r="AK1048" s="175"/>
      <c r="AL1048" s="175"/>
      <c r="AM1048" s="175"/>
      <c r="AN1048" s="175"/>
      <c r="AO1048" s="175"/>
      <c r="AP1048" s="175"/>
      <c r="AQ1048" s="175"/>
      <c r="AR1048" s="175"/>
      <c r="AS1048" s="175"/>
      <c r="AT1048" s="175"/>
      <c r="AU1048" s="175"/>
      <c r="AV1048" s="175"/>
      <c r="AW1048" s="175"/>
      <c r="AX1048" s="175"/>
      <c r="AY1048" s="175"/>
      <c r="AZ1048" s="175"/>
      <c r="BA1048" s="175"/>
      <c r="BB1048" s="175"/>
      <c r="BC1048" s="175"/>
      <c r="BD1048" s="175"/>
      <c r="BE1048" s="175"/>
      <c r="BF1048" s="175"/>
    </row>
    <row r="1049" spans="1:58" s="199" customFormat="1">
      <c r="A1049" s="173"/>
      <c r="B1049" s="282"/>
      <c r="C1049" s="283"/>
      <c r="D1049" s="283"/>
      <c r="E1049" s="283"/>
      <c r="F1049" s="283"/>
      <c r="G1049" s="175"/>
      <c r="H1049" s="175"/>
      <c r="I1049" s="175"/>
      <c r="J1049" s="175"/>
      <c r="K1049" s="175"/>
      <c r="L1049" s="175"/>
      <c r="M1049" s="175"/>
      <c r="N1049" s="175"/>
      <c r="O1049" s="175"/>
      <c r="P1049" s="175"/>
      <c r="Q1049" s="175"/>
      <c r="R1049" s="175"/>
      <c r="S1049" s="175"/>
      <c r="T1049" s="175"/>
      <c r="U1049" s="175"/>
      <c r="V1049" s="175"/>
      <c r="W1049" s="175"/>
      <c r="X1049" s="175"/>
      <c r="Y1049" s="175"/>
      <c r="Z1049" s="175"/>
      <c r="AA1049" s="175"/>
      <c r="AB1049" s="175"/>
      <c r="AC1049" s="175"/>
      <c r="AD1049" s="175"/>
      <c r="AE1049" s="175"/>
      <c r="AF1049" s="175"/>
      <c r="AG1049" s="175"/>
      <c r="AH1049" s="175"/>
      <c r="AI1049" s="175"/>
      <c r="AJ1049" s="175"/>
      <c r="AK1049" s="175"/>
      <c r="AL1049" s="175"/>
      <c r="AM1049" s="175"/>
      <c r="AN1049" s="175"/>
      <c r="AO1049" s="175"/>
      <c r="AP1049" s="175"/>
      <c r="AQ1049" s="175"/>
      <c r="AR1049" s="175"/>
      <c r="AS1049" s="175"/>
      <c r="AT1049" s="175"/>
      <c r="AU1049" s="175"/>
      <c r="AV1049" s="175"/>
      <c r="AW1049" s="175"/>
      <c r="AX1049" s="175"/>
      <c r="AY1049" s="175"/>
      <c r="AZ1049" s="175"/>
      <c r="BA1049" s="175"/>
      <c r="BB1049" s="175"/>
      <c r="BC1049" s="175"/>
      <c r="BD1049" s="175"/>
      <c r="BE1049" s="175"/>
      <c r="BF1049" s="175"/>
    </row>
    <row r="1050" spans="1:58" s="199" customFormat="1">
      <c r="A1050" s="173"/>
      <c r="B1050" s="282"/>
      <c r="C1050" s="283"/>
      <c r="D1050" s="283"/>
      <c r="E1050" s="283"/>
      <c r="F1050" s="283"/>
      <c r="G1050" s="175"/>
      <c r="H1050" s="175"/>
      <c r="I1050" s="175"/>
      <c r="J1050" s="175"/>
      <c r="K1050" s="175"/>
      <c r="L1050" s="175"/>
      <c r="M1050" s="175"/>
      <c r="N1050" s="175"/>
      <c r="O1050" s="175"/>
      <c r="P1050" s="175"/>
      <c r="Q1050" s="175"/>
      <c r="R1050" s="175"/>
      <c r="S1050" s="175"/>
      <c r="T1050" s="175"/>
      <c r="U1050" s="175"/>
      <c r="V1050" s="175"/>
      <c r="W1050" s="175"/>
      <c r="X1050" s="175"/>
      <c r="Y1050" s="175"/>
      <c r="Z1050" s="175"/>
      <c r="AA1050" s="175"/>
      <c r="AB1050" s="175"/>
      <c r="AC1050" s="175"/>
      <c r="AD1050" s="175"/>
      <c r="AE1050" s="175"/>
      <c r="AF1050" s="175"/>
      <c r="AG1050" s="175"/>
      <c r="AH1050" s="175"/>
      <c r="AI1050" s="175"/>
      <c r="AJ1050" s="175"/>
      <c r="AK1050" s="175"/>
      <c r="AL1050" s="175"/>
      <c r="AM1050" s="175"/>
      <c r="AN1050" s="175"/>
      <c r="AO1050" s="175"/>
      <c r="AP1050" s="175"/>
      <c r="AQ1050" s="175"/>
      <c r="AR1050" s="175"/>
      <c r="AS1050" s="175"/>
      <c r="AT1050" s="175"/>
      <c r="AU1050" s="175"/>
      <c r="AV1050" s="175"/>
      <c r="AW1050" s="175"/>
      <c r="AX1050" s="175"/>
      <c r="AY1050" s="175"/>
      <c r="AZ1050" s="175"/>
      <c r="BA1050" s="175"/>
      <c r="BB1050" s="175"/>
      <c r="BC1050" s="175"/>
      <c r="BD1050" s="175"/>
      <c r="BE1050" s="175"/>
      <c r="BF1050" s="175"/>
    </row>
    <row r="1051" spans="1:58" s="199" customFormat="1">
      <c r="A1051" s="173"/>
      <c r="B1051" s="282"/>
      <c r="C1051" s="283"/>
      <c r="D1051" s="283"/>
      <c r="E1051" s="283"/>
      <c r="F1051" s="283"/>
      <c r="G1051" s="175"/>
      <c r="H1051" s="175"/>
      <c r="I1051" s="175"/>
      <c r="J1051" s="175"/>
      <c r="K1051" s="175"/>
      <c r="L1051" s="175"/>
      <c r="M1051" s="175"/>
      <c r="N1051" s="175"/>
      <c r="O1051" s="175"/>
      <c r="P1051" s="175"/>
      <c r="Q1051" s="175"/>
      <c r="R1051" s="175"/>
      <c r="S1051" s="175"/>
      <c r="T1051" s="175"/>
      <c r="U1051" s="175"/>
      <c r="V1051" s="175"/>
      <c r="W1051" s="175"/>
      <c r="X1051" s="175"/>
      <c r="Y1051" s="175"/>
      <c r="Z1051" s="175"/>
      <c r="AA1051" s="175"/>
      <c r="AB1051" s="175"/>
      <c r="AC1051" s="175"/>
      <c r="AD1051" s="175"/>
      <c r="AE1051" s="175"/>
      <c r="AF1051" s="175"/>
      <c r="AG1051" s="175"/>
      <c r="AH1051" s="175"/>
      <c r="AI1051" s="175"/>
      <c r="AJ1051" s="175"/>
      <c r="AK1051" s="175"/>
      <c r="AL1051" s="175"/>
      <c r="AM1051" s="175"/>
      <c r="AN1051" s="175"/>
      <c r="AO1051" s="175"/>
      <c r="AP1051" s="175"/>
      <c r="AQ1051" s="175"/>
      <c r="AR1051" s="175"/>
      <c r="AS1051" s="175"/>
      <c r="AT1051" s="175"/>
      <c r="AU1051" s="175"/>
      <c r="AV1051" s="175"/>
      <c r="AW1051" s="175"/>
      <c r="AX1051" s="175"/>
      <c r="AY1051" s="175"/>
      <c r="AZ1051" s="175"/>
      <c r="BA1051" s="175"/>
      <c r="BB1051" s="175"/>
      <c r="BC1051" s="175"/>
      <c r="BD1051" s="175"/>
      <c r="BE1051" s="175"/>
      <c r="BF1051" s="175"/>
    </row>
    <row r="1052" spans="1:58" s="199" customFormat="1">
      <c r="A1052" s="173"/>
      <c r="B1052" s="282"/>
      <c r="C1052" s="283"/>
      <c r="D1052" s="283"/>
      <c r="E1052" s="283"/>
      <c r="F1052" s="283"/>
      <c r="G1052" s="175"/>
      <c r="H1052" s="175"/>
      <c r="I1052" s="175"/>
      <c r="J1052" s="175"/>
      <c r="K1052" s="175"/>
      <c r="L1052" s="175"/>
      <c r="M1052" s="175"/>
      <c r="N1052" s="175"/>
      <c r="O1052" s="175"/>
      <c r="P1052" s="175"/>
      <c r="Q1052" s="175"/>
      <c r="R1052" s="175"/>
      <c r="S1052" s="175"/>
      <c r="T1052" s="175"/>
      <c r="U1052" s="175"/>
      <c r="V1052" s="175"/>
      <c r="W1052" s="175"/>
      <c r="X1052" s="175"/>
      <c r="Y1052" s="175"/>
      <c r="Z1052" s="175"/>
      <c r="AA1052" s="175"/>
      <c r="AB1052" s="175"/>
      <c r="AC1052" s="175"/>
      <c r="AD1052" s="175"/>
      <c r="AE1052" s="175"/>
      <c r="AF1052" s="175"/>
      <c r="AG1052" s="175"/>
      <c r="AH1052" s="175"/>
      <c r="AI1052" s="175"/>
      <c r="AJ1052" s="175"/>
      <c r="AK1052" s="175"/>
      <c r="AL1052" s="175"/>
      <c r="AM1052" s="175"/>
      <c r="AN1052" s="175"/>
      <c r="AO1052" s="175"/>
      <c r="AP1052" s="175"/>
      <c r="AQ1052" s="175"/>
      <c r="AR1052" s="175"/>
      <c r="AS1052" s="175"/>
      <c r="AT1052" s="175"/>
      <c r="AU1052" s="175"/>
      <c r="AV1052" s="175"/>
      <c r="AW1052" s="175"/>
      <c r="AX1052" s="175"/>
      <c r="AY1052" s="175"/>
      <c r="AZ1052" s="175"/>
      <c r="BA1052" s="175"/>
      <c r="BB1052" s="175"/>
      <c r="BC1052" s="175"/>
      <c r="BD1052" s="175"/>
      <c r="BE1052" s="175"/>
      <c r="BF1052" s="175"/>
    </row>
    <row r="1053" spans="1:58" s="199" customFormat="1">
      <c r="A1053" s="173"/>
      <c r="B1053" s="282"/>
      <c r="C1053" s="283"/>
      <c r="D1053" s="283"/>
      <c r="E1053" s="283"/>
      <c r="F1053" s="283"/>
      <c r="G1053" s="175"/>
      <c r="H1053" s="175"/>
      <c r="I1053" s="175"/>
      <c r="J1053" s="175"/>
      <c r="K1053" s="175"/>
      <c r="L1053" s="175"/>
      <c r="M1053" s="175"/>
      <c r="N1053" s="175"/>
      <c r="O1053" s="175"/>
      <c r="P1053" s="175"/>
      <c r="Q1053" s="175"/>
      <c r="R1053" s="175"/>
      <c r="S1053" s="175"/>
      <c r="T1053" s="175"/>
      <c r="U1053" s="175"/>
      <c r="V1053" s="175"/>
      <c r="W1053" s="175"/>
      <c r="X1053" s="175"/>
      <c r="Y1053" s="175"/>
      <c r="Z1053" s="175"/>
      <c r="AA1053" s="175"/>
      <c r="AB1053" s="175"/>
      <c r="AC1053" s="175"/>
      <c r="AD1053" s="175"/>
      <c r="AE1053" s="175"/>
      <c r="AF1053" s="175"/>
      <c r="AG1053" s="175"/>
      <c r="AH1053" s="175"/>
      <c r="AI1053" s="175"/>
      <c r="AJ1053" s="175"/>
      <c r="AK1053" s="175"/>
      <c r="AL1053" s="175"/>
      <c r="AM1053" s="175"/>
      <c r="AN1053" s="175"/>
      <c r="AO1053" s="175"/>
      <c r="AP1053" s="175"/>
      <c r="AQ1053" s="175"/>
      <c r="AR1053" s="175"/>
      <c r="AS1053" s="175"/>
      <c r="AT1053" s="175"/>
      <c r="AU1053" s="175"/>
      <c r="AV1053" s="175"/>
      <c r="AW1053" s="175"/>
      <c r="AX1053" s="175"/>
      <c r="AY1053" s="175"/>
      <c r="AZ1053" s="175"/>
      <c r="BA1053" s="175"/>
      <c r="BB1053" s="175"/>
      <c r="BC1053" s="175"/>
      <c r="BD1053" s="175"/>
      <c r="BE1053" s="175"/>
      <c r="BF1053" s="175"/>
    </row>
    <row r="1054" spans="1:58" s="199" customFormat="1">
      <c r="A1054" s="173"/>
      <c r="B1054" s="282"/>
      <c r="C1054" s="283"/>
      <c r="D1054" s="283"/>
      <c r="E1054" s="283"/>
      <c r="F1054" s="283"/>
      <c r="G1054" s="175"/>
      <c r="H1054" s="175"/>
      <c r="I1054" s="175"/>
      <c r="J1054" s="175"/>
      <c r="K1054" s="175"/>
      <c r="L1054" s="175"/>
      <c r="M1054" s="175"/>
      <c r="N1054" s="175"/>
      <c r="O1054" s="175"/>
      <c r="P1054" s="175"/>
      <c r="Q1054" s="175"/>
      <c r="R1054" s="175"/>
      <c r="S1054" s="175"/>
      <c r="T1054" s="175"/>
      <c r="U1054" s="175"/>
      <c r="V1054" s="175"/>
      <c r="W1054" s="175"/>
      <c r="X1054" s="175"/>
      <c r="Y1054" s="175"/>
      <c r="Z1054" s="175"/>
      <c r="AA1054" s="175"/>
      <c r="AB1054" s="175"/>
      <c r="AC1054" s="175"/>
      <c r="AD1054" s="175"/>
      <c r="AE1054" s="175"/>
      <c r="AF1054" s="175"/>
      <c r="AG1054" s="175"/>
      <c r="AH1054" s="175"/>
      <c r="AI1054" s="175"/>
      <c r="AJ1054" s="175"/>
      <c r="AK1054" s="175"/>
      <c r="AL1054" s="175"/>
      <c r="AM1054" s="175"/>
      <c r="AN1054" s="175"/>
      <c r="AO1054" s="175"/>
      <c r="AP1054" s="175"/>
      <c r="AQ1054" s="175"/>
      <c r="AR1054" s="175"/>
      <c r="AS1054" s="175"/>
      <c r="AT1054" s="175"/>
      <c r="AU1054" s="175"/>
      <c r="AV1054" s="175"/>
      <c r="AW1054" s="175"/>
      <c r="AX1054" s="175"/>
      <c r="AY1054" s="175"/>
      <c r="AZ1054" s="175"/>
      <c r="BA1054" s="175"/>
      <c r="BB1054" s="175"/>
      <c r="BC1054" s="175"/>
      <c r="BD1054" s="175"/>
      <c r="BE1054" s="175"/>
      <c r="BF1054" s="175"/>
    </row>
    <row r="1055" spans="1:58" s="199" customFormat="1">
      <c r="A1055" s="173"/>
      <c r="B1055" s="282"/>
      <c r="C1055" s="283"/>
      <c r="D1055" s="283"/>
      <c r="E1055" s="283"/>
      <c r="F1055" s="283"/>
      <c r="G1055" s="175"/>
      <c r="H1055" s="175"/>
      <c r="I1055" s="175"/>
      <c r="J1055" s="175"/>
      <c r="K1055" s="175"/>
      <c r="L1055" s="175"/>
      <c r="M1055" s="175"/>
      <c r="N1055" s="175"/>
      <c r="O1055" s="175"/>
      <c r="P1055" s="175"/>
      <c r="Q1055" s="175"/>
      <c r="R1055" s="175"/>
      <c r="S1055" s="175"/>
      <c r="T1055" s="175"/>
      <c r="U1055" s="175"/>
      <c r="V1055" s="175"/>
      <c r="W1055" s="175"/>
      <c r="X1055" s="175"/>
      <c r="Y1055" s="175"/>
      <c r="Z1055" s="175"/>
      <c r="AA1055" s="175"/>
      <c r="AB1055" s="175"/>
      <c r="AC1055" s="175"/>
      <c r="AD1055" s="175"/>
      <c r="AE1055" s="175"/>
      <c r="AF1055" s="175"/>
      <c r="AG1055" s="175"/>
      <c r="AH1055" s="175"/>
      <c r="AI1055" s="175"/>
      <c r="AJ1055" s="175"/>
      <c r="AK1055" s="175"/>
      <c r="AL1055" s="175"/>
      <c r="AM1055" s="175"/>
      <c r="AN1055" s="175"/>
      <c r="AO1055" s="175"/>
      <c r="AP1055" s="175"/>
      <c r="AQ1055" s="175"/>
      <c r="AR1055" s="175"/>
      <c r="AS1055" s="175"/>
      <c r="AT1055" s="175"/>
      <c r="AU1055" s="175"/>
      <c r="AV1055" s="175"/>
      <c r="AW1055" s="175"/>
      <c r="AX1055" s="175"/>
      <c r="AY1055" s="175"/>
      <c r="AZ1055" s="175"/>
      <c r="BA1055" s="175"/>
      <c r="BB1055" s="175"/>
      <c r="BC1055" s="175"/>
      <c r="BD1055" s="175"/>
      <c r="BE1055" s="175"/>
      <c r="BF1055" s="175"/>
    </row>
    <row r="1056" spans="1:58" s="199" customFormat="1">
      <c r="A1056" s="173"/>
      <c r="B1056" s="282"/>
      <c r="C1056" s="283"/>
      <c r="D1056" s="283"/>
      <c r="E1056" s="283"/>
      <c r="F1056" s="283"/>
      <c r="G1056" s="175"/>
      <c r="H1056" s="175"/>
      <c r="I1056" s="175"/>
      <c r="J1056" s="175"/>
      <c r="K1056" s="175"/>
      <c r="L1056" s="175"/>
      <c r="M1056" s="175"/>
      <c r="N1056" s="175"/>
      <c r="O1056" s="175"/>
      <c r="P1056" s="175"/>
      <c r="Q1056" s="175"/>
      <c r="R1056" s="175"/>
      <c r="S1056" s="175"/>
      <c r="T1056" s="175"/>
      <c r="U1056" s="175"/>
      <c r="V1056" s="175"/>
      <c r="W1056" s="175"/>
      <c r="X1056" s="175"/>
      <c r="Y1056" s="175"/>
      <c r="Z1056" s="175"/>
      <c r="AA1056" s="175"/>
      <c r="AB1056" s="175"/>
      <c r="AC1056" s="175"/>
      <c r="AD1056" s="175"/>
      <c r="AE1056" s="175"/>
      <c r="AF1056" s="175"/>
      <c r="AG1056" s="175"/>
      <c r="AH1056" s="175"/>
      <c r="AI1056" s="175"/>
      <c r="AJ1056" s="175"/>
      <c r="AK1056" s="175"/>
      <c r="AL1056" s="175"/>
      <c r="AM1056" s="175"/>
      <c r="AN1056" s="175"/>
      <c r="AO1056" s="175"/>
      <c r="AP1056" s="175"/>
      <c r="AQ1056" s="175"/>
      <c r="AR1056" s="175"/>
      <c r="AS1056" s="175"/>
      <c r="AT1056" s="175"/>
      <c r="AU1056" s="175"/>
      <c r="AV1056" s="175"/>
      <c r="AW1056" s="175"/>
      <c r="AX1056" s="175"/>
      <c r="AY1056" s="175"/>
      <c r="AZ1056" s="175"/>
      <c r="BA1056" s="175"/>
      <c r="BB1056" s="175"/>
      <c r="BC1056" s="175"/>
      <c r="BD1056" s="175"/>
      <c r="BE1056" s="175"/>
      <c r="BF1056" s="175"/>
    </row>
    <row r="1057" spans="1:58" s="199" customFormat="1">
      <c r="A1057" s="173"/>
      <c r="B1057" s="282"/>
      <c r="C1057" s="283"/>
      <c r="D1057" s="283"/>
      <c r="E1057" s="283"/>
      <c r="F1057" s="283"/>
      <c r="G1057" s="175"/>
      <c r="H1057" s="175"/>
      <c r="I1057" s="175"/>
      <c r="J1057" s="175"/>
      <c r="K1057" s="175"/>
      <c r="L1057" s="175"/>
      <c r="M1057" s="175"/>
      <c r="N1057" s="175"/>
      <c r="O1057" s="175"/>
      <c r="P1057" s="175"/>
      <c r="Q1057" s="175"/>
      <c r="R1057" s="175"/>
      <c r="S1057" s="175"/>
      <c r="T1057" s="175"/>
      <c r="U1057" s="175"/>
      <c r="V1057" s="175"/>
      <c r="W1057" s="175"/>
      <c r="X1057" s="175"/>
      <c r="Y1057" s="175"/>
      <c r="Z1057" s="175"/>
      <c r="AA1057" s="175"/>
      <c r="AB1057" s="175"/>
      <c r="AC1057" s="175"/>
      <c r="AD1057" s="175"/>
      <c r="AE1057" s="175"/>
      <c r="AF1057" s="175"/>
      <c r="AG1057" s="175"/>
      <c r="AH1057" s="175"/>
      <c r="AI1057" s="175"/>
      <c r="AJ1057" s="175"/>
      <c r="AK1057" s="175"/>
      <c r="AL1057" s="175"/>
      <c r="AM1057" s="175"/>
      <c r="AN1057" s="175"/>
      <c r="AO1057" s="175"/>
      <c r="AP1057" s="175"/>
      <c r="AQ1057" s="175"/>
      <c r="AR1057" s="175"/>
      <c r="AS1057" s="175"/>
      <c r="AT1057" s="175"/>
      <c r="AU1057" s="175"/>
      <c r="AV1057" s="175"/>
      <c r="AW1057" s="175"/>
      <c r="AX1057" s="175"/>
      <c r="AY1057" s="175"/>
      <c r="AZ1057" s="175"/>
      <c r="BA1057" s="175"/>
      <c r="BB1057" s="175"/>
      <c r="BC1057" s="175"/>
      <c r="BD1057" s="175"/>
      <c r="BE1057" s="175"/>
      <c r="BF1057" s="175"/>
    </row>
    <row r="1058" spans="1:58" s="199" customFormat="1">
      <c r="A1058" s="173"/>
      <c r="B1058" s="282"/>
      <c r="C1058" s="283"/>
      <c r="D1058" s="283"/>
      <c r="E1058" s="283"/>
      <c r="F1058" s="283"/>
      <c r="G1058" s="175"/>
      <c r="H1058" s="175"/>
      <c r="I1058" s="175"/>
      <c r="J1058" s="175"/>
      <c r="K1058" s="175"/>
      <c r="L1058" s="175"/>
      <c r="M1058" s="175"/>
      <c r="N1058" s="175"/>
      <c r="O1058" s="175"/>
      <c r="P1058" s="175"/>
      <c r="Q1058" s="175"/>
      <c r="R1058" s="175"/>
      <c r="S1058" s="175"/>
      <c r="T1058" s="175"/>
      <c r="U1058" s="175"/>
      <c r="V1058" s="175"/>
      <c r="W1058" s="175"/>
      <c r="X1058" s="175"/>
      <c r="Y1058" s="175"/>
      <c r="Z1058" s="175"/>
      <c r="AA1058" s="175"/>
      <c r="AB1058" s="175"/>
      <c r="AC1058" s="175"/>
      <c r="AD1058" s="175"/>
      <c r="AE1058" s="175"/>
      <c r="AF1058" s="175"/>
      <c r="AG1058" s="175"/>
      <c r="AH1058" s="175"/>
      <c r="AI1058" s="175"/>
      <c r="AJ1058" s="175"/>
      <c r="AK1058" s="175"/>
      <c r="AL1058" s="175"/>
      <c r="AM1058" s="175"/>
      <c r="AN1058" s="175"/>
      <c r="AO1058" s="175"/>
      <c r="AP1058" s="175"/>
      <c r="AQ1058" s="175"/>
      <c r="AR1058" s="175"/>
      <c r="AS1058" s="175"/>
      <c r="AT1058" s="175"/>
      <c r="AU1058" s="175"/>
      <c r="AV1058" s="175"/>
      <c r="AW1058" s="175"/>
      <c r="AX1058" s="175"/>
      <c r="AY1058" s="175"/>
      <c r="AZ1058" s="175"/>
      <c r="BA1058" s="175"/>
      <c r="BB1058" s="175"/>
      <c r="BC1058" s="175"/>
      <c r="BD1058" s="175"/>
      <c r="BE1058" s="175"/>
      <c r="BF1058" s="175"/>
    </row>
    <row r="1059" spans="1:58" s="199" customFormat="1">
      <c r="A1059" s="173"/>
      <c r="B1059" s="282"/>
      <c r="C1059" s="283"/>
      <c r="D1059" s="283"/>
      <c r="E1059" s="283"/>
      <c r="F1059" s="283"/>
      <c r="G1059" s="175"/>
      <c r="H1059" s="175"/>
      <c r="I1059" s="175"/>
      <c r="J1059" s="175"/>
      <c r="K1059" s="175"/>
      <c r="L1059" s="175"/>
      <c r="M1059" s="175"/>
      <c r="N1059" s="175"/>
      <c r="O1059" s="175"/>
      <c r="P1059" s="175"/>
      <c r="Q1059" s="175"/>
      <c r="R1059" s="175"/>
      <c r="S1059" s="175"/>
      <c r="T1059" s="175"/>
      <c r="U1059" s="175"/>
      <c r="V1059" s="175"/>
      <c r="W1059" s="175"/>
      <c r="X1059" s="175"/>
      <c r="Y1059" s="175"/>
      <c r="Z1059" s="175"/>
      <c r="AA1059" s="175"/>
      <c r="AB1059" s="175"/>
      <c r="AC1059" s="175"/>
      <c r="AD1059" s="175"/>
      <c r="AE1059" s="175"/>
      <c r="AF1059" s="175"/>
      <c r="AG1059" s="175"/>
      <c r="AH1059" s="175"/>
      <c r="AI1059" s="175"/>
      <c r="AJ1059" s="175"/>
      <c r="AK1059" s="175"/>
      <c r="AL1059" s="175"/>
      <c r="AM1059" s="175"/>
      <c r="AN1059" s="175"/>
      <c r="AO1059" s="175"/>
      <c r="AP1059" s="175"/>
      <c r="AQ1059" s="175"/>
      <c r="AR1059" s="175"/>
      <c r="AS1059" s="175"/>
      <c r="AT1059" s="175"/>
      <c r="AU1059" s="175"/>
      <c r="AV1059" s="175"/>
      <c r="AW1059" s="175"/>
      <c r="AX1059" s="175"/>
      <c r="AY1059" s="175"/>
      <c r="AZ1059" s="175"/>
      <c r="BA1059" s="175"/>
      <c r="BB1059" s="175"/>
      <c r="BC1059" s="175"/>
      <c r="BD1059" s="175"/>
      <c r="BE1059" s="175"/>
      <c r="BF1059" s="175"/>
    </row>
    <row r="1060" spans="1:58" s="199" customFormat="1">
      <c r="A1060" s="173"/>
      <c r="B1060" s="282"/>
      <c r="C1060" s="283"/>
      <c r="D1060" s="283"/>
      <c r="E1060" s="283"/>
      <c r="F1060" s="283"/>
      <c r="G1060" s="175"/>
      <c r="H1060" s="175"/>
      <c r="I1060" s="175"/>
      <c r="J1060" s="175"/>
      <c r="K1060" s="175"/>
      <c r="L1060" s="175"/>
      <c r="M1060" s="175"/>
      <c r="N1060" s="175"/>
      <c r="O1060" s="175"/>
      <c r="P1060" s="175"/>
      <c r="Q1060" s="175"/>
      <c r="R1060" s="175"/>
      <c r="S1060" s="175"/>
      <c r="T1060" s="175"/>
      <c r="U1060" s="175"/>
      <c r="V1060" s="175"/>
      <c r="W1060" s="175"/>
      <c r="X1060" s="175"/>
      <c r="Y1060" s="175"/>
      <c r="Z1060" s="175"/>
      <c r="AA1060" s="175"/>
      <c r="AB1060" s="175"/>
      <c r="AC1060" s="175"/>
      <c r="AD1060" s="175"/>
      <c r="AE1060" s="175"/>
      <c r="AF1060" s="175"/>
      <c r="AG1060" s="175"/>
      <c r="AH1060" s="175"/>
      <c r="AI1060" s="175"/>
      <c r="AJ1060" s="175"/>
      <c r="AK1060" s="175"/>
      <c r="AL1060" s="175"/>
      <c r="AM1060" s="175"/>
      <c r="AN1060" s="175"/>
      <c r="AO1060" s="175"/>
      <c r="AP1060" s="175"/>
      <c r="AQ1060" s="175"/>
      <c r="AR1060" s="175"/>
      <c r="AS1060" s="175"/>
      <c r="AT1060" s="175"/>
      <c r="AU1060" s="175"/>
      <c r="AV1060" s="175"/>
      <c r="AW1060" s="175"/>
      <c r="AX1060" s="175"/>
      <c r="AY1060" s="175"/>
      <c r="AZ1060" s="175"/>
      <c r="BA1060" s="175"/>
      <c r="BB1060" s="175"/>
      <c r="BC1060" s="175"/>
      <c r="BD1060" s="175"/>
      <c r="BE1060" s="175"/>
      <c r="BF1060" s="175"/>
    </row>
    <row r="1061" spans="1:58" s="199" customFormat="1">
      <c r="A1061" s="173"/>
      <c r="B1061" s="282"/>
      <c r="C1061" s="283"/>
      <c r="D1061" s="283"/>
      <c r="E1061" s="283"/>
      <c r="F1061" s="283"/>
      <c r="G1061" s="175"/>
      <c r="H1061" s="175"/>
      <c r="I1061" s="175"/>
      <c r="J1061" s="175"/>
      <c r="K1061" s="175"/>
      <c r="L1061" s="175"/>
      <c r="M1061" s="175"/>
      <c r="N1061" s="175"/>
      <c r="O1061" s="175"/>
      <c r="P1061" s="175"/>
      <c r="Q1061" s="175"/>
      <c r="R1061" s="175"/>
      <c r="S1061" s="175"/>
      <c r="T1061" s="175"/>
      <c r="U1061" s="175"/>
      <c r="V1061" s="175"/>
      <c r="W1061" s="175"/>
      <c r="X1061" s="175"/>
      <c r="Y1061" s="175"/>
      <c r="Z1061" s="175"/>
      <c r="AA1061" s="175"/>
      <c r="AB1061" s="175"/>
      <c r="AC1061" s="175"/>
      <c r="AD1061" s="175"/>
      <c r="AE1061" s="175"/>
      <c r="AF1061" s="175"/>
      <c r="AG1061" s="175"/>
      <c r="AH1061" s="175"/>
      <c r="AI1061" s="175"/>
      <c r="AJ1061" s="175"/>
      <c r="AK1061" s="175"/>
      <c r="AL1061" s="175"/>
      <c r="AM1061" s="175"/>
      <c r="AN1061" s="175"/>
      <c r="AO1061" s="175"/>
      <c r="AP1061" s="175"/>
      <c r="AQ1061" s="175"/>
      <c r="AR1061" s="175"/>
      <c r="AS1061" s="175"/>
      <c r="AT1061" s="175"/>
      <c r="AU1061" s="175"/>
      <c r="AV1061" s="175"/>
      <c r="AW1061" s="175"/>
      <c r="AX1061" s="175"/>
      <c r="AY1061" s="175"/>
      <c r="AZ1061" s="175"/>
      <c r="BA1061" s="175"/>
      <c r="BB1061" s="175"/>
      <c r="BC1061" s="175"/>
      <c r="BD1061" s="175"/>
      <c r="BE1061" s="175"/>
      <c r="BF1061" s="175"/>
    </row>
    <row r="1062" spans="1:58" s="199" customFormat="1">
      <c r="A1062" s="173"/>
      <c r="B1062" s="282"/>
      <c r="C1062" s="283"/>
      <c r="D1062" s="283"/>
      <c r="E1062" s="283"/>
      <c r="F1062" s="283"/>
      <c r="G1062" s="175"/>
      <c r="H1062" s="175"/>
      <c r="I1062" s="175"/>
      <c r="J1062" s="175"/>
      <c r="K1062" s="175"/>
      <c r="L1062" s="175"/>
      <c r="M1062" s="175"/>
      <c r="N1062" s="175"/>
      <c r="O1062" s="175"/>
      <c r="P1062" s="175"/>
      <c r="Q1062" s="175"/>
      <c r="R1062" s="175"/>
      <c r="S1062" s="175"/>
      <c r="T1062" s="175"/>
      <c r="U1062" s="175"/>
      <c r="V1062" s="175"/>
      <c r="W1062" s="175"/>
      <c r="X1062" s="175"/>
      <c r="Y1062" s="175"/>
      <c r="Z1062" s="175"/>
      <c r="AA1062" s="175"/>
      <c r="AB1062" s="175"/>
      <c r="AC1062" s="175"/>
      <c r="AD1062" s="175"/>
      <c r="AE1062" s="175"/>
      <c r="AF1062" s="175"/>
      <c r="AG1062" s="175"/>
      <c r="AH1062" s="175"/>
      <c r="AI1062" s="175"/>
      <c r="AJ1062" s="175"/>
      <c r="AK1062" s="175"/>
      <c r="AL1062" s="175"/>
      <c r="AM1062" s="175"/>
      <c r="AN1062" s="175"/>
      <c r="AO1062" s="175"/>
      <c r="AP1062" s="175"/>
      <c r="AQ1062" s="175"/>
      <c r="AR1062" s="175"/>
      <c r="AS1062" s="175"/>
      <c r="AT1062" s="175"/>
      <c r="AU1062" s="175"/>
      <c r="AV1062" s="175"/>
      <c r="AW1062" s="175"/>
      <c r="AX1062" s="175"/>
      <c r="AY1062" s="175"/>
      <c r="AZ1062" s="175"/>
      <c r="BA1062" s="175"/>
      <c r="BB1062" s="175"/>
      <c r="BC1062" s="175"/>
      <c r="BD1062" s="175"/>
      <c r="BE1062" s="175"/>
      <c r="BF1062" s="175"/>
    </row>
    <row r="1063" spans="1:58" s="199" customFormat="1">
      <c r="A1063" s="173"/>
      <c r="B1063" s="282"/>
      <c r="C1063" s="283"/>
      <c r="D1063" s="283"/>
      <c r="E1063" s="283"/>
      <c r="F1063" s="283"/>
      <c r="G1063" s="175"/>
      <c r="H1063" s="175"/>
      <c r="I1063" s="175"/>
      <c r="J1063" s="175"/>
      <c r="K1063" s="175"/>
      <c r="L1063" s="175"/>
      <c r="M1063" s="175"/>
      <c r="N1063" s="175"/>
      <c r="O1063" s="175"/>
      <c r="P1063" s="175"/>
      <c r="Q1063" s="175"/>
      <c r="R1063" s="175"/>
      <c r="S1063" s="175"/>
      <c r="T1063" s="175"/>
      <c r="U1063" s="175"/>
      <c r="V1063" s="175"/>
      <c r="W1063" s="175"/>
      <c r="X1063" s="175"/>
      <c r="Y1063" s="175"/>
      <c r="Z1063" s="175"/>
      <c r="AA1063" s="175"/>
      <c r="AB1063" s="175"/>
      <c r="AC1063" s="175"/>
      <c r="AD1063" s="175"/>
      <c r="AE1063" s="175"/>
      <c r="AF1063" s="175"/>
      <c r="AG1063" s="175"/>
      <c r="AH1063" s="175"/>
      <c r="AI1063" s="175"/>
      <c r="AJ1063" s="175"/>
      <c r="AK1063" s="175"/>
      <c r="AL1063" s="175"/>
      <c r="AM1063" s="175"/>
      <c r="AN1063" s="175"/>
      <c r="AO1063" s="175"/>
      <c r="AP1063" s="175"/>
      <c r="AQ1063" s="175"/>
      <c r="AR1063" s="175"/>
      <c r="AS1063" s="175"/>
      <c r="AT1063" s="175"/>
      <c r="AU1063" s="175"/>
      <c r="AV1063" s="175"/>
      <c r="AW1063" s="175"/>
      <c r="AX1063" s="175"/>
      <c r="AY1063" s="175"/>
      <c r="AZ1063" s="175"/>
      <c r="BA1063" s="175"/>
      <c r="BB1063" s="175"/>
      <c r="BC1063" s="175"/>
      <c r="BD1063" s="175"/>
      <c r="BE1063" s="175"/>
      <c r="BF1063" s="175"/>
    </row>
    <row r="1064" spans="1:58" s="199" customFormat="1">
      <c r="A1064" s="173"/>
      <c r="B1064" s="282"/>
      <c r="C1064" s="283"/>
      <c r="D1064" s="283"/>
      <c r="E1064" s="283"/>
      <c r="F1064" s="283"/>
      <c r="G1064" s="175"/>
      <c r="H1064" s="175"/>
      <c r="I1064" s="175"/>
      <c r="J1064" s="175"/>
      <c r="K1064" s="175"/>
      <c r="L1064" s="175"/>
      <c r="M1064" s="175"/>
      <c r="N1064" s="175"/>
      <c r="O1064" s="175"/>
      <c r="P1064" s="175"/>
      <c r="Q1064" s="175"/>
      <c r="R1064" s="175"/>
      <c r="S1064" s="175"/>
      <c r="T1064" s="175"/>
      <c r="U1064" s="175"/>
      <c r="V1064" s="175"/>
      <c r="W1064" s="175"/>
      <c r="X1064" s="175"/>
      <c r="Y1064" s="175"/>
      <c r="Z1064" s="175"/>
      <c r="AA1064" s="175"/>
      <c r="AB1064" s="175"/>
      <c r="AC1064" s="175"/>
      <c r="AD1064" s="175"/>
      <c r="AE1064" s="175"/>
      <c r="AF1064" s="175"/>
      <c r="AG1064" s="175"/>
      <c r="AH1064" s="175"/>
      <c r="AI1064" s="175"/>
      <c r="AJ1064" s="175"/>
      <c r="AK1064" s="175"/>
      <c r="AL1064" s="175"/>
      <c r="AM1064" s="175"/>
      <c r="AN1064" s="175"/>
      <c r="AO1064" s="175"/>
      <c r="AP1064" s="175"/>
      <c r="AQ1064" s="175"/>
      <c r="AR1064" s="175"/>
      <c r="AS1064" s="175"/>
      <c r="AT1064" s="175"/>
      <c r="AU1064" s="175"/>
      <c r="AV1064" s="175"/>
      <c r="AW1064" s="175"/>
      <c r="AX1064" s="175"/>
      <c r="AY1064" s="175"/>
      <c r="AZ1064" s="175"/>
      <c r="BA1064" s="175"/>
      <c r="BB1064" s="175"/>
      <c r="BC1064" s="175"/>
      <c r="BD1064" s="175"/>
      <c r="BE1064" s="175"/>
      <c r="BF1064" s="175"/>
    </row>
    <row r="1065" spans="1:58" s="199" customFormat="1">
      <c r="A1065" s="173"/>
      <c r="B1065" s="282"/>
      <c r="C1065" s="283"/>
      <c r="D1065" s="283"/>
      <c r="E1065" s="283"/>
      <c r="F1065" s="283"/>
      <c r="G1065" s="175"/>
      <c r="H1065" s="175"/>
      <c r="I1065" s="175"/>
      <c r="J1065" s="175"/>
      <c r="K1065" s="175"/>
      <c r="L1065" s="175"/>
      <c r="M1065" s="175"/>
      <c r="N1065" s="175"/>
      <c r="O1065" s="175"/>
      <c r="P1065" s="175"/>
      <c r="Q1065" s="175"/>
      <c r="R1065" s="175"/>
      <c r="S1065" s="175"/>
      <c r="T1065" s="175"/>
      <c r="U1065" s="175"/>
      <c r="V1065" s="175"/>
      <c r="W1065" s="175"/>
      <c r="X1065" s="175"/>
      <c r="Y1065" s="175"/>
      <c r="Z1065" s="175"/>
      <c r="AA1065" s="175"/>
      <c r="AB1065" s="175"/>
      <c r="AC1065" s="175"/>
      <c r="AD1065" s="175"/>
      <c r="AE1065" s="175"/>
      <c r="AF1065" s="175"/>
      <c r="AG1065" s="175"/>
      <c r="AH1065" s="175"/>
      <c r="AI1065" s="175"/>
      <c r="AJ1065" s="175"/>
      <c r="AK1065" s="175"/>
      <c r="AL1065" s="175"/>
      <c r="AM1065" s="175"/>
      <c r="AN1065" s="175"/>
      <c r="AO1065" s="175"/>
      <c r="AP1065" s="175"/>
      <c r="AQ1065" s="175"/>
      <c r="AR1065" s="175"/>
      <c r="AS1065" s="175"/>
      <c r="AT1065" s="175"/>
      <c r="AU1065" s="175"/>
      <c r="AV1065" s="175"/>
      <c r="AW1065" s="175"/>
      <c r="AX1065" s="175"/>
      <c r="AY1065" s="175"/>
      <c r="AZ1065" s="175"/>
      <c r="BA1065" s="175"/>
      <c r="BB1065" s="175"/>
      <c r="BC1065" s="175"/>
      <c r="BD1065" s="175"/>
      <c r="BE1065" s="175"/>
      <c r="BF1065" s="175"/>
    </row>
    <row r="1066" spans="1:58" s="199" customFormat="1">
      <c r="A1066" s="173"/>
      <c r="B1066" s="282"/>
      <c r="C1066" s="283"/>
      <c r="D1066" s="283"/>
      <c r="E1066" s="283"/>
      <c r="F1066" s="283"/>
      <c r="G1066" s="175"/>
      <c r="H1066" s="175"/>
      <c r="I1066" s="175"/>
      <c r="J1066" s="175"/>
      <c r="K1066" s="175"/>
      <c r="L1066" s="175"/>
      <c r="M1066" s="175"/>
      <c r="N1066" s="175"/>
      <c r="O1066" s="175"/>
      <c r="P1066" s="175"/>
      <c r="Q1066" s="175"/>
      <c r="R1066" s="175"/>
      <c r="S1066" s="175"/>
      <c r="T1066" s="175"/>
      <c r="U1066" s="175"/>
      <c r="V1066" s="175"/>
      <c r="W1066" s="175"/>
      <c r="X1066" s="175"/>
      <c r="Y1066" s="175"/>
      <c r="Z1066" s="175"/>
      <c r="AA1066" s="175"/>
      <c r="AB1066" s="175"/>
      <c r="AC1066" s="175"/>
      <c r="AD1066" s="175"/>
      <c r="AE1066" s="175"/>
      <c r="AF1066" s="175"/>
      <c r="AG1066" s="175"/>
      <c r="AH1066" s="175"/>
      <c r="AI1066" s="175"/>
      <c r="AJ1066" s="175"/>
      <c r="AK1066" s="175"/>
      <c r="AL1066" s="175"/>
      <c r="AM1066" s="175"/>
      <c r="AN1066" s="175"/>
      <c r="AO1066" s="175"/>
      <c r="AP1066" s="175"/>
      <c r="AQ1066" s="175"/>
      <c r="AR1066" s="175"/>
      <c r="AS1066" s="175"/>
      <c r="AT1066" s="175"/>
      <c r="AU1066" s="175"/>
      <c r="AV1066" s="175"/>
      <c r="AW1066" s="175"/>
      <c r="AX1066" s="175"/>
      <c r="AY1066" s="175"/>
      <c r="AZ1066" s="175"/>
      <c r="BA1066" s="175"/>
      <c r="BB1066" s="175"/>
      <c r="BC1066" s="175"/>
      <c r="BD1066" s="175"/>
      <c r="BE1066" s="175"/>
      <c r="BF1066" s="175"/>
    </row>
    <row r="1067" spans="1:58" s="199" customFormat="1">
      <c r="A1067" s="173"/>
      <c r="B1067" s="282"/>
      <c r="C1067" s="283"/>
      <c r="D1067" s="283"/>
      <c r="E1067" s="283"/>
      <c r="F1067" s="283"/>
      <c r="G1067" s="175"/>
      <c r="H1067" s="175"/>
      <c r="I1067" s="175"/>
      <c r="J1067" s="175"/>
      <c r="K1067" s="175"/>
      <c r="L1067" s="175"/>
      <c r="M1067" s="175"/>
      <c r="N1067" s="175"/>
      <c r="O1067" s="175"/>
      <c r="P1067" s="175"/>
      <c r="Q1067" s="175"/>
      <c r="R1067" s="175"/>
      <c r="S1067" s="175"/>
      <c r="T1067" s="175"/>
      <c r="U1067" s="175"/>
      <c r="V1067" s="175"/>
      <c r="W1067" s="175"/>
      <c r="X1067" s="175"/>
      <c r="Y1067" s="175"/>
      <c r="Z1067" s="175"/>
      <c r="AA1067" s="175"/>
      <c r="AB1067" s="175"/>
      <c r="AC1067" s="175"/>
      <c r="AD1067" s="175"/>
      <c r="AE1067" s="175"/>
      <c r="AF1067" s="175"/>
      <c r="AG1067" s="175"/>
      <c r="AH1067" s="175"/>
      <c r="AI1067" s="175"/>
      <c r="AJ1067" s="175"/>
      <c r="AK1067" s="175"/>
      <c r="AL1067" s="175"/>
      <c r="AM1067" s="175"/>
      <c r="AN1067" s="175"/>
      <c r="AO1067" s="175"/>
      <c r="AP1067" s="175"/>
      <c r="AQ1067" s="175"/>
      <c r="AR1067" s="175"/>
      <c r="AS1067" s="175"/>
      <c r="AT1067" s="175"/>
      <c r="AU1067" s="175"/>
      <c r="AV1067" s="175"/>
      <c r="AW1067" s="175"/>
      <c r="AX1067" s="175"/>
      <c r="AY1067" s="175"/>
      <c r="AZ1067" s="175"/>
      <c r="BA1067" s="175"/>
      <c r="BB1067" s="175"/>
      <c r="BC1067" s="175"/>
      <c r="BD1067" s="175"/>
      <c r="BE1067" s="175"/>
      <c r="BF1067" s="175"/>
    </row>
    <row r="1068" spans="1:58" s="199" customFormat="1">
      <c r="A1068" s="173"/>
      <c r="B1068" s="282"/>
      <c r="C1068" s="283"/>
      <c r="D1068" s="283"/>
      <c r="E1068" s="283"/>
      <c r="F1068" s="283"/>
      <c r="G1068" s="175"/>
      <c r="H1068" s="175"/>
      <c r="I1068" s="175"/>
      <c r="J1068" s="175"/>
      <c r="K1068" s="175"/>
      <c r="L1068" s="175"/>
      <c r="M1068" s="175"/>
      <c r="N1068" s="175"/>
      <c r="O1068" s="175"/>
      <c r="P1068" s="175"/>
      <c r="Q1068" s="175"/>
      <c r="R1068" s="175"/>
      <c r="S1068" s="175"/>
      <c r="T1068" s="175"/>
      <c r="U1068" s="175"/>
      <c r="V1068" s="175"/>
      <c r="W1068" s="175"/>
      <c r="X1068" s="175"/>
      <c r="Y1068" s="175"/>
      <c r="Z1068" s="175"/>
      <c r="AA1068" s="175"/>
      <c r="AB1068" s="175"/>
      <c r="AC1068" s="175"/>
      <c r="AD1068" s="175"/>
      <c r="AE1068" s="175"/>
      <c r="AF1068" s="175"/>
      <c r="AG1068" s="175"/>
      <c r="AH1068" s="175"/>
      <c r="AI1068" s="175"/>
      <c r="AJ1068" s="175"/>
      <c r="AK1068" s="175"/>
      <c r="AL1068" s="175"/>
      <c r="AM1068" s="175"/>
      <c r="AN1068" s="175"/>
      <c r="AO1068" s="175"/>
      <c r="AP1068" s="175"/>
      <c r="AQ1068" s="175"/>
      <c r="AR1068" s="175"/>
      <c r="AS1068" s="175"/>
      <c r="AT1068" s="175"/>
      <c r="AU1068" s="175"/>
      <c r="AV1068" s="175"/>
      <c r="AW1068" s="175"/>
      <c r="AX1068" s="175"/>
      <c r="AY1068" s="175"/>
      <c r="AZ1068" s="175"/>
      <c r="BA1068" s="175"/>
      <c r="BB1068" s="175"/>
      <c r="BC1068" s="175"/>
      <c r="BD1068" s="175"/>
      <c r="BE1068" s="175"/>
      <c r="BF1068" s="175"/>
    </row>
    <row r="1069" spans="1:58" s="199" customFormat="1">
      <c r="A1069" s="173"/>
      <c r="B1069" s="282"/>
      <c r="C1069" s="283"/>
      <c r="D1069" s="283"/>
      <c r="E1069" s="283"/>
      <c r="F1069" s="283"/>
      <c r="G1069" s="175"/>
      <c r="H1069" s="175"/>
      <c r="I1069" s="175"/>
      <c r="J1069" s="175"/>
      <c r="K1069" s="175"/>
      <c r="L1069" s="175"/>
      <c r="M1069" s="175"/>
      <c r="N1069" s="175"/>
      <c r="O1069" s="175"/>
      <c r="P1069" s="175"/>
      <c r="Q1069" s="175"/>
      <c r="R1069" s="175"/>
      <c r="S1069" s="175"/>
      <c r="T1069" s="175"/>
      <c r="U1069" s="175"/>
      <c r="V1069" s="175"/>
      <c r="W1069" s="175"/>
      <c r="X1069" s="175"/>
      <c r="Y1069" s="175"/>
      <c r="Z1069" s="175"/>
      <c r="AA1069" s="175"/>
      <c r="AB1069" s="175"/>
      <c r="AC1069" s="175"/>
      <c r="AD1069" s="175"/>
      <c r="AE1069" s="175"/>
      <c r="AF1069" s="175"/>
      <c r="AG1069" s="175"/>
      <c r="AH1069" s="175"/>
      <c r="AI1069" s="175"/>
      <c r="AJ1069" s="175"/>
      <c r="AK1069" s="175"/>
      <c r="AL1069" s="175"/>
      <c r="AM1069" s="175"/>
      <c r="AN1069" s="175"/>
      <c r="AO1069" s="175"/>
      <c r="AP1069" s="175"/>
      <c r="AQ1069" s="175"/>
      <c r="AR1069" s="175"/>
      <c r="AS1069" s="175"/>
      <c r="AT1069" s="175"/>
      <c r="AU1069" s="175"/>
      <c r="AV1069" s="175"/>
      <c r="AW1069" s="175"/>
      <c r="AX1069" s="175"/>
      <c r="AY1069" s="175"/>
      <c r="AZ1069" s="175"/>
      <c r="BA1069" s="175"/>
      <c r="BB1069" s="175"/>
      <c r="BC1069" s="175"/>
      <c r="BD1069" s="175"/>
      <c r="BE1069" s="175"/>
      <c r="BF1069" s="175"/>
    </row>
    <row r="1070" spans="1:58" s="199" customFormat="1">
      <c r="A1070" s="173"/>
      <c r="B1070" s="282"/>
      <c r="C1070" s="283"/>
      <c r="D1070" s="283"/>
      <c r="E1070" s="283"/>
      <c r="F1070" s="283"/>
      <c r="G1070" s="175"/>
      <c r="H1070" s="175"/>
      <c r="I1070" s="175"/>
      <c r="J1070" s="175"/>
      <c r="K1070" s="175"/>
      <c r="L1070" s="175"/>
      <c r="M1070" s="175"/>
      <c r="N1070" s="175"/>
      <c r="O1070" s="175"/>
      <c r="P1070" s="175"/>
      <c r="Q1070" s="175"/>
      <c r="R1070" s="175"/>
      <c r="S1070" s="175"/>
      <c r="T1070" s="175"/>
      <c r="U1070" s="175"/>
      <c r="V1070" s="175"/>
      <c r="W1070" s="175"/>
      <c r="X1070" s="175"/>
      <c r="Y1070" s="175"/>
      <c r="Z1070" s="175"/>
      <c r="AA1070" s="175"/>
      <c r="AB1070" s="175"/>
      <c r="AC1070" s="175"/>
      <c r="AD1070" s="175"/>
      <c r="AE1070" s="175"/>
      <c r="AF1070" s="175"/>
      <c r="AG1070" s="175"/>
      <c r="AH1070" s="175"/>
      <c r="AI1070" s="175"/>
      <c r="AJ1070" s="175"/>
      <c r="AK1070" s="175"/>
      <c r="AL1070" s="175"/>
      <c r="AM1070" s="175"/>
      <c r="AN1070" s="175"/>
      <c r="AO1070" s="175"/>
      <c r="AP1070" s="175"/>
      <c r="AQ1070" s="175"/>
      <c r="AR1070" s="175"/>
      <c r="AS1070" s="175"/>
      <c r="AT1070" s="175"/>
      <c r="AU1070" s="175"/>
      <c r="AV1070" s="175"/>
      <c r="AW1070" s="175"/>
      <c r="AX1070" s="175"/>
      <c r="AY1070" s="175"/>
      <c r="AZ1070" s="175"/>
      <c r="BA1070" s="175"/>
      <c r="BB1070" s="175"/>
      <c r="BC1070" s="175"/>
      <c r="BD1070" s="175"/>
      <c r="BE1070" s="175"/>
      <c r="BF1070" s="175"/>
    </row>
    <row r="1071" spans="1:58" s="199" customFormat="1">
      <c r="A1071" s="173"/>
      <c r="B1071" s="282"/>
      <c r="C1071" s="283"/>
      <c r="D1071" s="283"/>
      <c r="E1071" s="283"/>
      <c r="F1071" s="283"/>
      <c r="G1071" s="175"/>
      <c r="H1071" s="175"/>
      <c r="I1071" s="175"/>
      <c r="J1071" s="175"/>
      <c r="K1071" s="175"/>
      <c r="L1071" s="175"/>
      <c r="M1071" s="175"/>
      <c r="N1071" s="175"/>
      <c r="O1071" s="175"/>
      <c r="P1071" s="175"/>
      <c r="Q1071" s="175"/>
      <c r="R1071" s="175"/>
      <c r="S1071" s="175"/>
      <c r="T1071" s="175"/>
      <c r="U1071" s="175"/>
      <c r="V1071" s="175"/>
      <c r="W1071" s="175"/>
      <c r="X1071" s="175"/>
      <c r="Y1071" s="175"/>
      <c r="Z1071" s="175"/>
      <c r="AA1071" s="175"/>
      <c r="AB1071" s="175"/>
      <c r="AC1071" s="175"/>
      <c r="AD1071" s="175"/>
      <c r="AE1071" s="175"/>
      <c r="AF1071" s="175"/>
      <c r="AG1071" s="175"/>
      <c r="AH1071" s="175"/>
      <c r="AI1071" s="175"/>
      <c r="AJ1071" s="175"/>
      <c r="AK1071" s="175"/>
      <c r="AL1071" s="175"/>
      <c r="AM1071" s="175"/>
      <c r="AN1071" s="175"/>
      <c r="AO1071" s="175"/>
      <c r="AP1071" s="175"/>
      <c r="AQ1071" s="175"/>
      <c r="AR1071" s="175"/>
      <c r="AS1071" s="175"/>
      <c r="AT1071" s="175"/>
      <c r="AU1071" s="175"/>
      <c r="AV1071" s="175"/>
      <c r="AW1071" s="175"/>
      <c r="AX1071" s="175"/>
      <c r="AY1071" s="175"/>
      <c r="AZ1071" s="175"/>
      <c r="BA1071" s="175"/>
      <c r="BB1071" s="175"/>
      <c r="BC1071" s="175"/>
      <c r="BD1071" s="175"/>
      <c r="BE1071" s="175"/>
      <c r="BF1071" s="175"/>
    </row>
    <row r="1072" spans="1:58" s="199" customFormat="1">
      <c r="A1072" s="173"/>
      <c r="B1072" s="282"/>
      <c r="C1072" s="283"/>
      <c r="D1072" s="283"/>
      <c r="E1072" s="283"/>
      <c r="F1072" s="283"/>
      <c r="G1072" s="175"/>
      <c r="H1072" s="175"/>
      <c r="I1072" s="175"/>
      <c r="J1072" s="175"/>
      <c r="K1072" s="175"/>
      <c r="L1072" s="175"/>
      <c r="M1072" s="175"/>
      <c r="N1072" s="175"/>
      <c r="O1072" s="175"/>
      <c r="P1072" s="175"/>
      <c r="Q1072" s="175"/>
      <c r="R1072" s="175"/>
      <c r="S1072" s="175"/>
      <c r="T1072" s="175"/>
      <c r="U1072" s="175"/>
      <c r="V1072" s="175"/>
      <c r="W1072" s="175"/>
      <c r="X1072" s="175"/>
      <c r="Y1072" s="175"/>
      <c r="Z1072" s="175"/>
      <c r="AA1072" s="175"/>
      <c r="AB1072" s="175"/>
      <c r="AC1072" s="175"/>
      <c r="AD1072" s="175"/>
      <c r="AE1072" s="175"/>
      <c r="AF1072" s="175"/>
      <c r="AG1072" s="175"/>
      <c r="AH1072" s="175"/>
      <c r="AI1072" s="175"/>
      <c r="AJ1072" s="175"/>
      <c r="AK1072" s="175"/>
      <c r="AL1072" s="175"/>
      <c r="AM1072" s="175"/>
      <c r="AN1072" s="175"/>
      <c r="AO1072" s="175"/>
      <c r="AP1072" s="175"/>
      <c r="AQ1072" s="175"/>
      <c r="AR1072" s="175"/>
      <c r="AS1072" s="175"/>
      <c r="AT1072" s="175"/>
      <c r="AU1072" s="175"/>
      <c r="AV1072" s="175"/>
      <c r="AW1072" s="175"/>
      <c r="AX1072" s="175"/>
      <c r="AY1072" s="175"/>
      <c r="AZ1072" s="175"/>
      <c r="BA1072" s="175"/>
      <c r="BB1072" s="175"/>
      <c r="BC1072" s="175"/>
      <c r="BD1072" s="175"/>
      <c r="BE1072" s="175"/>
      <c r="BF1072" s="175"/>
    </row>
    <row r="1073" spans="1:58" s="199" customFormat="1">
      <c r="A1073" s="173"/>
      <c r="B1073" s="282"/>
      <c r="C1073" s="283"/>
      <c r="D1073" s="283"/>
      <c r="E1073" s="283"/>
      <c r="F1073" s="283"/>
      <c r="G1073" s="175"/>
      <c r="H1073" s="175"/>
      <c r="I1073" s="175"/>
      <c r="J1073" s="175"/>
      <c r="K1073" s="175"/>
      <c r="L1073" s="175"/>
      <c r="M1073" s="175"/>
      <c r="N1073" s="175"/>
      <c r="O1073" s="175"/>
      <c r="P1073" s="175"/>
      <c r="Q1073" s="175"/>
      <c r="R1073" s="175"/>
      <c r="S1073" s="175"/>
      <c r="T1073" s="175"/>
      <c r="U1073" s="175"/>
      <c r="V1073" s="175"/>
      <c r="W1073" s="175"/>
      <c r="X1073" s="175"/>
      <c r="Y1073" s="175"/>
      <c r="Z1073" s="175"/>
      <c r="AA1073" s="175"/>
      <c r="AB1073" s="175"/>
      <c r="AC1073" s="175"/>
      <c r="AD1073" s="175"/>
      <c r="AE1073" s="175"/>
      <c r="AF1073" s="175"/>
      <c r="AG1073" s="175"/>
      <c r="AH1073" s="175"/>
      <c r="AI1073" s="175"/>
      <c r="AJ1073" s="175"/>
      <c r="AK1073" s="175"/>
      <c r="AL1073" s="175"/>
      <c r="AM1073" s="175"/>
      <c r="AN1073" s="175"/>
      <c r="AO1073" s="175"/>
      <c r="AP1073" s="175"/>
      <c r="AQ1073" s="175"/>
      <c r="AR1073" s="175"/>
      <c r="AS1073" s="175"/>
      <c r="AT1073" s="175"/>
      <c r="AU1073" s="175"/>
      <c r="AV1073" s="175"/>
      <c r="AW1073" s="175"/>
      <c r="AX1073" s="175"/>
      <c r="AY1073" s="175"/>
      <c r="AZ1073" s="175"/>
      <c r="BA1073" s="175"/>
      <c r="BB1073" s="175"/>
      <c r="BC1073" s="175"/>
      <c r="BD1073" s="175"/>
      <c r="BE1073" s="175"/>
      <c r="BF1073" s="175"/>
    </row>
    <row r="1074" spans="1:58" s="199" customFormat="1">
      <c r="A1074" s="173"/>
      <c r="B1074" s="282"/>
      <c r="C1074" s="283"/>
      <c r="D1074" s="283"/>
      <c r="E1074" s="283"/>
      <c r="F1074" s="283"/>
      <c r="G1074" s="175"/>
      <c r="H1074" s="175"/>
      <c r="I1074" s="175"/>
      <c r="J1074" s="175"/>
      <c r="K1074" s="175"/>
      <c r="L1074" s="175"/>
      <c r="M1074" s="175"/>
      <c r="N1074" s="175"/>
      <c r="O1074" s="175"/>
      <c r="P1074" s="175"/>
      <c r="Q1074" s="175"/>
      <c r="R1074" s="175"/>
      <c r="S1074" s="175"/>
      <c r="T1074" s="175"/>
      <c r="U1074" s="175"/>
      <c r="V1074" s="175"/>
      <c r="W1074" s="175"/>
      <c r="X1074" s="175"/>
      <c r="Y1074" s="175"/>
      <c r="Z1074" s="175"/>
      <c r="AA1074" s="175"/>
      <c r="AB1074" s="175"/>
      <c r="AC1074" s="175"/>
      <c r="AD1074" s="175"/>
      <c r="AE1074" s="175"/>
      <c r="AF1074" s="175"/>
      <c r="AG1074" s="175"/>
      <c r="AH1074" s="175"/>
      <c r="AI1074" s="175"/>
      <c r="AJ1074" s="175"/>
      <c r="AK1074" s="175"/>
      <c r="AL1074" s="175"/>
      <c r="AM1074" s="175"/>
      <c r="AN1074" s="175"/>
      <c r="AO1074" s="175"/>
      <c r="AP1074" s="175"/>
      <c r="AQ1074" s="175"/>
      <c r="AR1074" s="175"/>
      <c r="AS1074" s="175"/>
      <c r="AT1074" s="175"/>
      <c r="AU1074" s="175"/>
      <c r="AV1074" s="175"/>
      <c r="AW1074" s="175"/>
      <c r="AX1074" s="175"/>
      <c r="AY1074" s="175"/>
      <c r="AZ1074" s="175"/>
      <c r="BA1074" s="175"/>
      <c r="BB1074" s="175"/>
      <c r="BC1074" s="175"/>
      <c r="BD1074" s="175"/>
      <c r="BE1074" s="175"/>
      <c r="BF1074" s="175"/>
    </row>
    <row r="1075" spans="1:58" s="199" customFormat="1">
      <c r="A1075" s="173"/>
      <c r="B1075" s="282"/>
      <c r="C1075" s="283"/>
      <c r="D1075" s="283"/>
      <c r="E1075" s="283"/>
      <c r="F1075" s="283"/>
      <c r="G1075" s="175"/>
      <c r="H1075" s="175"/>
      <c r="I1075" s="175"/>
      <c r="J1075" s="175"/>
      <c r="K1075" s="175"/>
      <c r="L1075" s="175"/>
      <c r="M1075" s="175"/>
      <c r="N1075" s="175"/>
      <c r="O1075" s="175"/>
      <c r="P1075" s="175"/>
      <c r="Q1075" s="175"/>
      <c r="R1075" s="175"/>
      <c r="S1075" s="175"/>
      <c r="T1075" s="175"/>
      <c r="U1075" s="175"/>
      <c r="V1075" s="175"/>
      <c r="W1075" s="175"/>
      <c r="X1075" s="175"/>
      <c r="Y1075" s="175"/>
      <c r="Z1075" s="175"/>
      <c r="AA1075" s="175"/>
      <c r="AB1075" s="175"/>
      <c r="AC1075" s="175"/>
      <c r="AD1075" s="175"/>
      <c r="AE1075" s="175"/>
      <c r="AF1075" s="175"/>
      <c r="AG1075" s="175"/>
      <c r="AH1075" s="175"/>
      <c r="AI1075" s="175"/>
      <c r="AJ1075" s="175"/>
      <c r="AK1075" s="175"/>
      <c r="AL1075" s="175"/>
      <c r="AM1075" s="175"/>
      <c r="AN1075" s="175"/>
      <c r="AO1075" s="175"/>
      <c r="AP1075" s="175"/>
      <c r="AQ1075" s="175"/>
      <c r="AR1075" s="175"/>
      <c r="AS1075" s="175"/>
      <c r="AT1075" s="175"/>
      <c r="AU1075" s="175"/>
      <c r="AV1075" s="175"/>
      <c r="AW1075" s="175"/>
      <c r="AX1075" s="175"/>
      <c r="AY1075" s="175"/>
      <c r="AZ1075" s="175"/>
      <c r="BA1075" s="175"/>
      <c r="BB1075" s="175"/>
      <c r="BC1075" s="175"/>
      <c r="BD1075" s="175"/>
      <c r="BE1075" s="175"/>
      <c r="BF1075" s="175"/>
    </row>
    <row r="1076" spans="1:58" s="199" customFormat="1">
      <c r="A1076" s="173"/>
      <c r="B1076" s="282"/>
      <c r="C1076" s="283"/>
      <c r="D1076" s="283"/>
      <c r="E1076" s="283"/>
      <c r="F1076" s="283"/>
      <c r="G1076" s="175"/>
      <c r="H1076" s="175"/>
      <c r="I1076" s="175"/>
      <c r="J1076" s="175"/>
      <c r="K1076" s="175"/>
      <c r="L1076" s="175"/>
      <c r="M1076" s="175"/>
      <c r="N1076" s="175"/>
      <c r="O1076" s="175"/>
      <c r="P1076" s="175"/>
      <c r="Q1076" s="175"/>
      <c r="R1076" s="175"/>
      <c r="S1076" s="175"/>
      <c r="T1076" s="175"/>
      <c r="U1076" s="175"/>
      <c r="V1076" s="175"/>
      <c r="W1076" s="175"/>
      <c r="X1076" s="175"/>
      <c r="Y1076" s="175"/>
      <c r="Z1076" s="175"/>
      <c r="AA1076" s="175"/>
      <c r="AB1076" s="175"/>
      <c r="AC1076" s="175"/>
      <c r="AD1076" s="175"/>
      <c r="AE1076" s="175"/>
      <c r="AF1076" s="175"/>
      <c r="AG1076" s="175"/>
      <c r="AH1076" s="175"/>
      <c r="AI1076" s="175"/>
      <c r="AJ1076" s="175"/>
      <c r="AK1076" s="175"/>
      <c r="AL1076" s="175"/>
      <c r="AM1076" s="175"/>
      <c r="AN1076" s="175"/>
      <c r="AO1076" s="175"/>
      <c r="AP1076" s="175"/>
      <c r="AQ1076" s="175"/>
      <c r="AR1076" s="175"/>
      <c r="AS1076" s="175"/>
      <c r="AT1076" s="175"/>
      <c r="AU1076" s="175"/>
      <c r="AV1076" s="175"/>
      <c r="AW1076" s="175"/>
      <c r="AX1076" s="175"/>
      <c r="AY1076" s="175"/>
      <c r="AZ1076" s="175"/>
      <c r="BA1076" s="175"/>
      <c r="BB1076" s="175"/>
      <c r="BC1076" s="175"/>
      <c r="BD1076" s="175"/>
      <c r="BE1076" s="175"/>
      <c r="BF1076" s="175"/>
    </row>
    <row r="1077" spans="1:58" s="199" customFormat="1">
      <c r="A1077" s="173"/>
      <c r="B1077" s="282"/>
      <c r="C1077" s="283"/>
      <c r="D1077" s="283"/>
      <c r="E1077" s="283"/>
      <c r="F1077" s="283"/>
      <c r="G1077" s="175"/>
      <c r="H1077" s="175"/>
      <c r="I1077" s="175"/>
      <c r="J1077" s="175"/>
      <c r="K1077" s="175"/>
      <c r="L1077" s="175"/>
      <c r="M1077" s="175"/>
      <c r="N1077" s="175"/>
      <c r="O1077" s="175"/>
      <c r="P1077" s="175"/>
      <c r="Q1077" s="175"/>
      <c r="R1077" s="175"/>
      <c r="S1077" s="175"/>
      <c r="T1077" s="175"/>
      <c r="U1077" s="175"/>
      <c r="V1077" s="175"/>
      <c r="W1077" s="175"/>
      <c r="X1077" s="175"/>
      <c r="Y1077" s="175"/>
      <c r="Z1077" s="175"/>
      <c r="AA1077" s="175"/>
      <c r="AB1077" s="175"/>
      <c r="AC1077" s="175"/>
      <c r="AD1077" s="175"/>
      <c r="AE1077" s="175"/>
      <c r="AF1077" s="175"/>
      <c r="AG1077" s="175"/>
      <c r="AH1077" s="175"/>
      <c r="AI1077" s="175"/>
      <c r="AJ1077" s="175"/>
      <c r="AK1077" s="175"/>
      <c r="AL1077" s="175"/>
      <c r="AM1077" s="175"/>
      <c r="AN1077" s="175"/>
      <c r="AO1077" s="175"/>
      <c r="AP1077" s="175"/>
      <c r="AQ1077" s="175"/>
      <c r="AR1077" s="175"/>
      <c r="AS1077" s="175"/>
      <c r="AT1077" s="175"/>
      <c r="AU1077" s="175"/>
      <c r="AV1077" s="175"/>
      <c r="AW1077" s="175"/>
      <c r="AX1077" s="175"/>
      <c r="AY1077" s="175"/>
      <c r="AZ1077" s="175"/>
      <c r="BA1077" s="175"/>
      <c r="BB1077" s="175"/>
      <c r="BC1077" s="175"/>
      <c r="BD1077" s="175"/>
      <c r="BE1077" s="175"/>
      <c r="BF1077" s="175"/>
    </row>
    <row r="1078" spans="1:58" s="199" customFormat="1">
      <c r="A1078" s="173"/>
      <c r="B1078" s="282"/>
      <c r="C1078" s="283"/>
      <c r="D1078" s="283"/>
      <c r="E1078" s="283"/>
      <c r="F1078" s="283"/>
      <c r="G1078" s="175"/>
      <c r="H1078" s="175"/>
      <c r="I1078" s="175"/>
      <c r="J1078" s="175"/>
      <c r="K1078" s="175"/>
      <c r="L1078" s="175"/>
      <c r="M1078" s="175"/>
      <c r="N1078" s="175"/>
      <c r="O1078" s="175"/>
      <c r="P1078" s="175"/>
      <c r="Q1078" s="175"/>
      <c r="R1078" s="175"/>
      <c r="S1078" s="175"/>
      <c r="T1078" s="175"/>
      <c r="U1078" s="175"/>
      <c r="V1078" s="175"/>
      <c r="W1078" s="175"/>
      <c r="X1078" s="175"/>
      <c r="Y1078" s="175"/>
      <c r="Z1078" s="175"/>
      <c r="AA1078" s="175"/>
      <c r="AB1078" s="175"/>
      <c r="AC1078" s="175"/>
      <c r="AD1078" s="175"/>
      <c r="AE1078" s="175"/>
      <c r="AF1078" s="175"/>
      <c r="AG1078" s="175"/>
      <c r="AH1078" s="175"/>
      <c r="AI1078" s="175"/>
      <c r="AJ1078" s="175"/>
      <c r="AK1078" s="175"/>
      <c r="AL1078" s="175"/>
      <c r="AM1078" s="175"/>
      <c r="AN1078" s="175"/>
      <c r="AO1078" s="175"/>
      <c r="AP1078" s="175"/>
      <c r="AQ1078" s="175"/>
      <c r="AR1078" s="175"/>
      <c r="AS1078" s="175"/>
      <c r="AT1078" s="175"/>
      <c r="AU1078" s="175"/>
      <c r="AV1078" s="175"/>
      <c r="AW1078" s="175"/>
      <c r="AX1078" s="175"/>
      <c r="AY1078" s="175"/>
      <c r="AZ1078" s="175"/>
      <c r="BA1078" s="175"/>
      <c r="BB1078" s="175"/>
      <c r="BC1078" s="175"/>
      <c r="BD1078" s="175"/>
      <c r="BE1078" s="175"/>
      <c r="BF1078" s="175"/>
    </row>
    <row r="1079" spans="1:58" s="199" customFormat="1">
      <c r="A1079" s="173"/>
      <c r="B1079" s="282"/>
      <c r="C1079" s="283"/>
      <c r="D1079" s="283"/>
      <c r="E1079" s="283"/>
      <c r="F1079" s="283"/>
      <c r="G1079" s="175"/>
      <c r="H1079" s="175"/>
      <c r="I1079" s="175"/>
      <c r="J1079" s="175"/>
      <c r="K1079" s="175"/>
      <c r="L1079" s="175"/>
      <c r="M1079" s="175"/>
      <c r="N1079" s="175"/>
      <c r="O1079" s="175"/>
      <c r="P1079" s="175"/>
      <c r="Q1079" s="175"/>
      <c r="R1079" s="175"/>
      <c r="S1079" s="175"/>
      <c r="T1079" s="175"/>
      <c r="U1079" s="175"/>
      <c r="V1079" s="175"/>
      <c r="W1079" s="175"/>
      <c r="X1079" s="175"/>
      <c r="Y1079" s="175"/>
      <c r="Z1079" s="175"/>
      <c r="AA1079" s="175"/>
      <c r="AB1079" s="175"/>
      <c r="AC1079" s="175"/>
      <c r="AD1079" s="175"/>
      <c r="AE1079" s="175"/>
      <c r="AF1079" s="175"/>
      <c r="AG1079" s="175"/>
      <c r="AH1079" s="175"/>
      <c r="AI1079" s="175"/>
      <c r="AJ1079" s="175"/>
      <c r="AK1079" s="175"/>
      <c r="AL1079" s="175"/>
      <c r="AM1079" s="175"/>
      <c r="AN1079" s="175"/>
      <c r="AO1079" s="175"/>
      <c r="AP1079" s="175"/>
      <c r="AQ1079" s="175"/>
      <c r="AR1079" s="175"/>
      <c r="AS1079" s="175"/>
      <c r="AT1079" s="175"/>
      <c r="AU1079" s="175"/>
      <c r="AV1079" s="175"/>
      <c r="AW1079" s="175"/>
      <c r="AX1079" s="175"/>
      <c r="AY1079" s="175"/>
      <c r="AZ1079" s="175"/>
      <c r="BA1079" s="175"/>
      <c r="BB1079" s="175"/>
      <c r="BC1079" s="175"/>
      <c r="BD1079" s="175"/>
      <c r="BE1079" s="175"/>
      <c r="BF1079" s="175"/>
    </row>
    <row r="1080" spans="1:58" s="199" customFormat="1">
      <c r="A1080" s="173"/>
      <c r="B1080" s="282"/>
      <c r="C1080" s="283"/>
      <c r="D1080" s="283"/>
      <c r="E1080" s="283"/>
      <c r="F1080" s="283"/>
      <c r="G1080" s="175"/>
      <c r="H1080" s="175"/>
      <c r="I1080" s="175"/>
      <c r="J1080" s="175"/>
      <c r="K1080" s="175"/>
      <c r="L1080" s="175"/>
      <c r="M1080" s="175"/>
      <c r="N1080" s="175"/>
      <c r="O1080" s="175"/>
      <c r="P1080" s="175"/>
      <c r="Q1080" s="175"/>
      <c r="R1080" s="175"/>
      <c r="S1080" s="175"/>
      <c r="T1080" s="175"/>
      <c r="U1080" s="175"/>
      <c r="V1080" s="175"/>
      <c r="W1080" s="175"/>
      <c r="X1080" s="175"/>
      <c r="Y1080" s="175"/>
      <c r="Z1080" s="175"/>
      <c r="AA1080" s="175"/>
      <c r="AB1080" s="175"/>
      <c r="AC1080" s="175"/>
      <c r="AD1080" s="175"/>
      <c r="AE1080" s="175"/>
      <c r="AF1080" s="175"/>
      <c r="AG1080" s="175"/>
      <c r="AH1080" s="175"/>
      <c r="AI1080" s="175"/>
      <c r="AJ1080" s="175"/>
      <c r="AK1080" s="175"/>
      <c r="AL1080" s="175"/>
      <c r="AM1080" s="175"/>
      <c r="AN1080" s="175"/>
      <c r="AO1080" s="175"/>
      <c r="AP1080" s="175"/>
      <c r="AQ1080" s="175"/>
      <c r="AR1080" s="175"/>
      <c r="AS1080" s="175"/>
      <c r="AT1080" s="175"/>
      <c r="AU1080" s="175"/>
      <c r="AV1080" s="175"/>
      <c r="AW1080" s="175"/>
      <c r="AX1080" s="175"/>
      <c r="AY1080" s="175"/>
      <c r="AZ1080" s="175"/>
      <c r="BA1080" s="175"/>
      <c r="BB1080" s="175"/>
      <c r="BC1080" s="175"/>
      <c r="BD1080" s="175"/>
      <c r="BE1080" s="175"/>
      <c r="BF1080" s="175"/>
    </row>
    <row r="1081" spans="1:58" s="199" customFormat="1">
      <c r="A1081" s="173"/>
      <c r="B1081" s="282"/>
      <c r="C1081" s="283"/>
      <c r="D1081" s="283"/>
      <c r="E1081" s="283"/>
      <c r="F1081" s="283"/>
      <c r="G1081" s="175"/>
      <c r="H1081" s="175"/>
      <c r="I1081" s="175"/>
      <c r="J1081" s="175"/>
      <c r="K1081" s="175"/>
      <c r="L1081" s="175"/>
      <c r="M1081" s="175"/>
      <c r="N1081" s="175"/>
      <c r="O1081" s="175"/>
      <c r="P1081" s="175"/>
      <c r="Q1081" s="175"/>
      <c r="R1081" s="175"/>
      <c r="S1081" s="175"/>
      <c r="T1081" s="175"/>
      <c r="U1081" s="175"/>
      <c r="V1081" s="175"/>
      <c r="W1081" s="175"/>
      <c r="X1081" s="175"/>
      <c r="Y1081" s="175"/>
      <c r="Z1081" s="175"/>
      <c r="AA1081" s="175"/>
      <c r="AB1081" s="175"/>
      <c r="AC1081" s="175"/>
      <c r="AD1081" s="175"/>
      <c r="AE1081" s="175"/>
      <c r="AF1081" s="175"/>
      <c r="AG1081" s="175"/>
      <c r="AH1081" s="175"/>
      <c r="AI1081" s="175"/>
      <c r="AJ1081" s="175"/>
      <c r="AK1081" s="175"/>
      <c r="AL1081" s="175"/>
      <c r="AM1081" s="175"/>
      <c r="AN1081" s="175"/>
      <c r="AO1081" s="175"/>
      <c r="AP1081" s="175"/>
      <c r="AQ1081" s="175"/>
      <c r="AR1081" s="175"/>
      <c r="AS1081" s="175"/>
      <c r="AT1081" s="175"/>
      <c r="AU1081" s="175"/>
      <c r="AV1081" s="175"/>
      <c r="AW1081" s="175"/>
      <c r="AX1081" s="175"/>
      <c r="AY1081" s="175"/>
      <c r="AZ1081" s="175"/>
      <c r="BA1081" s="175"/>
      <c r="BB1081" s="175"/>
      <c r="BC1081" s="175"/>
      <c r="BD1081" s="175"/>
      <c r="BE1081" s="175"/>
      <c r="BF1081" s="175"/>
    </row>
    <row r="1082" spans="1:58" s="199" customFormat="1">
      <c r="A1082" s="173"/>
      <c r="B1082" s="282"/>
      <c r="C1082" s="283"/>
      <c r="D1082" s="283"/>
      <c r="E1082" s="283"/>
      <c r="F1082" s="283"/>
      <c r="G1082" s="175"/>
      <c r="H1082" s="175"/>
      <c r="I1082" s="175"/>
      <c r="J1082" s="175"/>
      <c r="K1082" s="175"/>
      <c r="L1082" s="175"/>
      <c r="M1082" s="175"/>
      <c r="N1082" s="175"/>
      <c r="O1082" s="175"/>
      <c r="P1082" s="175"/>
      <c r="Q1082" s="175"/>
      <c r="R1082" s="175"/>
      <c r="S1082" s="175"/>
      <c r="T1082" s="175"/>
      <c r="U1082" s="175"/>
      <c r="V1082" s="175"/>
      <c r="W1082" s="175"/>
      <c r="X1082" s="175"/>
      <c r="Y1082" s="175"/>
      <c r="Z1082" s="175"/>
      <c r="AA1082" s="175"/>
      <c r="AB1082" s="175"/>
      <c r="AC1082" s="175"/>
      <c r="AD1082" s="175"/>
      <c r="AE1082" s="175"/>
      <c r="AF1082" s="175"/>
      <c r="AG1082" s="175"/>
      <c r="AH1082" s="175"/>
      <c r="AI1082" s="175"/>
      <c r="AJ1082" s="175"/>
      <c r="AK1082" s="175"/>
      <c r="AL1082" s="175"/>
      <c r="AM1082" s="175"/>
      <c r="AN1082" s="175"/>
      <c r="AO1082" s="175"/>
      <c r="AP1082" s="175"/>
      <c r="AQ1082" s="175"/>
      <c r="AR1082" s="175"/>
      <c r="AS1082" s="175"/>
      <c r="AT1082" s="175"/>
      <c r="AU1082" s="175"/>
      <c r="AV1082" s="175"/>
      <c r="AW1082" s="175"/>
      <c r="AX1082" s="175"/>
      <c r="AY1082" s="175"/>
      <c r="AZ1082" s="175"/>
      <c r="BA1082" s="175"/>
      <c r="BB1082" s="175"/>
      <c r="BC1082" s="175"/>
      <c r="BD1082" s="175"/>
      <c r="BE1082" s="175"/>
      <c r="BF1082" s="175"/>
    </row>
    <row r="1083" spans="1:58" s="199" customFormat="1">
      <c r="A1083" s="173"/>
      <c r="B1083" s="282"/>
      <c r="C1083" s="283"/>
      <c r="D1083" s="283"/>
      <c r="E1083" s="283"/>
      <c r="F1083" s="283"/>
      <c r="G1083" s="175"/>
      <c r="H1083" s="175"/>
      <c r="I1083" s="175"/>
      <c r="J1083" s="175"/>
      <c r="K1083" s="175"/>
      <c r="L1083" s="175"/>
      <c r="M1083" s="175"/>
      <c r="N1083" s="175"/>
      <c r="O1083" s="175"/>
      <c r="P1083" s="175"/>
      <c r="Q1083" s="175"/>
      <c r="R1083" s="175"/>
      <c r="S1083" s="175"/>
      <c r="T1083" s="175"/>
      <c r="U1083" s="175"/>
      <c r="V1083" s="175"/>
      <c r="W1083" s="175"/>
      <c r="X1083" s="175"/>
      <c r="Y1083" s="175"/>
      <c r="Z1083" s="175"/>
      <c r="AA1083" s="175"/>
      <c r="AB1083" s="175"/>
      <c r="AC1083" s="175"/>
      <c r="AD1083" s="175"/>
      <c r="AE1083" s="175"/>
      <c r="AF1083" s="175"/>
      <c r="AG1083" s="175"/>
      <c r="AH1083" s="175"/>
      <c r="AI1083" s="175"/>
      <c r="AJ1083" s="175"/>
      <c r="AK1083" s="175"/>
      <c r="AL1083" s="175"/>
      <c r="AM1083" s="175"/>
      <c r="AN1083" s="175"/>
      <c r="AO1083" s="175"/>
      <c r="AP1083" s="175"/>
      <c r="AQ1083" s="175"/>
      <c r="AR1083" s="175"/>
      <c r="AS1083" s="175"/>
      <c r="AT1083" s="175"/>
      <c r="AU1083" s="175"/>
      <c r="AV1083" s="175"/>
      <c r="AW1083" s="175"/>
      <c r="AX1083" s="175"/>
      <c r="AY1083" s="175"/>
      <c r="AZ1083" s="175"/>
      <c r="BA1083" s="175"/>
      <c r="BB1083" s="175"/>
      <c r="BC1083" s="175"/>
      <c r="BD1083" s="175"/>
      <c r="BE1083" s="175"/>
      <c r="BF1083" s="175"/>
    </row>
    <row r="1084" spans="1:58" s="199" customFormat="1">
      <c r="A1084" s="173"/>
      <c r="B1084" s="282"/>
      <c r="C1084" s="283"/>
      <c r="D1084" s="283"/>
      <c r="E1084" s="283"/>
      <c r="F1084" s="283"/>
      <c r="G1084" s="175"/>
      <c r="H1084" s="175"/>
      <c r="I1084" s="175"/>
      <c r="J1084" s="175"/>
      <c r="K1084" s="175"/>
      <c r="L1084" s="175"/>
      <c r="M1084" s="175"/>
      <c r="N1084" s="175"/>
      <c r="O1084" s="175"/>
      <c r="P1084" s="175"/>
      <c r="Q1084" s="175"/>
      <c r="R1084" s="175"/>
      <c r="S1084" s="175"/>
      <c r="T1084" s="175"/>
      <c r="U1084" s="175"/>
      <c r="V1084" s="175"/>
      <c r="W1084" s="175"/>
      <c r="X1084" s="175"/>
      <c r="Y1084" s="175"/>
      <c r="Z1084" s="175"/>
      <c r="AA1084" s="175"/>
      <c r="AB1084" s="175"/>
      <c r="AC1084" s="175"/>
      <c r="AD1084" s="175"/>
      <c r="AE1084" s="175"/>
      <c r="AF1084" s="175"/>
      <c r="AG1084" s="175"/>
      <c r="AH1084" s="175"/>
      <c r="AI1084" s="175"/>
      <c r="AJ1084" s="175"/>
      <c r="AK1084" s="175"/>
      <c r="AL1084" s="175"/>
      <c r="AM1084" s="175"/>
      <c r="AN1084" s="175"/>
      <c r="AO1084" s="175"/>
      <c r="AP1084" s="175"/>
      <c r="AQ1084" s="175"/>
      <c r="AR1084" s="175"/>
      <c r="AS1084" s="175"/>
      <c r="AT1084" s="175"/>
      <c r="AU1084" s="175"/>
      <c r="AV1084" s="175"/>
      <c r="AW1084" s="175"/>
      <c r="AX1084" s="175"/>
      <c r="AY1084" s="175"/>
      <c r="AZ1084" s="175"/>
      <c r="BA1084" s="175"/>
      <c r="BB1084" s="175"/>
      <c r="BC1084" s="175"/>
      <c r="BD1084" s="175"/>
      <c r="BE1084" s="175"/>
      <c r="BF1084" s="175"/>
    </row>
    <row r="1085" spans="1:58" s="199" customFormat="1">
      <c r="A1085" s="173"/>
      <c r="B1085" s="282"/>
      <c r="C1085" s="283"/>
      <c r="D1085" s="283"/>
      <c r="E1085" s="283"/>
      <c r="F1085" s="283"/>
      <c r="G1085" s="175"/>
      <c r="H1085" s="175"/>
      <c r="I1085" s="175"/>
      <c r="J1085" s="175"/>
      <c r="K1085" s="175"/>
      <c r="L1085" s="175"/>
      <c r="M1085" s="175"/>
      <c r="N1085" s="175"/>
      <c r="O1085" s="175"/>
      <c r="P1085" s="175"/>
      <c r="Q1085" s="175"/>
      <c r="R1085" s="175"/>
      <c r="S1085" s="175"/>
      <c r="T1085" s="175"/>
      <c r="U1085" s="175"/>
      <c r="V1085" s="175"/>
      <c r="W1085" s="175"/>
      <c r="X1085" s="175"/>
      <c r="Y1085" s="175"/>
      <c r="Z1085" s="175"/>
      <c r="AA1085" s="175"/>
      <c r="AB1085" s="175"/>
      <c r="AC1085" s="175"/>
      <c r="AD1085" s="175"/>
      <c r="AE1085" s="175"/>
      <c r="AF1085" s="175"/>
      <c r="AG1085" s="175"/>
      <c r="AH1085" s="175"/>
      <c r="AI1085" s="175"/>
      <c r="AJ1085" s="175"/>
      <c r="AK1085" s="175"/>
      <c r="AL1085" s="175"/>
      <c r="AM1085" s="175"/>
      <c r="AN1085" s="175"/>
      <c r="AO1085" s="175"/>
      <c r="AP1085" s="175"/>
      <c r="AQ1085" s="175"/>
      <c r="AR1085" s="175"/>
      <c r="AS1085" s="175"/>
      <c r="AT1085" s="175"/>
      <c r="AU1085" s="175"/>
      <c r="AV1085" s="175"/>
      <c r="AW1085" s="175"/>
      <c r="AX1085" s="175"/>
      <c r="AY1085" s="175"/>
      <c r="AZ1085" s="175"/>
      <c r="BA1085" s="175"/>
      <c r="BB1085" s="175"/>
      <c r="BC1085" s="175"/>
      <c r="BD1085" s="175"/>
      <c r="BE1085" s="175"/>
      <c r="BF1085" s="175"/>
    </row>
    <row r="1086" spans="1:58" s="199" customFormat="1">
      <c r="A1086" s="173"/>
      <c r="B1086" s="282"/>
      <c r="C1086" s="283"/>
      <c r="D1086" s="283"/>
      <c r="E1086" s="283"/>
      <c r="F1086" s="283"/>
      <c r="G1086" s="175"/>
      <c r="H1086" s="175"/>
      <c r="I1086" s="175"/>
      <c r="J1086" s="175"/>
      <c r="K1086" s="175"/>
      <c r="L1086" s="175"/>
      <c r="M1086" s="175"/>
      <c r="N1086" s="175"/>
      <c r="O1086" s="175"/>
      <c r="P1086" s="175"/>
      <c r="Q1086" s="175"/>
      <c r="R1086" s="175"/>
      <c r="S1086" s="175"/>
      <c r="T1086" s="175"/>
      <c r="U1086" s="175"/>
      <c r="V1086" s="175"/>
      <c r="W1086" s="175"/>
      <c r="X1086" s="175"/>
      <c r="Y1086" s="175"/>
      <c r="Z1086" s="175"/>
      <c r="AA1086" s="175"/>
      <c r="AB1086" s="175"/>
      <c r="AC1086" s="175"/>
      <c r="AD1086" s="175"/>
      <c r="AE1086" s="175"/>
      <c r="AF1086" s="175"/>
      <c r="AG1086" s="175"/>
      <c r="AH1086" s="175"/>
      <c r="AI1086" s="175"/>
      <c r="AJ1086" s="175"/>
      <c r="AK1086" s="175"/>
      <c r="AL1086" s="175"/>
      <c r="AM1086" s="175"/>
      <c r="AN1086" s="175"/>
      <c r="AO1086" s="175"/>
      <c r="AP1086" s="175"/>
      <c r="AQ1086" s="175"/>
      <c r="AR1086" s="175"/>
      <c r="AS1086" s="175"/>
      <c r="AT1086" s="175"/>
      <c r="AU1086" s="175"/>
      <c r="AV1086" s="175"/>
      <c r="AW1086" s="175"/>
      <c r="AX1086" s="175"/>
      <c r="AY1086" s="175"/>
      <c r="AZ1086" s="175"/>
      <c r="BA1086" s="175"/>
      <c r="BB1086" s="175"/>
      <c r="BC1086" s="175"/>
      <c r="BD1086" s="175"/>
      <c r="BE1086" s="175"/>
      <c r="BF1086" s="175"/>
    </row>
    <row r="1087" spans="1:58" s="199" customFormat="1">
      <c r="A1087" s="173"/>
      <c r="B1087" s="282"/>
      <c r="C1087" s="283"/>
      <c r="D1087" s="283"/>
      <c r="E1087" s="283"/>
      <c r="F1087" s="283"/>
      <c r="G1087" s="175"/>
      <c r="H1087" s="175"/>
      <c r="I1087" s="175"/>
      <c r="J1087" s="175"/>
      <c r="K1087" s="175"/>
      <c r="L1087" s="175"/>
      <c r="M1087" s="175"/>
      <c r="N1087" s="175"/>
      <c r="O1087" s="175"/>
      <c r="P1087" s="175"/>
      <c r="Q1087" s="175"/>
      <c r="R1087" s="175"/>
      <c r="S1087" s="175"/>
      <c r="T1087" s="175"/>
      <c r="U1087" s="175"/>
      <c r="V1087" s="175"/>
      <c r="W1087" s="175"/>
      <c r="X1087" s="175"/>
      <c r="Y1087" s="175"/>
      <c r="Z1087" s="175"/>
      <c r="AA1087" s="175"/>
      <c r="AB1087" s="175"/>
      <c r="AC1087" s="175"/>
      <c r="AD1087" s="175"/>
      <c r="AE1087" s="175"/>
      <c r="AF1087" s="175"/>
      <c r="AG1087" s="175"/>
      <c r="AH1087" s="175"/>
      <c r="AI1087" s="175"/>
      <c r="AJ1087" s="175"/>
      <c r="AK1087" s="175"/>
      <c r="AL1087" s="175"/>
      <c r="AM1087" s="175"/>
      <c r="AN1087" s="175"/>
      <c r="AO1087" s="175"/>
      <c r="AP1087" s="175"/>
      <c r="AQ1087" s="175"/>
      <c r="AR1087" s="175"/>
      <c r="AS1087" s="175"/>
      <c r="AT1087" s="175"/>
      <c r="AU1087" s="175"/>
      <c r="AV1087" s="175"/>
      <c r="AW1087" s="175"/>
      <c r="AX1087" s="175"/>
      <c r="AY1087" s="175"/>
      <c r="AZ1087" s="175"/>
      <c r="BA1087" s="175"/>
      <c r="BB1087" s="175"/>
      <c r="BC1087" s="175"/>
      <c r="BD1087" s="175"/>
      <c r="BE1087" s="175"/>
      <c r="BF1087" s="175"/>
    </row>
    <row r="1088" spans="1:58" s="199" customFormat="1">
      <c r="A1088" s="173"/>
      <c r="B1088" s="282"/>
      <c r="C1088" s="283"/>
      <c r="D1088" s="283"/>
      <c r="E1088" s="283"/>
      <c r="F1088" s="283"/>
      <c r="G1088" s="175"/>
      <c r="H1088" s="175"/>
      <c r="I1088" s="175"/>
      <c r="J1088" s="175"/>
      <c r="K1088" s="175"/>
      <c r="L1088" s="175"/>
      <c r="M1088" s="175"/>
      <c r="N1088" s="175"/>
      <c r="O1088" s="175"/>
      <c r="P1088" s="175"/>
      <c r="Q1088" s="175"/>
      <c r="R1088" s="175"/>
      <c r="S1088" s="175"/>
      <c r="T1088" s="175"/>
      <c r="U1088" s="175"/>
      <c r="V1088" s="175"/>
      <c r="W1088" s="175"/>
      <c r="X1088" s="175"/>
      <c r="Y1088" s="175"/>
      <c r="Z1088" s="175"/>
      <c r="AA1088" s="175"/>
      <c r="AB1088" s="175"/>
      <c r="AC1088" s="175"/>
      <c r="AD1088" s="175"/>
      <c r="AE1088" s="175"/>
      <c r="AF1088" s="175"/>
      <c r="AG1088" s="175"/>
      <c r="AH1088" s="175"/>
      <c r="AI1088" s="175"/>
      <c r="AJ1088" s="175"/>
      <c r="AK1088" s="175"/>
      <c r="AL1088" s="175"/>
      <c r="AM1088" s="175"/>
      <c r="AN1088" s="175"/>
      <c r="AO1088" s="175"/>
      <c r="AP1088" s="175"/>
      <c r="AQ1088" s="175"/>
      <c r="AR1088" s="175"/>
      <c r="AS1088" s="175"/>
      <c r="AT1088" s="175"/>
      <c r="AU1088" s="175"/>
      <c r="AV1088" s="175"/>
      <c r="AW1088" s="175"/>
      <c r="AX1088" s="175"/>
      <c r="AY1088" s="175"/>
      <c r="AZ1088" s="175"/>
      <c r="BA1088" s="175"/>
      <c r="BB1088" s="175"/>
      <c r="BC1088" s="175"/>
      <c r="BD1088" s="175"/>
      <c r="BE1088" s="175"/>
      <c r="BF1088" s="175"/>
    </row>
    <row r="1089" spans="1:58" s="199" customFormat="1">
      <c r="A1089" s="173"/>
      <c r="B1089" s="282"/>
      <c r="C1089" s="283"/>
      <c r="D1089" s="283"/>
      <c r="E1089" s="283"/>
      <c r="F1089" s="283"/>
      <c r="G1089" s="175"/>
      <c r="H1089" s="175"/>
      <c r="I1089" s="175"/>
      <c r="J1089" s="175"/>
      <c r="K1089" s="175"/>
      <c r="L1089" s="175"/>
      <c r="M1089" s="175"/>
      <c r="N1089" s="175"/>
      <c r="O1089" s="175"/>
      <c r="P1089" s="175"/>
      <c r="Q1089" s="175"/>
      <c r="R1089" s="175"/>
      <c r="S1089" s="175"/>
      <c r="T1089" s="175"/>
      <c r="U1089" s="175"/>
      <c r="V1089" s="175"/>
      <c r="W1089" s="175"/>
      <c r="X1089" s="175"/>
      <c r="Y1089" s="175"/>
      <c r="Z1089" s="175"/>
      <c r="AA1089" s="175"/>
      <c r="AB1089" s="175"/>
      <c r="AC1089" s="175"/>
      <c r="AD1089" s="175"/>
      <c r="AE1089" s="175"/>
      <c r="AF1089" s="175"/>
      <c r="AG1089" s="175"/>
      <c r="AH1089" s="175"/>
      <c r="AI1089" s="175"/>
      <c r="AJ1089" s="175"/>
      <c r="AK1089" s="175"/>
      <c r="AL1089" s="175"/>
      <c r="AM1089" s="175"/>
      <c r="AN1089" s="175"/>
      <c r="AO1089" s="175"/>
      <c r="AP1089" s="175"/>
      <c r="AQ1089" s="175"/>
      <c r="AR1089" s="175"/>
      <c r="AS1089" s="175"/>
      <c r="AT1089" s="175"/>
      <c r="AU1089" s="175"/>
      <c r="AV1089" s="175"/>
      <c r="AW1089" s="175"/>
      <c r="AX1089" s="175"/>
      <c r="AY1089" s="175"/>
      <c r="AZ1089" s="175"/>
      <c r="BA1089" s="175"/>
      <c r="BB1089" s="175"/>
      <c r="BC1089" s="175"/>
      <c r="BD1089" s="175"/>
      <c r="BE1089" s="175"/>
      <c r="BF1089" s="175"/>
    </row>
    <row r="1090" spans="1:58" s="199" customFormat="1">
      <c r="A1090" s="173"/>
      <c r="B1090" s="282"/>
      <c r="C1090" s="283"/>
      <c r="D1090" s="283"/>
      <c r="E1090" s="283"/>
      <c r="F1090" s="283"/>
      <c r="G1090" s="175"/>
      <c r="H1090" s="175"/>
      <c r="I1090" s="175"/>
      <c r="J1090" s="175"/>
      <c r="K1090" s="175"/>
      <c r="L1090" s="175"/>
      <c r="M1090" s="175"/>
      <c r="N1090" s="175"/>
      <c r="O1090" s="175"/>
      <c r="P1090" s="175"/>
      <c r="Q1090" s="175"/>
      <c r="R1090" s="175"/>
      <c r="S1090" s="175"/>
      <c r="T1090" s="175"/>
      <c r="U1090" s="175"/>
      <c r="V1090" s="175"/>
      <c r="W1090" s="175"/>
      <c r="X1090" s="175"/>
      <c r="Y1090" s="175"/>
      <c r="Z1090" s="175"/>
      <c r="AA1090" s="175"/>
      <c r="AB1090" s="175"/>
      <c r="AC1090" s="175"/>
      <c r="AD1090" s="175"/>
      <c r="AE1090" s="175"/>
      <c r="AF1090" s="175"/>
      <c r="AG1090" s="175"/>
      <c r="AH1090" s="175"/>
      <c r="AI1090" s="175"/>
      <c r="AJ1090" s="175"/>
      <c r="AK1090" s="175"/>
      <c r="AL1090" s="175"/>
      <c r="AM1090" s="175"/>
      <c r="AN1090" s="175"/>
      <c r="AO1090" s="175"/>
      <c r="AP1090" s="175"/>
      <c r="AQ1090" s="175"/>
      <c r="AR1090" s="175"/>
      <c r="AS1090" s="175"/>
      <c r="AT1090" s="175"/>
      <c r="AU1090" s="175"/>
      <c r="AV1090" s="175"/>
      <c r="AW1090" s="175"/>
      <c r="AX1090" s="175"/>
      <c r="AY1090" s="175"/>
      <c r="AZ1090" s="175"/>
      <c r="BA1090" s="175"/>
      <c r="BB1090" s="175"/>
      <c r="BC1090" s="175"/>
      <c r="BD1090" s="175"/>
      <c r="BE1090" s="175"/>
      <c r="BF1090" s="175"/>
    </row>
    <row r="1091" spans="1:58" s="199" customFormat="1">
      <c r="A1091" s="173"/>
      <c r="B1091" s="282"/>
      <c r="C1091" s="283"/>
      <c r="D1091" s="283"/>
      <c r="E1091" s="283"/>
      <c r="F1091" s="283"/>
      <c r="G1091" s="175"/>
      <c r="H1091" s="175"/>
      <c r="I1091" s="175"/>
      <c r="J1091" s="175"/>
      <c r="K1091" s="175"/>
      <c r="L1091" s="175"/>
      <c r="M1091" s="175"/>
      <c r="N1091" s="175"/>
      <c r="O1091" s="175"/>
      <c r="P1091" s="175"/>
      <c r="Q1091" s="175"/>
      <c r="R1091" s="175"/>
      <c r="S1091" s="175"/>
      <c r="T1091" s="175"/>
      <c r="U1091" s="175"/>
      <c r="V1091" s="175"/>
      <c r="W1091" s="175"/>
      <c r="X1091" s="175"/>
      <c r="Y1091" s="175"/>
      <c r="Z1091" s="175"/>
      <c r="AA1091" s="175"/>
      <c r="AB1091" s="175"/>
      <c r="AC1091" s="175"/>
      <c r="AD1091" s="175"/>
      <c r="AE1091" s="175"/>
      <c r="AF1091" s="175"/>
      <c r="AG1091" s="175"/>
      <c r="AH1091" s="175"/>
      <c r="AI1091" s="175"/>
      <c r="AJ1091" s="175"/>
      <c r="AK1091" s="175"/>
      <c r="AL1091" s="175"/>
      <c r="AM1091" s="175"/>
      <c r="AN1091" s="175"/>
      <c r="AO1091" s="175"/>
      <c r="AP1091" s="175"/>
      <c r="AQ1091" s="175"/>
      <c r="AR1091" s="175"/>
      <c r="AS1091" s="175"/>
      <c r="AT1091" s="175"/>
      <c r="AU1091" s="175"/>
      <c r="AV1091" s="175"/>
      <c r="AW1091" s="175"/>
      <c r="AX1091" s="175"/>
      <c r="AY1091" s="175"/>
      <c r="AZ1091" s="175"/>
      <c r="BA1091" s="175"/>
      <c r="BB1091" s="175"/>
      <c r="BC1091" s="175"/>
      <c r="BD1091" s="175"/>
      <c r="BE1091" s="175"/>
      <c r="BF1091" s="175"/>
    </row>
    <row r="1092" spans="1:58" s="199" customFormat="1">
      <c r="A1092" s="173"/>
      <c r="B1092" s="282"/>
      <c r="C1092" s="283"/>
      <c r="D1092" s="283"/>
      <c r="E1092" s="283"/>
      <c r="F1092" s="283"/>
      <c r="G1092" s="175"/>
      <c r="H1092" s="175"/>
      <c r="I1092" s="175"/>
      <c r="J1092" s="175"/>
      <c r="K1092" s="175"/>
      <c r="L1092" s="175"/>
      <c r="M1092" s="175"/>
      <c r="N1092" s="175"/>
      <c r="O1092" s="175"/>
      <c r="P1092" s="175"/>
      <c r="Q1092" s="175"/>
      <c r="R1092" s="175"/>
      <c r="S1092" s="175"/>
      <c r="T1092" s="175"/>
      <c r="U1092" s="175"/>
      <c r="V1092" s="175"/>
      <c r="W1092" s="175"/>
      <c r="X1092" s="175"/>
      <c r="Y1092" s="175"/>
      <c r="Z1092" s="175"/>
      <c r="AA1092" s="175"/>
      <c r="AB1092" s="175"/>
      <c r="AC1092" s="175"/>
      <c r="AD1092" s="175"/>
      <c r="AE1092" s="175"/>
      <c r="AF1092" s="175"/>
      <c r="AG1092" s="175"/>
      <c r="AH1092" s="175"/>
      <c r="AI1092" s="175"/>
      <c r="AJ1092" s="175"/>
      <c r="AK1092" s="175"/>
      <c r="AL1092" s="175"/>
      <c r="AM1092" s="175"/>
      <c r="AN1092" s="175"/>
      <c r="AO1092" s="175"/>
      <c r="AP1092" s="175"/>
      <c r="AQ1092" s="175"/>
      <c r="AR1092" s="175"/>
      <c r="AS1092" s="175"/>
      <c r="AT1092" s="175"/>
      <c r="AU1092" s="175"/>
      <c r="AV1092" s="175"/>
      <c r="AW1092" s="175"/>
      <c r="AX1092" s="175"/>
      <c r="AY1092" s="175"/>
      <c r="AZ1092" s="175"/>
      <c r="BA1092" s="175"/>
      <c r="BB1092" s="175"/>
      <c r="BC1092" s="175"/>
      <c r="BD1092" s="175"/>
      <c r="BE1092" s="175"/>
      <c r="BF1092" s="175"/>
    </row>
    <row r="1093" spans="1:58" s="199" customFormat="1">
      <c r="A1093" s="173"/>
      <c r="B1093" s="282"/>
      <c r="C1093" s="283"/>
      <c r="D1093" s="283"/>
      <c r="E1093" s="283"/>
      <c r="F1093" s="283"/>
      <c r="G1093" s="175"/>
      <c r="H1093" s="175"/>
      <c r="I1093" s="175"/>
      <c r="J1093" s="175"/>
      <c r="K1093" s="175"/>
      <c r="L1093" s="175"/>
      <c r="M1093" s="175"/>
      <c r="N1093" s="175"/>
      <c r="O1093" s="175"/>
      <c r="P1093" s="175"/>
      <c r="Q1093" s="175"/>
      <c r="R1093" s="175"/>
      <c r="S1093" s="175"/>
      <c r="T1093" s="175"/>
      <c r="U1093" s="175"/>
      <c r="V1093" s="175"/>
      <c r="W1093" s="175"/>
      <c r="X1093" s="175"/>
      <c r="Y1093" s="175"/>
      <c r="Z1093" s="175"/>
      <c r="AA1093" s="175"/>
      <c r="AB1093" s="175"/>
      <c r="AC1093" s="175"/>
      <c r="AD1093" s="175"/>
      <c r="AE1093" s="175"/>
      <c r="AF1093" s="175"/>
      <c r="AG1093" s="175"/>
      <c r="AH1093" s="175"/>
      <c r="AI1093" s="175"/>
      <c r="AJ1093" s="175"/>
      <c r="AK1093" s="175"/>
      <c r="AL1093" s="175"/>
      <c r="AM1093" s="175"/>
      <c r="AN1093" s="175"/>
      <c r="AO1093" s="175"/>
      <c r="AP1093" s="175"/>
      <c r="AQ1093" s="175"/>
      <c r="AR1093" s="175"/>
      <c r="AS1093" s="175"/>
      <c r="AT1093" s="175"/>
      <c r="AU1093" s="175"/>
      <c r="AV1093" s="175"/>
      <c r="AW1093" s="175"/>
      <c r="AX1093" s="175"/>
      <c r="AY1093" s="175"/>
      <c r="AZ1093" s="175"/>
      <c r="BA1093" s="175"/>
      <c r="BB1093" s="175"/>
      <c r="BC1093" s="175"/>
      <c r="BD1093" s="175"/>
      <c r="BE1093" s="175"/>
      <c r="BF1093" s="175"/>
    </row>
    <row r="1094" spans="1:58" s="199" customFormat="1">
      <c r="A1094" s="173"/>
      <c r="B1094" s="282"/>
      <c r="C1094" s="283"/>
      <c r="D1094" s="283"/>
      <c r="E1094" s="283"/>
      <c r="F1094" s="283"/>
      <c r="G1094" s="175"/>
      <c r="H1094" s="175"/>
      <c r="I1094" s="175"/>
      <c r="J1094" s="175"/>
      <c r="K1094" s="175"/>
      <c r="L1094" s="175"/>
      <c r="M1094" s="175"/>
      <c r="N1094" s="175"/>
      <c r="O1094" s="175"/>
      <c r="P1094" s="175"/>
      <c r="Q1094" s="175"/>
      <c r="R1094" s="175"/>
      <c r="S1094" s="175"/>
      <c r="T1094" s="175"/>
      <c r="U1094" s="175"/>
      <c r="V1094" s="175"/>
      <c r="W1094" s="175"/>
      <c r="X1094" s="175"/>
      <c r="Y1094" s="175"/>
      <c r="Z1094" s="175"/>
      <c r="AA1094" s="175"/>
      <c r="AB1094" s="175"/>
      <c r="AC1094" s="175"/>
      <c r="AD1094" s="175"/>
      <c r="AE1094" s="175"/>
      <c r="AF1094" s="175"/>
      <c r="AG1094" s="175"/>
      <c r="AH1094" s="175"/>
      <c r="AI1094" s="175"/>
      <c r="AJ1094" s="175"/>
      <c r="AK1094" s="175"/>
      <c r="AL1094" s="175"/>
      <c r="AM1094" s="175"/>
      <c r="AN1094" s="175"/>
      <c r="AO1094" s="175"/>
      <c r="AP1094" s="175"/>
      <c r="AQ1094" s="175"/>
      <c r="AR1094" s="175"/>
      <c r="AS1094" s="175"/>
      <c r="AT1094" s="175"/>
      <c r="AU1094" s="175"/>
      <c r="AV1094" s="175"/>
      <c r="AW1094" s="175"/>
      <c r="AX1094" s="175"/>
      <c r="AY1094" s="175"/>
      <c r="AZ1094" s="175"/>
      <c r="BA1094" s="175"/>
      <c r="BB1094" s="175"/>
      <c r="BC1094" s="175"/>
      <c r="BD1094" s="175"/>
      <c r="BE1094" s="175"/>
      <c r="BF1094" s="175"/>
    </row>
    <row r="1095" spans="1:58" s="199" customFormat="1">
      <c r="A1095" s="173"/>
      <c r="B1095" s="282"/>
      <c r="C1095" s="283"/>
      <c r="D1095" s="283"/>
      <c r="E1095" s="283"/>
      <c r="F1095" s="283"/>
      <c r="G1095" s="175"/>
      <c r="H1095" s="175"/>
      <c r="I1095" s="175"/>
      <c r="J1095" s="175"/>
      <c r="K1095" s="175"/>
      <c r="L1095" s="175"/>
      <c r="M1095" s="175"/>
      <c r="N1095" s="175"/>
      <c r="O1095" s="175"/>
      <c r="P1095" s="175"/>
      <c r="Q1095" s="175"/>
      <c r="R1095" s="175"/>
      <c r="S1095" s="175"/>
      <c r="T1095" s="175"/>
      <c r="U1095" s="175"/>
      <c r="V1095" s="175"/>
      <c r="W1095" s="175"/>
      <c r="X1095" s="175"/>
      <c r="Y1095" s="175"/>
      <c r="Z1095" s="175"/>
      <c r="AA1095" s="175"/>
      <c r="AB1095" s="175"/>
      <c r="AC1095" s="175"/>
      <c r="AD1095" s="175"/>
      <c r="AE1095" s="175"/>
      <c r="AF1095" s="175"/>
      <c r="AG1095" s="175"/>
      <c r="AH1095" s="175"/>
      <c r="AI1095" s="175"/>
      <c r="AJ1095" s="175"/>
      <c r="AK1095" s="175"/>
      <c r="AL1095" s="175"/>
      <c r="AM1095" s="175"/>
      <c r="AN1095" s="175"/>
      <c r="AO1095" s="175"/>
      <c r="AP1095" s="175"/>
      <c r="AQ1095" s="175"/>
      <c r="AR1095" s="175"/>
      <c r="AS1095" s="175"/>
      <c r="AT1095" s="175"/>
      <c r="AU1095" s="175"/>
      <c r="AV1095" s="175"/>
      <c r="AW1095" s="175"/>
      <c r="AX1095" s="175"/>
      <c r="AY1095" s="175"/>
      <c r="AZ1095" s="175"/>
      <c r="BA1095" s="175"/>
      <c r="BB1095" s="175"/>
      <c r="BC1095" s="175"/>
      <c r="BD1095" s="175"/>
      <c r="BE1095" s="175"/>
      <c r="BF1095" s="175"/>
    </row>
    <row r="1096" spans="1:58" s="199" customFormat="1">
      <c r="A1096" s="173"/>
      <c r="B1096" s="282"/>
      <c r="C1096" s="283"/>
      <c r="D1096" s="283"/>
      <c r="E1096" s="283"/>
      <c r="F1096" s="283"/>
      <c r="G1096" s="175"/>
      <c r="H1096" s="175"/>
      <c r="I1096" s="175"/>
      <c r="J1096" s="175"/>
      <c r="K1096" s="175"/>
      <c r="L1096" s="175"/>
      <c r="M1096" s="175"/>
      <c r="N1096" s="175"/>
      <c r="O1096" s="175"/>
      <c r="P1096" s="175"/>
      <c r="Q1096" s="175"/>
      <c r="R1096" s="175"/>
      <c r="S1096" s="175"/>
      <c r="T1096" s="175"/>
      <c r="U1096" s="175"/>
      <c r="V1096" s="175"/>
      <c r="W1096" s="175"/>
      <c r="X1096" s="175"/>
      <c r="Y1096" s="175"/>
      <c r="Z1096" s="175"/>
      <c r="AA1096" s="175"/>
      <c r="AB1096" s="175"/>
      <c r="AC1096" s="175"/>
      <c r="AD1096" s="175"/>
      <c r="AE1096" s="175"/>
      <c r="AF1096" s="175"/>
      <c r="AG1096" s="175"/>
      <c r="AH1096" s="175"/>
      <c r="AI1096" s="175"/>
      <c r="AJ1096" s="175"/>
      <c r="AK1096" s="175"/>
      <c r="AL1096" s="175"/>
      <c r="AM1096" s="175"/>
      <c r="AN1096" s="175"/>
      <c r="AO1096" s="175"/>
      <c r="AP1096" s="175"/>
      <c r="AQ1096" s="175"/>
      <c r="AR1096" s="175"/>
      <c r="AS1096" s="175"/>
      <c r="AT1096" s="175"/>
      <c r="AU1096" s="175"/>
      <c r="AV1096" s="175"/>
      <c r="AW1096" s="175"/>
      <c r="AX1096" s="175"/>
      <c r="AY1096" s="175"/>
      <c r="AZ1096" s="175"/>
      <c r="BA1096" s="175"/>
      <c r="BB1096" s="175"/>
      <c r="BC1096" s="175"/>
      <c r="BD1096" s="175"/>
      <c r="BE1096" s="175"/>
      <c r="BF1096" s="175"/>
    </row>
    <row r="1097" spans="1:58" s="199" customFormat="1">
      <c r="A1097" s="173"/>
      <c r="B1097" s="282"/>
      <c r="C1097" s="283"/>
      <c r="D1097" s="283"/>
      <c r="E1097" s="283"/>
      <c r="F1097" s="283"/>
      <c r="G1097" s="175"/>
      <c r="H1097" s="175"/>
      <c r="I1097" s="175"/>
      <c r="J1097" s="175"/>
      <c r="K1097" s="175"/>
      <c r="L1097" s="175"/>
      <c r="M1097" s="175"/>
      <c r="N1097" s="175"/>
      <c r="O1097" s="175"/>
      <c r="P1097" s="175"/>
      <c r="Q1097" s="175"/>
      <c r="R1097" s="175"/>
      <c r="S1097" s="175"/>
      <c r="T1097" s="175"/>
      <c r="U1097" s="175"/>
      <c r="V1097" s="175"/>
      <c r="W1097" s="175"/>
      <c r="X1097" s="175"/>
      <c r="Y1097" s="175"/>
      <c r="Z1097" s="175"/>
      <c r="AA1097" s="175"/>
      <c r="AB1097" s="175"/>
      <c r="AC1097" s="175"/>
      <c r="AD1097" s="175"/>
      <c r="AE1097" s="175"/>
      <c r="AF1097" s="175"/>
      <c r="AG1097" s="175"/>
      <c r="AH1097" s="175"/>
      <c r="AI1097" s="175"/>
      <c r="AJ1097" s="175"/>
      <c r="AK1097" s="175"/>
      <c r="AL1097" s="175"/>
      <c r="AM1097" s="175"/>
      <c r="AN1097" s="175"/>
      <c r="AO1097" s="175"/>
      <c r="AP1097" s="175"/>
      <c r="AQ1097" s="175"/>
      <c r="AR1097" s="175"/>
      <c r="AS1097" s="175"/>
      <c r="AT1097" s="175"/>
      <c r="AU1097" s="175"/>
      <c r="AV1097" s="175"/>
      <c r="AW1097" s="175"/>
      <c r="AX1097" s="175"/>
      <c r="AY1097" s="175"/>
      <c r="AZ1097" s="175"/>
      <c r="BA1097" s="175"/>
      <c r="BB1097" s="175"/>
      <c r="BC1097" s="175"/>
      <c r="BD1097" s="175"/>
      <c r="BE1097" s="175"/>
      <c r="BF1097" s="175"/>
    </row>
    <row r="1098" spans="1:58" s="199" customFormat="1">
      <c r="A1098" s="173"/>
      <c r="B1098" s="282"/>
      <c r="C1098" s="283"/>
      <c r="D1098" s="283"/>
      <c r="E1098" s="283"/>
      <c r="F1098" s="283"/>
      <c r="G1098" s="175"/>
      <c r="H1098" s="175"/>
      <c r="I1098" s="175"/>
      <c r="J1098" s="175"/>
      <c r="K1098" s="175"/>
      <c r="L1098" s="175"/>
      <c r="M1098" s="175"/>
      <c r="N1098" s="175"/>
      <c r="O1098" s="175"/>
      <c r="P1098" s="175"/>
      <c r="Q1098" s="175"/>
      <c r="R1098" s="175"/>
      <c r="S1098" s="175"/>
      <c r="T1098" s="175"/>
      <c r="U1098" s="175"/>
      <c r="V1098" s="175"/>
      <c r="W1098" s="175"/>
      <c r="X1098" s="175"/>
      <c r="Y1098" s="175"/>
      <c r="Z1098" s="175"/>
      <c r="AA1098" s="175"/>
      <c r="AB1098" s="175"/>
      <c r="AC1098" s="175"/>
      <c r="AD1098" s="175"/>
      <c r="AE1098" s="175"/>
      <c r="AF1098" s="175"/>
      <c r="AG1098" s="175"/>
      <c r="AH1098" s="175"/>
      <c r="AI1098" s="175"/>
      <c r="AJ1098" s="175"/>
      <c r="AK1098" s="175"/>
      <c r="AL1098" s="175"/>
      <c r="AM1098" s="175"/>
      <c r="AN1098" s="175"/>
      <c r="AO1098" s="175"/>
      <c r="AP1098" s="175"/>
      <c r="AQ1098" s="175"/>
      <c r="AR1098" s="175"/>
      <c r="AS1098" s="175"/>
      <c r="AT1098" s="175"/>
      <c r="AU1098" s="175"/>
      <c r="AV1098" s="175"/>
      <c r="AW1098" s="175"/>
      <c r="AX1098" s="175"/>
      <c r="AY1098" s="175"/>
      <c r="AZ1098" s="175"/>
      <c r="BA1098" s="175"/>
      <c r="BB1098" s="175"/>
      <c r="BC1098" s="175"/>
      <c r="BD1098" s="175"/>
      <c r="BE1098" s="175"/>
      <c r="BF1098" s="175"/>
    </row>
    <row r="1099" spans="1:58" s="199" customFormat="1">
      <c r="A1099" s="173"/>
      <c r="B1099" s="282"/>
      <c r="C1099" s="283"/>
      <c r="D1099" s="283"/>
      <c r="E1099" s="283"/>
      <c r="F1099" s="283"/>
      <c r="G1099" s="175"/>
      <c r="H1099" s="175"/>
      <c r="I1099" s="175"/>
      <c r="J1099" s="175"/>
      <c r="K1099" s="175"/>
      <c r="L1099" s="175"/>
      <c r="M1099" s="175"/>
      <c r="N1099" s="175"/>
      <c r="O1099" s="175"/>
      <c r="P1099" s="175"/>
      <c r="Q1099" s="175"/>
      <c r="R1099" s="175"/>
      <c r="S1099" s="175"/>
      <c r="T1099" s="175"/>
      <c r="U1099" s="175"/>
      <c r="V1099" s="175"/>
      <c r="W1099" s="175"/>
      <c r="X1099" s="175"/>
      <c r="Y1099" s="175"/>
      <c r="Z1099" s="175"/>
      <c r="AA1099" s="175"/>
      <c r="AB1099" s="175"/>
      <c r="AC1099" s="175"/>
      <c r="AD1099" s="175"/>
      <c r="AE1099" s="175"/>
      <c r="AF1099" s="175"/>
      <c r="AG1099" s="175"/>
      <c r="AH1099" s="175"/>
      <c r="AI1099" s="175"/>
      <c r="AJ1099" s="175"/>
      <c r="AK1099" s="175"/>
      <c r="AL1099" s="175"/>
      <c r="AM1099" s="175"/>
      <c r="AN1099" s="175"/>
      <c r="AO1099" s="175"/>
      <c r="AP1099" s="175"/>
      <c r="AQ1099" s="175"/>
      <c r="AR1099" s="175"/>
      <c r="AS1099" s="175"/>
      <c r="AT1099" s="175"/>
      <c r="AU1099" s="175"/>
      <c r="AV1099" s="175"/>
      <c r="AW1099" s="175"/>
      <c r="AX1099" s="175"/>
      <c r="AY1099" s="175"/>
      <c r="AZ1099" s="175"/>
      <c r="BA1099" s="175"/>
      <c r="BB1099" s="175"/>
      <c r="BC1099" s="175"/>
      <c r="BD1099" s="175"/>
      <c r="BE1099" s="175"/>
      <c r="BF1099" s="175"/>
    </row>
    <row r="1100" spans="1:58" s="199" customFormat="1">
      <c r="A1100" s="173"/>
      <c r="B1100" s="282"/>
      <c r="C1100" s="283"/>
      <c r="D1100" s="283"/>
      <c r="E1100" s="283"/>
      <c r="F1100" s="283"/>
      <c r="G1100" s="175"/>
      <c r="H1100" s="175"/>
      <c r="I1100" s="175"/>
      <c r="J1100" s="175"/>
      <c r="K1100" s="175"/>
      <c r="L1100" s="175"/>
      <c r="M1100" s="175"/>
      <c r="N1100" s="175"/>
      <c r="O1100" s="175"/>
      <c r="P1100" s="175"/>
      <c r="Q1100" s="175"/>
      <c r="R1100" s="175"/>
      <c r="S1100" s="175"/>
      <c r="T1100" s="175"/>
      <c r="U1100" s="175"/>
      <c r="V1100" s="175"/>
      <c r="W1100" s="175"/>
      <c r="X1100" s="175"/>
      <c r="Y1100" s="175"/>
      <c r="Z1100" s="175"/>
      <c r="AA1100" s="175"/>
      <c r="AB1100" s="175"/>
      <c r="AC1100" s="175"/>
      <c r="AD1100" s="175"/>
      <c r="AE1100" s="175"/>
      <c r="AF1100" s="175"/>
      <c r="AG1100" s="175"/>
      <c r="AH1100" s="175"/>
      <c r="AI1100" s="175"/>
      <c r="AJ1100" s="175"/>
      <c r="AK1100" s="175"/>
      <c r="AL1100" s="175"/>
      <c r="AM1100" s="175"/>
      <c r="AN1100" s="175"/>
      <c r="AO1100" s="175"/>
      <c r="AP1100" s="175"/>
      <c r="AQ1100" s="175"/>
      <c r="AR1100" s="175"/>
      <c r="AS1100" s="175"/>
      <c r="AT1100" s="175"/>
      <c r="AU1100" s="175"/>
      <c r="AV1100" s="175"/>
      <c r="AW1100" s="175"/>
      <c r="AX1100" s="175"/>
      <c r="AY1100" s="175"/>
      <c r="AZ1100" s="175"/>
      <c r="BA1100" s="175"/>
      <c r="BB1100" s="175"/>
      <c r="BC1100" s="175"/>
      <c r="BD1100" s="175"/>
      <c r="BE1100" s="175"/>
      <c r="BF1100" s="175"/>
    </row>
    <row r="1101" spans="1:58" s="199" customFormat="1">
      <c r="A1101" s="173"/>
      <c r="B1101" s="282"/>
      <c r="C1101" s="283"/>
      <c r="D1101" s="283"/>
      <c r="E1101" s="283"/>
      <c r="F1101" s="283"/>
      <c r="G1101" s="175"/>
      <c r="H1101" s="175"/>
      <c r="I1101" s="175"/>
      <c r="J1101" s="175"/>
      <c r="K1101" s="175"/>
      <c r="L1101" s="175"/>
      <c r="M1101" s="175"/>
      <c r="N1101" s="175"/>
      <c r="O1101" s="175"/>
      <c r="P1101" s="175"/>
      <c r="Q1101" s="175"/>
      <c r="R1101" s="175"/>
      <c r="S1101" s="175"/>
      <c r="T1101" s="175"/>
      <c r="U1101" s="175"/>
      <c r="V1101" s="175"/>
      <c r="W1101" s="175"/>
      <c r="X1101" s="175"/>
      <c r="Y1101" s="175"/>
      <c r="Z1101" s="175"/>
      <c r="AA1101" s="175"/>
      <c r="AB1101" s="175"/>
      <c r="AC1101" s="175"/>
      <c r="AD1101" s="175"/>
      <c r="AE1101" s="175"/>
      <c r="AF1101" s="175"/>
      <c r="AG1101" s="175"/>
      <c r="AH1101" s="175"/>
      <c r="AI1101" s="175"/>
      <c r="AJ1101" s="175"/>
      <c r="AK1101" s="175"/>
      <c r="AL1101" s="175"/>
      <c r="AM1101" s="175"/>
      <c r="AN1101" s="175"/>
      <c r="AO1101" s="175"/>
      <c r="AP1101" s="175"/>
      <c r="AQ1101" s="175"/>
      <c r="AR1101" s="175"/>
      <c r="AS1101" s="175"/>
      <c r="AT1101" s="175"/>
      <c r="AU1101" s="175"/>
      <c r="AV1101" s="175"/>
      <c r="AW1101" s="175"/>
      <c r="AX1101" s="175"/>
      <c r="AY1101" s="175"/>
      <c r="AZ1101" s="175"/>
      <c r="BA1101" s="175"/>
      <c r="BB1101" s="175"/>
      <c r="BC1101" s="175"/>
      <c r="BD1101" s="175"/>
      <c r="BE1101" s="175"/>
      <c r="BF1101" s="175"/>
    </row>
    <row r="1102" spans="1:58" s="199" customFormat="1">
      <c r="A1102" s="173"/>
      <c r="B1102" s="282"/>
      <c r="C1102" s="283"/>
      <c r="D1102" s="283"/>
      <c r="E1102" s="283"/>
      <c r="F1102" s="283"/>
      <c r="G1102" s="175"/>
      <c r="H1102" s="175"/>
      <c r="I1102" s="175"/>
      <c r="J1102" s="175"/>
      <c r="K1102" s="175"/>
      <c r="L1102" s="175"/>
      <c r="M1102" s="175"/>
      <c r="N1102" s="175"/>
      <c r="O1102" s="175"/>
      <c r="P1102" s="175"/>
      <c r="Q1102" s="175"/>
      <c r="R1102" s="175"/>
      <c r="S1102" s="175"/>
      <c r="T1102" s="175"/>
      <c r="U1102" s="175"/>
      <c r="V1102" s="175"/>
      <c r="W1102" s="175"/>
      <c r="X1102" s="175"/>
      <c r="Y1102" s="175"/>
      <c r="Z1102" s="175"/>
      <c r="AA1102" s="175"/>
      <c r="AB1102" s="175"/>
      <c r="AC1102" s="175"/>
      <c r="AD1102" s="175"/>
      <c r="AE1102" s="175"/>
      <c r="AF1102" s="175"/>
      <c r="AG1102" s="175"/>
      <c r="AH1102" s="175"/>
      <c r="AI1102" s="175"/>
      <c r="AJ1102" s="175"/>
      <c r="AK1102" s="175"/>
      <c r="AL1102" s="175"/>
      <c r="AM1102" s="175"/>
      <c r="AN1102" s="175"/>
      <c r="AO1102" s="175"/>
      <c r="AP1102" s="175"/>
      <c r="AQ1102" s="175"/>
      <c r="AR1102" s="175"/>
      <c r="AS1102" s="175"/>
      <c r="AT1102" s="175"/>
      <c r="AU1102" s="175"/>
      <c r="AV1102" s="175"/>
      <c r="AW1102" s="175"/>
      <c r="AX1102" s="175"/>
      <c r="AY1102" s="175"/>
      <c r="AZ1102" s="175"/>
      <c r="BA1102" s="175"/>
      <c r="BB1102" s="175"/>
      <c r="BC1102" s="175"/>
      <c r="BD1102" s="175"/>
      <c r="BE1102" s="175"/>
      <c r="BF1102" s="175"/>
    </row>
    <row r="1103" spans="1:58" s="199" customFormat="1">
      <c r="A1103" s="173"/>
      <c r="B1103" s="282"/>
      <c r="C1103" s="283"/>
      <c r="D1103" s="283"/>
      <c r="E1103" s="283"/>
      <c r="F1103" s="283"/>
      <c r="G1103" s="175"/>
      <c r="H1103" s="175"/>
      <c r="I1103" s="175"/>
      <c r="J1103" s="175"/>
      <c r="K1103" s="175"/>
      <c r="L1103" s="175"/>
      <c r="M1103" s="175"/>
      <c r="N1103" s="175"/>
      <c r="O1103" s="175"/>
      <c r="P1103" s="175"/>
      <c r="Q1103" s="175"/>
      <c r="R1103" s="175"/>
      <c r="S1103" s="175"/>
      <c r="T1103" s="175"/>
      <c r="U1103" s="175"/>
      <c r="V1103" s="175"/>
      <c r="W1103" s="175"/>
      <c r="X1103" s="175"/>
      <c r="Y1103" s="175"/>
      <c r="Z1103" s="175"/>
      <c r="AA1103" s="175"/>
      <c r="AB1103" s="175"/>
      <c r="AC1103" s="175"/>
      <c r="AD1103" s="175"/>
      <c r="AE1103" s="175"/>
      <c r="AF1103" s="175"/>
      <c r="AG1103" s="175"/>
      <c r="AH1103" s="175"/>
      <c r="AI1103" s="175"/>
      <c r="AJ1103" s="175"/>
      <c r="AK1103" s="175"/>
      <c r="AL1103" s="175"/>
      <c r="AM1103" s="175"/>
      <c r="AN1103" s="175"/>
      <c r="AO1103" s="175"/>
      <c r="AP1103" s="175"/>
      <c r="AQ1103" s="175"/>
      <c r="AR1103" s="175"/>
      <c r="AS1103" s="175"/>
      <c r="AT1103" s="175"/>
      <c r="AU1103" s="175"/>
      <c r="AV1103" s="175"/>
      <c r="AW1103" s="175"/>
      <c r="AX1103" s="175"/>
      <c r="AY1103" s="175"/>
      <c r="AZ1103" s="175"/>
      <c r="BA1103" s="175"/>
      <c r="BB1103" s="175"/>
      <c r="BC1103" s="175"/>
      <c r="BD1103" s="175"/>
      <c r="BE1103" s="175"/>
      <c r="BF1103" s="175"/>
    </row>
    <row r="1104" spans="1:58" s="199" customFormat="1">
      <c r="A1104" s="173"/>
      <c r="B1104" s="282"/>
      <c r="C1104" s="283"/>
      <c r="D1104" s="283"/>
      <c r="E1104" s="283"/>
      <c r="F1104" s="283"/>
      <c r="G1104" s="175"/>
      <c r="H1104" s="175"/>
      <c r="I1104" s="175"/>
      <c r="J1104" s="175"/>
      <c r="K1104" s="175"/>
      <c r="L1104" s="175"/>
      <c r="M1104" s="175"/>
      <c r="N1104" s="175"/>
      <c r="O1104" s="175"/>
      <c r="P1104" s="175"/>
      <c r="Q1104" s="175"/>
      <c r="R1104" s="175"/>
      <c r="S1104" s="175"/>
      <c r="T1104" s="175"/>
      <c r="U1104" s="175"/>
      <c r="V1104" s="175"/>
      <c r="W1104" s="175"/>
      <c r="X1104" s="175"/>
      <c r="Y1104" s="175"/>
      <c r="Z1104" s="175"/>
      <c r="AA1104" s="175"/>
      <c r="AB1104" s="175"/>
      <c r="AC1104" s="175"/>
      <c r="AD1104" s="175"/>
      <c r="AE1104" s="175"/>
      <c r="AF1104" s="175"/>
      <c r="AG1104" s="175"/>
      <c r="AH1104" s="175"/>
      <c r="AI1104" s="175"/>
      <c r="AJ1104" s="175"/>
      <c r="AK1104" s="175"/>
      <c r="AL1104" s="175"/>
      <c r="AM1104" s="175"/>
      <c r="AN1104" s="175"/>
      <c r="AO1104" s="175"/>
      <c r="AP1104" s="175"/>
      <c r="AQ1104" s="175"/>
      <c r="AR1104" s="175"/>
      <c r="AS1104" s="175"/>
      <c r="AT1104" s="175"/>
      <c r="AU1104" s="175"/>
      <c r="AV1104" s="175"/>
      <c r="AW1104" s="175"/>
      <c r="AX1104" s="175"/>
      <c r="AY1104" s="175"/>
      <c r="AZ1104" s="175"/>
      <c r="BA1104" s="175"/>
      <c r="BB1104" s="175"/>
      <c r="BC1104" s="175"/>
      <c r="BD1104" s="175"/>
      <c r="BE1104" s="175"/>
      <c r="BF1104" s="175"/>
    </row>
    <row r="1105" spans="1:58" s="199" customFormat="1">
      <c r="A1105" s="173"/>
      <c r="B1105" s="282"/>
      <c r="C1105" s="283"/>
      <c r="D1105" s="283"/>
      <c r="E1105" s="283"/>
      <c r="F1105" s="283"/>
      <c r="G1105" s="175"/>
      <c r="H1105" s="175"/>
      <c r="I1105" s="175"/>
      <c r="J1105" s="175"/>
      <c r="K1105" s="175"/>
      <c r="L1105" s="175"/>
      <c r="M1105" s="175"/>
      <c r="N1105" s="175"/>
      <c r="O1105" s="175"/>
      <c r="P1105" s="175"/>
      <c r="Q1105" s="175"/>
      <c r="R1105" s="175"/>
      <c r="S1105" s="175"/>
      <c r="T1105" s="175"/>
      <c r="U1105" s="175"/>
      <c r="V1105" s="175"/>
      <c r="W1105" s="175"/>
      <c r="X1105" s="175"/>
      <c r="Y1105" s="175"/>
      <c r="Z1105" s="175"/>
      <c r="AA1105" s="175"/>
      <c r="AB1105" s="175"/>
      <c r="AC1105" s="175"/>
      <c r="AD1105" s="175"/>
      <c r="AE1105" s="175"/>
      <c r="AF1105" s="175"/>
      <c r="AG1105" s="175"/>
      <c r="AH1105" s="175"/>
      <c r="AI1105" s="175"/>
      <c r="AJ1105" s="175"/>
      <c r="AK1105" s="175"/>
      <c r="AL1105" s="175"/>
      <c r="AM1105" s="175"/>
      <c r="AN1105" s="175"/>
      <c r="AO1105" s="175"/>
      <c r="AP1105" s="175"/>
      <c r="AQ1105" s="175"/>
      <c r="AR1105" s="175"/>
      <c r="AS1105" s="175"/>
      <c r="AT1105" s="175"/>
      <c r="AU1105" s="175"/>
      <c r="AV1105" s="175"/>
      <c r="AW1105" s="175"/>
      <c r="AX1105" s="175"/>
      <c r="AY1105" s="175"/>
      <c r="AZ1105" s="175"/>
      <c r="BA1105" s="175"/>
      <c r="BB1105" s="175"/>
      <c r="BC1105" s="175"/>
      <c r="BD1105" s="175"/>
      <c r="BE1105" s="175"/>
      <c r="BF1105" s="175"/>
    </row>
    <row r="1106" spans="1:58" s="199" customFormat="1">
      <c r="A1106" s="173"/>
      <c r="B1106" s="282"/>
      <c r="C1106" s="283"/>
      <c r="D1106" s="283"/>
      <c r="E1106" s="283"/>
      <c r="F1106" s="283"/>
      <c r="G1106" s="175"/>
      <c r="H1106" s="175"/>
      <c r="I1106" s="175"/>
      <c r="J1106" s="175"/>
      <c r="K1106" s="175"/>
      <c r="L1106" s="175"/>
      <c r="M1106" s="175"/>
      <c r="N1106" s="175"/>
      <c r="O1106" s="175"/>
      <c r="P1106" s="175"/>
      <c r="Q1106" s="175"/>
      <c r="R1106" s="175"/>
      <c r="S1106" s="175"/>
      <c r="T1106" s="175"/>
      <c r="U1106" s="175"/>
      <c r="V1106" s="175"/>
      <c r="W1106" s="175"/>
      <c r="X1106" s="175"/>
      <c r="Y1106" s="175"/>
      <c r="Z1106" s="175"/>
      <c r="AA1106" s="175"/>
      <c r="AB1106" s="175"/>
      <c r="AC1106" s="175"/>
      <c r="AD1106" s="175"/>
      <c r="AE1106" s="175"/>
      <c r="AF1106" s="175"/>
      <c r="AG1106" s="175"/>
      <c r="AH1106" s="175"/>
      <c r="AI1106" s="175"/>
      <c r="AJ1106" s="175"/>
      <c r="AK1106" s="175"/>
      <c r="AL1106" s="175"/>
      <c r="AM1106" s="175"/>
      <c r="AN1106" s="175"/>
      <c r="AO1106" s="175"/>
      <c r="AP1106" s="175"/>
      <c r="AQ1106" s="175"/>
      <c r="AR1106" s="175"/>
      <c r="AS1106" s="175"/>
      <c r="AT1106" s="175"/>
      <c r="AU1106" s="175"/>
      <c r="AV1106" s="175"/>
      <c r="AW1106" s="175"/>
      <c r="AX1106" s="175"/>
      <c r="AY1106" s="175"/>
      <c r="AZ1106" s="175"/>
      <c r="BA1106" s="175"/>
      <c r="BB1106" s="175"/>
      <c r="BC1106" s="175"/>
      <c r="BD1106" s="175"/>
      <c r="BE1106" s="175"/>
      <c r="BF1106" s="175"/>
    </row>
    <row r="1107" spans="1:58" s="199" customFormat="1">
      <c r="A1107" s="173"/>
      <c r="B1107" s="282"/>
      <c r="C1107" s="283"/>
      <c r="D1107" s="283"/>
      <c r="E1107" s="283"/>
      <c r="F1107" s="283"/>
      <c r="G1107" s="175"/>
      <c r="H1107" s="175"/>
      <c r="I1107" s="175"/>
      <c r="J1107" s="175"/>
      <c r="K1107" s="175"/>
      <c r="L1107" s="175"/>
      <c r="M1107" s="175"/>
      <c r="N1107" s="175"/>
      <c r="O1107" s="175"/>
      <c r="P1107" s="175"/>
      <c r="Q1107" s="175"/>
      <c r="R1107" s="175"/>
      <c r="S1107" s="175"/>
      <c r="T1107" s="175"/>
      <c r="U1107" s="175"/>
      <c r="V1107" s="175"/>
      <c r="W1107" s="175"/>
      <c r="X1107" s="175"/>
      <c r="Y1107" s="175"/>
      <c r="Z1107" s="175"/>
      <c r="AA1107" s="175"/>
      <c r="AB1107" s="175"/>
      <c r="AC1107" s="175"/>
      <c r="AD1107" s="175"/>
      <c r="AE1107" s="175"/>
      <c r="AF1107" s="175"/>
      <c r="AG1107" s="175"/>
      <c r="AH1107" s="175"/>
      <c r="AI1107" s="175"/>
      <c r="AJ1107" s="175"/>
      <c r="AK1107" s="175"/>
      <c r="AL1107" s="175"/>
      <c r="AM1107" s="175"/>
      <c r="AN1107" s="175"/>
      <c r="AO1107" s="175"/>
      <c r="AP1107" s="175"/>
      <c r="AQ1107" s="175"/>
      <c r="AR1107" s="175"/>
      <c r="AS1107" s="175"/>
      <c r="AT1107" s="175"/>
      <c r="AU1107" s="175"/>
      <c r="AV1107" s="175"/>
      <c r="AW1107" s="175"/>
      <c r="AX1107" s="175"/>
      <c r="AY1107" s="175"/>
      <c r="AZ1107" s="175"/>
      <c r="BA1107" s="175"/>
      <c r="BB1107" s="175"/>
      <c r="BC1107" s="175"/>
      <c r="BD1107" s="175"/>
      <c r="BE1107" s="175"/>
      <c r="BF1107" s="175"/>
    </row>
    <row r="1108" spans="1:58" s="199" customFormat="1">
      <c r="A1108" s="173"/>
      <c r="B1108" s="282"/>
      <c r="C1108" s="283"/>
      <c r="D1108" s="283"/>
      <c r="E1108" s="283"/>
      <c r="F1108" s="283"/>
      <c r="G1108" s="175"/>
      <c r="H1108" s="175"/>
      <c r="I1108" s="175"/>
      <c r="J1108" s="175"/>
      <c r="K1108" s="175"/>
      <c r="L1108" s="175"/>
      <c r="M1108" s="175"/>
      <c r="N1108" s="175"/>
      <c r="O1108" s="175"/>
      <c r="P1108" s="175"/>
      <c r="Q1108" s="175"/>
      <c r="R1108" s="175"/>
      <c r="S1108" s="175"/>
      <c r="T1108" s="175"/>
      <c r="U1108" s="175"/>
      <c r="V1108" s="175"/>
      <c r="W1108" s="175"/>
      <c r="X1108" s="175"/>
      <c r="Y1108" s="175"/>
      <c r="Z1108" s="175"/>
      <c r="AA1108" s="175"/>
      <c r="AB1108" s="175"/>
      <c r="AC1108" s="175"/>
      <c r="AD1108" s="175"/>
      <c r="AE1108" s="175"/>
      <c r="AF1108" s="175"/>
      <c r="AG1108" s="175"/>
      <c r="AH1108" s="175"/>
      <c r="AI1108" s="175"/>
      <c r="AJ1108" s="175"/>
      <c r="AK1108" s="175"/>
      <c r="AL1108" s="175"/>
      <c r="AM1108" s="175"/>
      <c r="AN1108" s="175"/>
      <c r="AO1108" s="175"/>
      <c r="AP1108" s="175"/>
      <c r="AQ1108" s="175"/>
      <c r="AR1108" s="175"/>
      <c r="AS1108" s="175"/>
      <c r="AT1108" s="175"/>
      <c r="AU1108" s="175"/>
      <c r="AV1108" s="175"/>
      <c r="AW1108" s="175"/>
      <c r="AX1108" s="175"/>
      <c r="AY1108" s="175"/>
      <c r="AZ1108" s="175"/>
      <c r="BA1108" s="175"/>
      <c r="BB1108" s="175"/>
      <c r="BC1108" s="175"/>
      <c r="BD1108" s="175"/>
      <c r="BE1108" s="175"/>
      <c r="BF1108" s="175"/>
    </row>
    <row r="1109" spans="1:58" s="199" customFormat="1">
      <c r="A1109" s="173"/>
      <c r="B1109" s="282"/>
      <c r="C1109" s="283"/>
      <c r="D1109" s="283"/>
      <c r="E1109" s="283"/>
      <c r="F1109" s="283"/>
      <c r="G1109" s="175"/>
      <c r="H1109" s="175"/>
      <c r="I1109" s="175"/>
      <c r="J1109" s="175"/>
      <c r="K1109" s="175"/>
      <c r="L1109" s="175"/>
      <c r="M1109" s="175"/>
      <c r="N1109" s="175"/>
      <c r="O1109" s="175"/>
      <c r="P1109" s="175"/>
      <c r="Q1109" s="175"/>
      <c r="R1109" s="175"/>
      <c r="S1109" s="175"/>
      <c r="T1109" s="175"/>
      <c r="U1109" s="175"/>
      <c r="V1109" s="175"/>
      <c r="W1109" s="175"/>
      <c r="X1109" s="175"/>
      <c r="Y1109" s="175"/>
      <c r="Z1109" s="175"/>
      <c r="AA1109" s="175"/>
      <c r="AB1109" s="175"/>
      <c r="AC1109" s="175"/>
      <c r="AD1109" s="175"/>
      <c r="AE1109" s="175"/>
      <c r="AF1109" s="175"/>
      <c r="AG1109" s="175"/>
      <c r="AH1109" s="175"/>
      <c r="AI1109" s="175"/>
      <c r="AJ1109" s="175"/>
      <c r="AK1109" s="175"/>
      <c r="AL1109" s="175"/>
      <c r="AM1109" s="175"/>
      <c r="AN1109" s="175"/>
      <c r="AO1109" s="175"/>
      <c r="AP1109" s="175"/>
      <c r="AQ1109" s="175"/>
      <c r="AR1109" s="175"/>
      <c r="AS1109" s="175"/>
      <c r="AT1109" s="175"/>
      <c r="AU1109" s="175"/>
      <c r="AV1109" s="175"/>
      <c r="AW1109" s="175"/>
      <c r="AX1109" s="175"/>
      <c r="AY1109" s="175"/>
      <c r="AZ1109" s="175"/>
      <c r="BA1109" s="175"/>
      <c r="BB1109" s="175"/>
      <c r="BC1109" s="175"/>
      <c r="BD1109" s="175"/>
      <c r="BE1109" s="175"/>
      <c r="BF1109" s="175"/>
    </row>
    <row r="1110" spans="1:58" s="199" customFormat="1">
      <c r="A1110" s="173"/>
      <c r="B1110" s="282"/>
      <c r="C1110" s="283"/>
      <c r="D1110" s="283"/>
      <c r="E1110" s="283"/>
      <c r="F1110" s="283"/>
      <c r="G1110" s="175"/>
      <c r="H1110" s="175"/>
      <c r="I1110" s="175"/>
      <c r="J1110" s="175"/>
      <c r="K1110" s="175"/>
      <c r="L1110" s="175"/>
      <c r="M1110" s="175"/>
      <c r="N1110" s="175"/>
      <c r="O1110" s="175"/>
      <c r="P1110" s="175"/>
      <c r="Q1110" s="175"/>
      <c r="R1110" s="175"/>
      <c r="S1110" s="175"/>
      <c r="T1110" s="175"/>
      <c r="U1110" s="175"/>
      <c r="V1110" s="175"/>
      <c r="W1110" s="175"/>
      <c r="X1110" s="175"/>
      <c r="Y1110" s="175"/>
      <c r="Z1110" s="175"/>
      <c r="AA1110" s="175"/>
      <c r="AB1110" s="175"/>
      <c r="AC1110" s="175"/>
      <c r="AD1110" s="175"/>
      <c r="AE1110" s="175"/>
      <c r="AF1110" s="175"/>
      <c r="AG1110" s="175"/>
      <c r="AH1110" s="175"/>
      <c r="AI1110" s="175"/>
      <c r="AJ1110" s="175"/>
      <c r="AK1110" s="175"/>
      <c r="AL1110" s="175"/>
      <c r="AM1110" s="175"/>
      <c r="AN1110" s="175"/>
      <c r="AO1110" s="175"/>
      <c r="AP1110" s="175"/>
      <c r="AQ1110" s="175"/>
      <c r="AR1110" s="175"/>
      <c r="AS1110" s="175"/>
      <c r="AT1110" s="175"/>
      <c r="AU1110" s="175"/>
      <c r="AV1110" s="175"/>
      <c r="AW1110" s="175"/>
      <c r="AX1110" s="175"/>
      <c r="AY1110" s="175"/>
      <c r="AZ1110" s="175"/>
      <c r="BA1110" s="175"/>
      <c r="BB1110" s="175"/>
      <c r="BC1110" s="175"/>
      <c r="BD1110" s="175"/>
      <c r="BE1110" s="175"/>
      <c r="BF1110" s="175"/>
    </row>
    <row r="1111" spans="1:58" s="199" customFormat="1">
      <c r="A1111" s="173"/>
      <c r="B1111" s="282"/>
      <c r="C1111" s="283"/>
      <c r="D1111" s="283"/>
      <c r="E1111" s="283"/>
      <c r="F1111" s="283"/>
      <c r="G1111" s="175"/>
      <c r="H1111" s="175"/>
      <c r="I1111" s="175"/>
      <c r="J1111" s="175"/>
      <c r="K1111" s="175"/>
      <c r="L1111" s="175"/>
      <c r="M1111" s="175"/>
      <c r="N1111" s="175"/>
      <c r="O1111" s="175"/>
      <c r="P1111" s="175"/>
      <c r="Q1111" s="175"/>
      <c r="R1111" s="175"/>
      <c r="S1111" s="175"/>
      <c r="T1111" s="175"/>
      <c r="U1111" s="175"/>
      <c r="V1111" s="175"/>
      <c r="W1111" s="175"/>
      <c r="X1111" s="175"/>
      <c r="Y1111" s="175"/>
      <c r="Z1111" s="175"/>
      <c r="AA1111" s="175"/>
      <c r="AB1111" s="175"/>
      <c r="AC1111" s="175"/>
      <c r="AD1111" s="175"/>
      <c r="AE1111" s="175"/>
      <c r="AF1111" s="175"/>
      <c r="AG1111" s="175"/>
      <c r="AH1111" s="175"/>
      <c r="AI1111" s="175"/>
      <c r="AJ1111" s="175"/>
      <c r="AK1111" s="175"/>
      <c r="AL1111" s="175"/>
      <c r="AM1111" s="175"/>
      <c r="AN1111" s="175"/>
      <c r="AO1111" s="175"/>
      <c r="AP1111" s="175"/>
      <c r="AQ1111" s="175"/>
      <c r="AR1111" s="175"/>
      <c r="AS1111" s="175"/>
      <c r="AT1111" s="175"/>
      <c r="AU1111" s="175"/>
      <c r="AV1111" s="175"/>
      <c r="AW1111" s="175"/>
      <c r="AX1111" s="175"/>
      <c r="AY1111" s="175"/>
      <c r="AZ1111" s="175"/>
      <c r="BA1111" s="175"/>
      <c r="BB1111" s="175"/>
      <c r="BC1111" s="175"/>
      <c r="BD1111" s="175"/>
      <c r="BE1111" s="175"/>
      <c r="BF1111" s="175"/>
    </row>
    <row r="1112" spans="1:58" s="199" customFormat="1">
      <c r="A1112" s="173"/>
      <c r="B1112" s="282"/>
      <c r="C1112" s="283"/>
      <c r="D1112" s="283"/>
      <c r="E1112" s="283"/>
      <c r="F1112" s="283"/>
      <c r="G1112" s="175"/>
      <c r="H1112" s="175"/>
      <c r="I1112" s="175"/>
      <c r="J1112" s="175"/>
      <c r="K1112" s="175"/>
      <c r="L1112" s="175"/>
      <c r="M1112" s="175"/>
      <c r="N1112" s="175"/>
      <c r="O1112" s="175"/>
      <c r="P1112" s="175"/>
      <c r="Q1112" s="175"/>
      <c r="R1112" s="175"/>
      <c r="S1112" s="175"/>
      <c r="T1112" s="175"/>
      <c r="U1112" s="175"/>
      <c r="V1112" s="175"/>
      <c r="W1112" s="175"/>
      <c r="X1112" s="175"/>
      <c r="Y1112" s="175"/>
      <c r="Z1112" s="175"/>
      <c r="AA1112" s="175"/>
      <c r="AB1112" s="175"/>
      <c r="AC1112" s="175"/>
      <c r="AD1112" s="175"/>
      <c r="AE1112" s="175"/>
      <c r="AF1112" s="175"/>
      <c r="AG1112" s="175"/>
      <c r="AH1112" s="175"/>
      <c r="AI1112" s="175"/>
      <c r="AJ1112" s="175"/>
      <c r="AK1112" s="175"/>
      <c r="AL1112" s="175"/>
      <c r="AM1112" s="175"/>
      <c r="AN1112" s="175"/>
      <c r="AO1112" s="175"/>
      <c r="AP1112" s="175"/>
      <c r="AQ1112" s="175"/>
      <c r="AR1112" s="175"/>
      <c r="AS1112" s="175"/>
      <c r="AT1112" s="175"/>
      <c r="AU1112" s="175"/>
      <c r="AV1112" s="175"/>
      <c r="AW1112" s="175"/>
      <c r="AX1112" s="175"/>
      <c r="AY1112" s="175"/>
      <c r="AZ1112" s="175"/>
      <c r="BA1112" s="175"/>
      <c r="BB1112" s="175"/>
      <c r="BC1112" s="175"/>
      <c r="BD1112" s="175"/>
      <c r="BE1112" s="175"/>
      <c r="BF1112" s="175"/>
    </row>
    <row r="1113" spans="1:58" s="199" customFormat="1">
      <c r="A1113" s="173"/>
      <c r="B1113" s="282"/>
      <c r="C1113" s="283"/>
      <c r="D1113" s="283"/>
      <c r="E1113" s="283"/>
      <c r="F1113" s="283"/>
      <c r="G1113" s="175"/>
      <c r="H1113" s="175"/>
      <c r="I1113" s="175"/>
      <c r="J1113" s="175"/>
      <c r="K1113" s="175"/>
      <c r="L1113" s="175"/>
      <c r="M1113" s="175"/>
      <c r="N1113" s="175"/>
      <c r="O1113" s="175"/>
      <c r="P1113" s="175"/>
      <c r="Q1113" s="175"/>
      <c r="R1113" s="175"/>
      <c r="S1113" s="175"/>
      <c r="T1113" s="175"/>
      <c r="U1113" s="175"/>
      <c r="V1113" s="175"/>
      <c r="W1113" s="175"/>
      <c r="X1113" s="175"/>
      <c r="Y1113" s="175"/>
      <c r="Z1113" s="175"/>
      <c r="AA1113" s="175"/>
      <c r="AB1113" s="175"/>
      <c r="AC1113" s="175"/>
      <c r="AD1113" s="175"/>
      <c r="AE1113" s="175"/>
      <c r="AF1113" s="175"/>
      <c r="AG1113" s="175"/>
      <c r="AH1113" s="175"/>
      <c r="AI1113" s="175"/>
      <c r="AJ1113" s="175"/>
      <c r="AK1113" s="175"/>
      <c r="AL1113" s="175"/>
      <c r="AM1113" s="175"/>
      <c r="AN1113" s="175"/>
      <c r="AO1113" s="175"/>
      <c r="AP1113" s="175"/>
      <c r="AQ1113" s="175"/>
      <c r="AR1113" s="175"/>
      <c r="AS1113" s="175"/>
      <c r="AT1113" s="175"/>
      <c r="AU1113" s="175"/>
      <c r="AV1113" s="175"/>
      <c r="AW1113" s="175"/>
      <c r="AX1113" s="175"/>
      <c r="AY1113" s="175"/>
      <c r="AZ1113" s="175"/>
      <c r="BA1113" s="175"/>
      <c r="BB1113" s="175"/>
      <c r="BC1113" s="175"/>
      <c r="BD1113" s="175"/>
      <c r="BE1113" s="175"/>
      <c r="BF1113" s="175"/>
    </row>
    <row r="1114" spans="1:58" s="199" customFormat="1">
      <c r="A1114" s="173"/>
      <c r="B1114" s="282"/>
      <c r="C1114" s="283"/>
      <c r="D1114" s="283"/>
      <c r="E1114" s="283"/>
      <c r="F1114" s="283"/>
      <c r="G1114" s="175"/>
      <c r="H1114" s="175"/>
      <c r="I1114" s="175"/>
      <c r="J1114" s="175"/>
      <c r="K1114" s="175"/>
      <c r="L1114" s="175"/>
      <c r="M1114" s="175"/>
      <c r="N1114" s="175"/>
      <c r="O1114" s="175"/>
      <c r="P1114" s="175"/>
      <c r="Q1114" s="175"/>
      <c r="R1114" s="175"/>
      <c r="S1114" s="175"/>
      <c r="T1114" s="175"/>
      <c r="U1114" s="175"/>
      <c r="V1114" s="175"/>
      <c r="W1114" s="175"/>
      <c r="X1114" s="175"/>
      <c r="Y1114" s="175"/>
      <c r="Z1114" s="175"/>
      <c r="AA1114" s="175"/>
      <c r="AB1114" s="175"/>
      <c r="AC1114" s="175"/>
      <c r="AD1114" s="175"/>
      <c r="AE1114" s="175"/>
      <c r="AF1114" s="175"/>
      <c r="AG1114" s="175"/>
      <c r="AH1114" s="175"/>
      <c r="AI1114" s="175"/>
      <c r="AJ1114" s="175"/>
      <c r="AK1114" s="175"/>
      <c r="AL1114" s="175"/>
      <c r="AM1114" s="175"/>
      <c r="AN1114" s="175"/>
      <c r="AO1114" s="175"/>
      <c r="AP1114" s="175"/>
      <c r="AQ1114" s="175"/>
      <c r="AR1114" s="175"/>
      <c r="AS1114" s="175"/>
      <c r="AT1114" s="175"/>
      <c r="AU1114" s="175"/>
      <c r="AV1114" s="175"/>
      <c r="AW1114" s="175"/>
      <c r="AX1114" s="175"/>
      <c r="AY1114" s="175"/>
      <c r="AZ1114" s="175"/>
      <c r="BA1114" s="175"/>
      <c r="BB1114" s="175"/>
      <c r="BC1114" s="175"/>
      <c r="BD1114" s="175"/>
      <c r="BE1114" s="175"/>
      <c r="BF1114" s="175"/>
    </row>
    <row r="1115" spans="1:58" s="199" customFormat="1">
      <c r="A1115" s="173"/>
      <c r="B1115" s="282"/>
      <c r="C1115" s="283"/>
      <c r="D1115" s="283"/>
      <c r="E1115" s="283"/>
      <c r="F1115" s="283"/>
      <c r="G1115" s="175"/>
      <c r="H1115" s="175"/>
      <c r="I1115" s="175"/>
      <c r="J1115" s="175"/>
      <c r="K1115" s="175"/>
      <c r="L1115" s="175"/>
      <c r="M1115" s="175"/>
      <c r="N1115" s="175"/>
      <c r="O1115" s="175"/>
      <c r="P1115" s="175"/>
      <c r="Q1115" s="175"/>
      <c r="R1115" s="175"/>
      <c r="S1115" s="175"/>
      <c r="T1115" s="175"/>
      <c r="U1115" s="175"/>
      <c r="V1115" s="175"/>
      <c r="W1115" s="175"/>
      <c r="X1115" s="175"/>
      <c r="Y1115" s="175"/>
      <c r="Z1115" s="175"/>
      <c r="AA1115" s="175"/>
      <c r="AB1115" s="175"/>
      <c r="AC1115" s="175"/>
      <c r="AD1115" s="175"/>
      <c r="AE1115" s="175"/>
      <c r="AF1115" s="175"/>
      <c r="AG1115" s="175"/>
      <c r="AH1115" s="175"/>
      <c r="AI1115" s="175"/>
      <c r="AJ1115" s="175"/>
      <c r="AK1115" s="175"/>
      <c r="AL1115" s="175"/>
      <c r="AM1115" s="175"/>
      <c r="AN1115" s="175"/>
      <c r="AO1115" s="175"/>
      <c r="AP1115" s="175"/>
      <c r="AQ1115" s="175"/>
      <c r="AR1115" s="175"/>
      <c r="AS1115" s="175"/>
      <c r="AT1115" s="175"/>
      <c r="AU1115" s="175"/>
      <c r="AV1115" s="175"/>
      <c r="AW1115" s="175"/>
      <c r="AX1115" s="175"/>
      <c r="AY1115" s="175"/>
      <c r="AZ1115" s="175"/>
      <c r="BA1115" s="175"/>
      <c r="BB1115" s="175"/>
      <c r="BC1115" s="175"/>
      <c r="BD1115" s="175"/>
      <c r="BE1115" s="175"/>
      <c r="BF1115" s="175"/>
    </row>
    <row r="1116" spans="1:58" s="199" customFormat="1">
      <c r="A1116" s="173"/>
      <c r="B1116" s="282"/>
      <c r="C1116" s="283"/>
      <c r="D1116" s="283"/>
      <c r="E1116" s="283"/>
      <c r="F1116" s="283"/>
      <c r="G1116" s="175"/>
      <c r="H1116" s="175"/>
      <c r="I1116" s="175"/>
      <c r="J1116" s="175"/>
      <c r="K1116" s="175"/>
      <c r="L1116" s="175"/>
      <c r="M1116" s="175"/>
      <c r="N1116" s="175"/>
      <c r="O1116" s="175"/>
      <c r="P1116" s="175"/>
      <c r="Q1116" s="175"/>
      <c r="R1116" s="175"/>
      <c r="S1116" s="175"/>
      <c r="T1116" s="175"/>
      <c r="U1116" s="175"/>
      <c r="V1116" s="175"/>
      <c r="W1116" s="175"/>
      <c r="X1116" s="175"/>
      <c r="Y1116" s="175"/>
      <c r="Z1116" s="175"/>
      <c r="AA1116" s="175"/>
      <c r="AB1116" s="175"/>
      <c r="AC1116" s="175"/>
      <c r="AD1116" s="175"/>
      <c r="AE1116" s="175"/>
      <c r="AF1116" s="175"/>
      <c r="AG1116" s="175"/>
      <c r="AH1116" s="175"/>
      <c r="AI1116" s="175"/>
      <c r="AJ1116" s="175"/>
      <c r="AK1116" s="175"/>
      <c r="AL1116" s="175"/>
      <c r="AM1116" s="175"/>
      <c r="AN1116" s="175"/>
      <c r="AO1116" s="175"/>
      <c r="AP1116" s="175"/>
      <c r="AQ1116" s="175"/>
      <c r="AR1116" s="175"/>
      <c r="AS1116" s="175"/>
      <c r="AT1116" s="175"/>
      <c r="AU1116" s="175"/>
      <c r="AV1116" s="175"/>
      <c r="AW1116" s="175"/>
      <c r="AX1116" s="175"/>
      <c r="AY1116" s="175"/>
      <c r="AZ1116" s="175"/>
      <c r="BA1116" s="175"/>
      <c r="BB1116" s="175"/>
      <c r="BC1116" s="175"/>
      <c r="BD1116" s="175"/>
      <c r="BE1116" s="175"/>
      <c r="BF1116" s="175"/>
    </row>
    <row r="1117" spans="1:58" s="199" customFormat="1">
      <c r="A1117" s="173"/>
      <c r="B1117" s="282"/>
      <c r="C1117" s="283"/>
      <c r="D1117" s="283"/>
      <c r="E1117" s="283"/>
      <c r="F1117" s="283"/>
      <c r="G1117" s="175"/>
      <c r="H1117" s="175"/>
      <c r="I1117" s="175"/>
      <c r="J1117" s="175"/>
      <c r="K1117" s="175"/>
      <c r="L1117" s="175"/>
      <c r="M1117" s="175"/>
      <c r="N1117" s="175"/>
      <c r="O1117" s="175"/>
      <c r="P1117" s="175"/>
      <c r="Q1117" s="175"/>
      <c r="R1117" s="175"/>
      <c r="S1117" s="175"/>
      <c r="T1117" s="175"/>
      <c r="U1117" s="175"/>
      <c r="V1117" s="175"/>
      <c r="W1117" s="175"/>
      <c r="X1117" s="175"/>
      <c r="Y1117" s="175"/>
      <c r="Z1117" s="175"/>
      <c r="AA1117" s="175"/>
      <c r="AB1117" s="175"/>
      <c r="AC1117" s="175"/>
      <c r="AD1117" s="175"/>
      <c r="AE1117" s="175"/>
      <c r="AF1117" s="175"/>
      <c r="AG1117" s="175"/>
      <c r="AH1117" s="175"/>
      <c r="AI1117" s="175"/>
      <c r="AJ1117" s="175"/>
      <c r="AK1117" s="175"/>
      <c r="AL1117" s="175"/>
      <c r="AM1117" s="175"/>
      <c r="AN1117" s="175"/>
      <c r="AO1117" s="175"/>
      <c r="AP1117" s="175"/>
      <c r="AQ1117" s="175"/>
      <c r="AR1117" s="175"/>
      <c r="AS1117" s="175"/>
      <c r="AT1117" s="175"/>
      <c r="AU1117" s="175"/>
      <c r="AV1117" s="175"/>
      <c r="AW1117" s="175"/>
      <c r="AX1117" s="175"/>
      <c r="AY1117" s="175"/>
      <c r="AZ1117" s="175"/>
      <c r="BA1117" s="175"/>
      <c r="BB1117" s="175"/>
      <c r="BC1117" s="175"/>
      <c r="BD1117" s="175"/>
      <c r="BE1117" s="175"/>
      <c r="BF1117" s="175"/>
    </row>
    <row r="1118" spans="1:58" s="199" customFormat="1">
      <c r="A1118" s="173"/>
      <c r="B1118" s="282"/>
      <c r="C1118" s="283"/>
      <c r="D1118" s="283"/>
      <c r="E1118" s="283"/>
      <c r="F1118" s="283"/>
      <c r="G1118" s="175"/>
      <c r="H1118" s="175"/>
      <c r="I1118" s="175"/>
      <c r="J1118" s="175"/>
      <c r="K1118" s="175"/>
      <c r="L1118" s="175"/>
      <c r="M1118" s="175"/>
      <c r="N1118" s="175"/>
      <c r="O1118" s="175"/>
      <c r="P1118" s="175"/>
      <c r="Q1118" s="175"/>
      <c r="R1118" s="175"/>
      <c r="S1118" s="175"/>
      <c r="T1118" s="175"/>
      <c r="U1118" s="175"/>
      <c r="V1118" s="175"/>
      <c r="W1118" s="175"/>
      <c r="X1118" s="175"/>
      <c r="Y1118" s="175"/>
      <c r="Z1118" s="175"/>
      <c r="AA1118" s="175"/>
      <c r="AB1118" s="175"/>
      <c r="AC1118" s="175"/>
      <c r="AD1118" s="175"/>
      <c r="AE1118" s="175"/>
      <c r="AF1118" s="175"/>
      <c r="AG1118" s="175"/>
      <c r="AH1118" s="175"/>
      <c r="AI1118" s="175"/>
      <c r="AJ1118" s="175"/>
      <c r="AK1118" s="175"/>
      <c r="AL1118" s="175"/>
      <c r="AM1118" s="175"/>
      <c r="AN1118" s="175"/>
      <c r="AO1118" s="175"/>
      <c r="AP1118" s="175"/>
      <c r="AQ1118" s="175"/>
      <c r="AR1118" s="175"/>
      <c r="AS1118" s="175"/>
      <c r="AT1118" s="175"/>
      <c r="AU1118" s="175"/>
      <c r="AV1118" s="175"/>
      <c r="AW1118" s="175"/>
      <c r="AX1118" s="175"/>
      <c r="AY1118" s="175"/>
      <c r="AZ1118" s="175"/>
      <c r="BA1118" s="175"/>
      <c r="BB1118" s="175"/>
      <c r="BC1118" s="175"/>
      <c r="BD1118" s="175"/>
      <c r="BE1118" s="175"/>
      <c r="BF1118" s="175"/>
    </row>
    <row r="1119" spans="1:58" s="199" customFormat="1">
      <c r="A1119" s="173"/>
      <c r="B1119" s="282"/>
      <c r="C1119" s="283"/>
      <c r="D1119" s="283"/>
      <c r="E1119" s="283"/>
      <c r="F1119" s="283"/>
      <c r="G1119" s="175"/>
      <c r="H1119" s="175"/>
      <c r="I1119" s="175"/>
      <c r="J1119" s="175"/>
      <c r="K1119" s="175"/>
      <c r="L1119" s="175"/>
      <c r="M1119" s="175"/>
      <c r="N1119" s="175"/>
      <c r="O1119" s="175"/>
      <c r="P1119" s="175"/>
      <c r="Q1119" s="175"/>
      <c r="R1119" s="175"/>
      <c r="S1119" s="175"/>
      <c r="T1119" s="175"/>
      <c r="U1119" s="175"/>
      <c r="V1119" s="175"/>
      <c r="W1119" s="175"/>
      <c r="X1119" s="175"/>
      <c r="Y1119" s="175"/>
      <c r="Z1119" s="175"/>
      <c r="AA1119" s="175"/>
      <c r="AB1119" s="175"/>
      <c r="AC1119" s="175"/>
      <c r="AD1119" s="175"/>
      <c r="AE1119" s="175"/>
      <c r="AF1119" s="175"/>
      <c r="AG1119" s="175"/>
      <c r="AH1119" s="175"/>
      <c r="AI1119" s="175"/>
      <c r="AJ1119" s="175"/>
      <c r="AK1119" s="175"/>
      <c r="AL1119" s="175"/>
      <c r="AM1119" s="175"/>
      <c r="AN1119" s="175"/>
      <c r="AO1119" s="175"/>
      <c r="AP1119" s="175"/>
      <c r="AQ1119" s="175"/>
      <c r="AR1119" s="175"/>
      <c r="AS1119" s="175"/>
      <c r="AT1119" s="175"/>
      <c r="AU1119" s="175"/>
      <c r="AV1119" s="175"/>
      <c r="AW1119" s="175"/>
      <c r="AX1119" s="175"/>
      <c r="AY1119" s="175"/>
      <c r="AZ1119" s="175"/>
      <c r="BA1119" s="175"/>
      <c r="BB1119" s="175"/>
      <c r="BC1119" s="175"/>
      <c r="BD1119" s="175"/>
      <c r="BE1119" s="175"/>
      <c r="BF1119" s="175"/>
    </row>
    <row r="1120" spans="1:58" s="199" customFormat="1">
      <c r="A1120" s="173"/>
      <c r="B1120" s="282"/>
      <c r="C1120" s="283"/>
      <c r="D1120" s="283"/>
      <c r="E1120" s="283"/>
      <c r="F1120" s="283"/>
      <c r="G1120" s="175"/>
      <c r="H1120" s="175"/>
      <c r="I1120" s="175"/>
      <c r="J1120" s="175"/>
      <c r="K1120" s="175"/>
      <c r="L1120" s="175"/>
      <c r="M1120" s="175"/>
      <c r="N1120" s="175"/>
      <c r="O1120" s="175"/>
      <c r="P1120" s="175"/>
      <c r="Q1120" s="175"/>
      <c r="R1120" s="175"/>
      <c r="S1120" s="175"/>
      <c r="T1120" s="175"/>
      <c r="U1120" s="175"/>
      <c r="V1120" s="175"/>
      <c r="W1120" s="175"/>
      <c r="X1120" s="175"/>
      <c r="Y1120" s="175"/>
      <c r="Z1120" s="175"/>
      <c r="AA1120" s="175"/>
      <c r="AB1120" s="175"/>
      <c r="AC1120" s="175"/>
      <c r="AD1120" s="175"/>
      <c r="AE1120" s="175"/>
      <c r="AF1120" s="175"/>
      <c r="AG1120" s="175"/>
      <c r="AH1120" s="175"/>
      <c r="AI1120" s="175"/>
      <c r="AJ1120" s="175"/>
      <c r="AK1120" s="175"/>
      <c r="AL1120" s="175"/>
      <c r="AM1120" s="175"/>
      <c r="AN1120" s="175"/>
      <c r="AO1120" s="175"/>
      <c r="AP1120" s="175"/>
      <c r="AQ1120" s="175"/>
      <c r="AR1120" s="175"/>
      <c r="AS1120" s="175"/>
      <c r="AT1120" s="175"/>
      <c r="AU1120" s="175"/>
      <c r="AV1120" s="175"/>
      <c r="AW1120" s="175"/>
      <c r="AX1120" s="175"/>
      <c r="AY1120" s="175"/>
      <c r="AZ1120" s="175"/>
      <c r="BA1120" s="175"/>
      <c r="BB1120" s="175"/>
      <c r="BC1120" s="175"/>
      <c r="BD1120" s="175"/>
      <c r="BE1120" s="175"/>
      <c r="BF1120" s="175"/>
    </row>
    <row r="1121" spans="1:58" s="199" customFormat="1">
      <c r="A1121" s="173"/>
      <c r="B1121" s="282"/>
      <c r="C1121" s="283"/>
      <c r="D1121" s="283"/>
      <c r="E1121" s="283"/>
      <c r="F1121" s="283"/>
      <c r="G1121" s="175"/>
      <c r="H1121" s="175"/>
      <c r="I1121" s="175"/>
      <c r="J1121" s="175"/>
      <c r="K1121" s="175"/>
      <c r="L1121" s="175"/>
      <c r="M1121" s="175"/>
      <c r="N1121" s="175"/>
      <c r="O1121" s="175"/>
      <c r="P1121" s="175"/>
      <c r="Q1121" s="175"/>
      <c r="R1121" s="175"/>
      <c r="S1121" s="175"/>
      <c r="T1121" s="175"/>
      <c r="U1121" s="175"/>
      <c r="V1121" s="175"/>
      <c r="W1121" s="175"/>
      <c r="X1121" s="175"/>
      <c r="Y1121" s="175"/>
      <c r="Z1121" s="175"/>
      <c r="AA1121" s="175"/>
      <c r="AB1121" s="175"/>
      <c r="AC1121" s="175"/>
      <c r="AD1121" s="175"/>
      <c r="AE1121" s="175"/>
      <c r="AF1121" s="175"/>
      <c r="AG1121" s="175"/>
      <c r="AH1121" s="175"/>
      <c r="AI1121" s="175"/>
      <c r="AJ1121" s="175"/>
      <c r="AK1121" s="175"/>
      <c r="AL1121" s="175"/>
      <c r="AM1121" s="175"/>
      <c r="AN1121" s="175"/>
      <c r="AO1121" s="175"/>
      <c r="AP1121" s="175"/>
      <c r="AQ1121" s="175"/>
      <c r="AR1121" s="175"/>
      <c r="AS1121" s="175"/>
      <c r="AT1121" s="175"/>
      <c r="AU1121" s="175"/>
      <c r="AV1121" s="175"/>
      <c r="AW1121" s="175"/>
      <c r="AX1121" s="175"/>
      <c r="AY1121" s="175"/>
      <c r="AZ1121" s="175"/>
      <c r="BA1121" s="175"/>
      <c r="BB1121" s="175"/>
      <c r="BC1121" s="175"/>
      <c r="BD1121" s="175"/>
      <c r="BE1121" s="175"/>
      <c r="BF1121" s="175"/>
    </row>
    <row r="1122" spans="1:58" s="199" customFormat="1">
      <c r="A1122" s="173"/>
      <c r="B1122" s="282"/>
      <c r="C1122" s="283"/>
      <c r="D1122" s="283"/>
      <c r="E1122" s="283"/>
      <c r="F1122" s="283"/>
      <c r="G1122" s="175"/>
      <c r="H1122" s="175"/>
      <c r="I1122" s="175"/>
      <c r="J1122" s="175"/>
      <c r="K1122" s="175"/>
      <c r="L1122" s="175"/>
      <c r="M1122" s="175"/>
      <c r="N1122" s="175"/>
      <c r="O1122" s="175"/>
      <c r="P1122" s="175"/>
      <c r="Q1122" s="175"/>
      <c r="R1122" s="175"/>
      <c r="S1122" s="175"/>
      <c r="T1122" s="175"/>
      <c r="U1122" s="175"/>
      <c r="V1122" s="175"/>
      <c r="W1122" s="175"/>
      <c r="X1122" s="175"/>
      <c r="Y1122" s="175"/>
      <c r="Z1122" s="175"/>
      <c r="AA1122" s="175"/>
      <c r="AB1122" s="175"/>
      <c r="AC1122" s="175"/>
      <c r="AD1122" s="175"/>
      <c r="AE1122" s="175"/>
      <c r="AF1122" s="175"/>
      <c r="AG1122" s="175"/>
      <c r="AH1122" s="175"/>
      <c r="AI1122" s="175"/>
      <c r="AJ1122" s="175"/>
      <c r="AK1122" s="175"/>
      <c r="AL1122" s="175"/>
      <c r="AM1122" s="175"/>
      <c r="AN1122" s="175"/>
      <c r="AO1122" s="175"/>
      <c r="AP1122" s="175"/>
      <c r="AQ1122" s="175"/>
      <c r="AR1122" s="175"/>
      <c r="AS1122" s="175"/>
      <c r="AT1122" s="175"/>
      <c r="AU1122" s="175"/>
      <c r="AV1122" s="175"/>
      <c r="AW1122" s="175"/>
      <c r="AX1122" s="175"/>
      <c r="AY1122" s="175"/>
      <c r="AZ1122" s="175"/>
      <c r="BA1122" s="175"/>
      <c r="BB1122" s="175"/>
      <c r="BC1122" s="175"/>
      <c r="BD1122" s="175"/>
      <c r="BE1122" s="175"/>
      <c r="BF1122" s="175"/>
    </row>
    <row r="1123" spans="1:58" s="199" customFormat="1">
      <c r="A1123" s="173"/>
      <c r="B1123" s="282"/>
      <c r="C1123" s="283"/>
      <c r="D1123" s="283"/>
      <c r="E1123" s="283"/>
      <c r="F1123" s="283"/>
      <c r="G1123" s="175"/>
      <c r="H1123" s="175"/>
      <c r="I1123" s="175"/>
      <c r="J1123" s="175"/>
      <c r="K1123" s="175"/>
      <c r="L1123" s="175"/>
      <c r="M1123" s="175"/>
      <c r="N1123" s="175"/>
      <c r="O1123" s="175"/>
      <c r="P1123" s="175"/>
      <c r="Q1123" s="175"/>
      <c r="R1123" s="175"/>
      <c r="S1123" s="175"/>
      <c r="T1123" s="175"/>
      <c r="U1123" s="175"/>
      <c r="V1123" s="175"/>
      <c r="W1123" s="175"/>
      <c r="X1123" s="175"/>
      <c r="Y1123" s="175"/>
      <c r="Z1123" s="175"/>
      <c r="AA1123" s="175"/>
      <c r="AB1123" s="175"/>
      <c r="AC1123" s="175"/>
      <c r="AD1123" s="175"/>
      <c r="AE1123" s="175"/>
      <c r="AF1123" s="175"/>
      <c r="AG1123" s="175"/>
      <c r="AH1123" s="175"/>
      <c r="AI1123" s="175"/>
      <c r="AJ1123" s="175"/>
      <c r="AK1123" s="175"/>
      <c r="AL1123" s="175"/>
      <c r="AM1123" s="175"/>
      <c r="AN1123" s="175"/>
      <c r="AO1123" s="175"/>
      <c r="AP1123" s="175"/>
      <c r="AQ1123" s="175"/>
      <c r="AR1123" s="175"/>
      <c r="AS1123" s="175"/>
      <c r="AT1123" s="175"/>
      <c r="AU1123" s="175"/>
      <c r="AV1123" s="175"/>
      <c r="AW1123" s="175"/>
      <c r="AX1123" s="175"/>
      <c r="AY1123" s="175"/>
      <c r="AZ1123" s="175"/>
      <c r="BA1123" s="175"/>
      <c r="BB1123" s="175"/>
      <c r="BC1123" s="175"/>
      <c r="BD1123" s="175"/>
      <c r="BE1123" s="175"/>
      <c r="BF1123" s="175"/>
    </row>
    <row r="1124" spans="1:58" s="199" customFormat="1">
      <c r="A1124" s="173"/>
      <c r="B1124" s="282"/>
      <c r="C1124" s="283"/>
      <c r="D1124" s="283"/>
      <c r="E1124" s="283"/>
      <c r="F1124" s="283"/>
      <c r="G1124" s="175"/>
      <c r="H1124" s="175"/>
      <c r="I1124" s="175"/>
      <c r="J1124" s="175"/>
      <c r="K1124" s="175"/>
      <c r="L1124" s="175"/>
      <c r="M1124" s="175"/>
      <c r="N1124" s="175"/>
      <c r="O1124" s="175"/>
      <c r="P1124" s="175"/>
      <c r="Q1124" s="175"/>
      <c r="R1124" s="175"/>
      <c r="S1124" s="175"/>
      <c r="T1124" s="175"/>
      <c r="U1124" s="175"/>
      <c r="V1124" s="175"/>
      <c r="W1124" s="175"/>
      <c r="X1124" s="175"/>
      <c r="Y1124" s="175"/>
      <c r="Z1124" s="175"/>
      <c r="AA1124" s="175"/>
      <c r="AB1124" s="175"/>
      <c r="AC1124" s="175"/>
      <c r="AD1124" s="175"/>
      <c r="AE1124" s="175"/>
      <c r="AF1124" s="175"/>
      <c r="AG1124" s="175"/>
      <c r="AH1124" s="175"/>
      <c r="AI1124" s="175"/>
      <c r="AJ1124" s="175"/>
      <c r="AK1124" s="175"/>
      <c r="AL1124" s="175"/>
      <c r="AM1124" s="175"/>
      <c r="AN1124" s="175"/>
      <c r="AO1124" s="175"/>
      <c r="AP1124" s="175"/>
      <c r="AQ1124" s="175"/>
      <c r="AR1124" s="175"/>
      <c r="AS1124" s="175"/>
      <c r="AT1124" s="175"/>
      <c r="AU1124" s="175"/>
      <c r="AV1124" s="175"/>
      <c r="AW1124" s="175"/>
      <c r="AX1124" s="175"/>
      <c r="AY1124" s="175"/>
      <c r="AZ1124" s="175"/>
      <c r="BA1124" s="175"/>
      <c r="BB1124" s="175"/>
      <c r="BC1124" s="175"/>
      <c r="BD1124" s="175"/>
      <c r="BE1124" s="175"/>
      <c r="BF1124" s="175"/>
    </row>
    <row r="1125" spans="1:58" s="199" customFormat="1">
      <c r="A1125" s="173"/>
      <c r="B1125" s="282"/>
      <c r="C1125" s="283"/>
      <c r="D1125" s="283"/>
      <c r="E1125" s="283"/>
      <c r="F1125" s="283"/>
      <c r="G1125" s="175"/>
      <c r="H1125" s="175"/>
      <c r="I1125" s="175"/>
      <c r="J1125" s="175"/>
      <c r="K1125" s="175"/>
      <c r="L1125" s="175"/>
      <c r="M1125" s="175"/>
      <c r="N1125" s="175"/>
      <c r="O1125" s="175"/>
      <c r="P1125" s="175"/>
      <c r="Q1125" s="175"/>
      <c r="R1125" s="175"/>
      <c r="S1125" s="175"/>
      <c r="T1125" s="175"/>
      <c r="U1125" s="175"/>
      <c r="V1125" s="175"/>
      <c r="W1125" s="175"/>
      <c r="X1125" s="175"/>
      <c r="Y1125" s="175"/>
      <c r="Z1125" s="175"/>
      <c r="AA1125" s="175"/>
      <c r="AB1125" s="175"/>
      <c r="AC1125" s="175"/>
      <c r="AD1125" s="175"/>
      <c r="AE1125" s="175"/>
      <c r="AF1125" s="175"/>
      <c r="AG1125" s="175"/>
      <c r="AH1125" s="175"/>
      <c r="AI1125" s="175"/>
      <c r="AJ1125" s="175"/>
      <c r="AK1125" s="175"/>
      <c r="AL1125" s="175"/>
      <c r="AM1125" s="175"/>
      <c r="AN1125" s="175"/>
      <c r="AO1125" s="175"/>
      <c r="AP1125" s="175"/>
      <c r="AQ1125" s="175"/>
      <c r="AR1125" s="175"/>
      <c r="AS1125" s="175"/>
      <c r="AT1125" s="175"/>
      <c r="AU1125" s="175"/>
      <c r="AV1125" s="175"/>
      <c r="AW1125" s="175"/>
      <c r="AX1125" s="175"/>
      <c r="AY1125" s="175"/>
      <c r="AZ1125" s="175"/>
      <c r="BA1125" s="175"/>
      <c r="BB1125" s="175"/>
      <c r="BC1125" s="175"/>
      <c r="BD1125" s="175"/>
      <c r="BE1125" s="175"/>
      <c r="BF1125" s="175"/>
    </row>
    <row r="1126" spans="1:58" s="199" customFormat="1">
      <c r="A1126" s="173"/>
      <c r="B1126" s="282"/>
      <c r="C1126" s="283"/>
      <c r="D1126" s="283"/>
      <c r="E1126" s="283"/>
      <c r="F1126" s="283"/>
      <c r="G1126" s="175"/>
      <c r="H1126" s="175"/>
      <c r="I1126" s="175"/>
      <c r="J1126" s="175"/>
      <c r="K1126" s="175"/>
      <c r="L1126" s="175"/>
      <c r="M1126" s="175"/>
      <c r="N1126" s="175"/>
      <c r="O1126" s="175"/>
      <c r="P1126" s="175"/>
      <c r="Q1126" s="175"/>
      <c r="R1126" s="175"/>
      <c r="S1126" s="175"/>
      <c r="T1126" s="175"/>
      <c r="U1126" s="175"/>
      <c r="V1126" s="175"/>
      <c r="W1126" s="175"/>
      <c r="X1126" s="175"/>
      <c r="Y1126" s="175"/>
      <c r="Z1126" s="175"/>
      <c r="AA1126" s="175"/>
      <c r="AB1126" s="175"/>
      <c r="AC1126" s="175"/>
      <c r="AD1126" s="175"/>
      <c r="AE1126" s="175"/>
      <c r="AF1126" s="175"/>
      <c r="AG1126" s="175"/>
      <c r="AH1126" s="175"/>
      <c r="AI1126" s="175"/>
      <c r="AJ1126" s="175"/>
      <c r="AK1126" s="175"/>
      <c r="AL1126" s="175"/>
      <c r="AM1126" s="175"/>
      <c r="AN1126" s="175"/>
      <c r="AO1126" s="175"/>
      <c r="AP1126" s="175"/>
      <c r="AQ1126" s="175"/>
      <c r="AR1126" s="175"/>
      <c r="AS1126" s="175"/>
      <c r="AT1126" s="175"/>
      <c r="AU1126" s="175"/>
      <c r="AV1126" s="175"/>
      <c r="AW1126" s="175"/>
      <c r="AX1126" s="175"/>
      <c r="AY1126" s="175"/>
      <c r="AZ1126" s="175"/>
      <c r="BA1126" s="175"/>
      <c r="BB1126" s="175"/>
      <c r="BC1126" s="175"/>
      <c r="BD1126" s="175"/>
      <c r="BE1126" s="175"/>
      <c r="BF1126" s="175"/>
    </row>
    <row r="1127" spans="1:58" s="199" customFormat="1">
      <c r="A1127" s="173"/>
      <c r="B1127" s="282"/>
      <c r="C1127" s="283"/>
      <c r="D1127" s="283"/>
      <c r="E1127" s="283"/>
      <c r="F1127" s="283"/>
      <c r="G1127" s="175"/>
      <c r="H1127" s="175"/>
      <c r="I1127" s="175"/>
      <c r="J1127" s="175"/>
      <c r="K1127" s="175"/>
      <c r="L1127" s="175"/>
      <c r="M1127" s="175"/>
      <c r="N1127" s="175"/>
      <c r="O1127" s="175"/>
      <c r="P1127" s="175"/>
      <c r="Q1127" s="175"/>
      <c r="R1127" s="175"/>
      <c r="S1127" s="175"/>
      <c r="T1127" s="175"/>
      <c r="U1127" s="175"/>
      <c r="V1127" s="175"/>
      <c r="W1127" s="175"/>
      <c r="X1127" s="175"/>
      <c r="Y1127" s="175"/>
      <c r="Z1127" s="175"/>
      <c r="AA1127" s="175"/>
      <c r="AB1127" s="175"/>
      <c r="AC1127" s="175"/>
      <c r="AD1127" s="175"/>
      <c r="AE1127" s="175"/>
      <c r="AF1127" s="175"/>
      <c r="AG1127" s="175"/>
      <c r="AH1127" s="175"/>
      <c r="AI1127" s="175"/>
      <c r="AJ1127" s="175"/>
      <c r="AK1127" s="175"/>
      <c r="AL1127" s="175"/>
      <c r="AM1127" s="175"/>
      <c r="AN1127" s="175"/>
      <c r="AO1127" s="175"/>
      <c r="AP1127" s="175"/>
      <c r="AQ1127" s="175"/>
      <c r="AR1127" s="175"/>
      <c r="AS1127" s="175"/>
      <c r="AT1127" s="175"/>
      <c r="AU1127" s="175"/>
      <c r="AV1127" s="175"/>
      <c r="AW1127" s="175"/>
      <c r="AX1127" s="175"/>
      <c r="AY1127" s="175"/>
      <c r="AZ1127" s="175"/>
      <c r="BA1127" s="175"/>
      <c r="BB1127" s="175"/>
      <c r="BC1127" s="175"/>
      <c r="BD1127" s="175"/>
      <c r="BE1127" s="175"/>
      <c r="BF1127" s="175"/>
    </row>
    <row r="1128" spans="1:58" s="199" customFormat="1">
      <c r="A1128" s="173"/>
      <c r="B1128" s="282"/>
      <c r="C1128" s="283"/>
      <c r="D1128" s="283"/>
      <c r="E1128" s="283"/>
      <c r="F1128" s="283"/>
      <c r="G1128" s="175"/>
      <c r="H1128" s="175"/>
      <c r="I1128" s="175"/>
      <c r="J1128" s="175"/>
      <c r="K1128" s="175"/>
      <c r="L1128" s="175"/>
      <c r="M1128" s="175"/>
      <c r="N1128" s="175"/>
      <c r="O1128" s="175"/>
      <c r="P1128" s="175"/>
      <c r="Q1128" s="175"/>
      <c r="R1128" s="175"/>
      <c r="S1128" s="175"/>
      <c r="T1128" s="175"/>
      <c r="U1128" s="175"/>
      <c r="V1128" s="175"/>
      <c r="W1128" s="175"/>
      <c r="X1128" s="175"/>
      <c r="Y1128" s="175"/>
      <c r="Z1128" s="175"/>
      <c r="AA1128" s="175"/>
      <c r="AB1128" s="175"/>
      <c r="AC1128" s="175"/>
      <c r="AD1128" s="175"/>
      <c r="AE1128" s="175"/>
      <c r="AF1128" s="175"/>
      <c r="AG1128" s="175"/>
      <c r="AH1128" s="175"/>
      <c r="AI1128" s="175"/>
      <c r="AJ1128" s="175"/>
      <c r="AK1128" s="175"/>
      <c r="AL1128" s="175"/>
      <c r="AM1128" s="175"/>
      <c r="AN1128" s="175"/>
      <c r="AO1128" s="175"/>
      <c r="AP1128" s="175"/>
      <c r="AQ1128" s="175"/>
      <c r="AR1128" s="175"/>
      <c r="AS1128" s="175"/>
      <c r="AT1128" s="175"/>
      <c r="AU1128" s="175"/>
      <c r="AV1128" s="175"/>
      <c r="AW1128" s="175"/>
      <c r="AX1128" s="175"/>
      <c r="AY1128" s="175"/>
      <c r="AZ1128" s="175"/>
      <c r="BA1128" s="175"/>
      <c r="BB1128" s="175"/>
      <c r="BC1128" s="175"/>
      <c r="BD1128" s="175"/>
      <c r="BE1128" s="175"/>
      <c r="BF1128" s="175"/>
    </row>
    <row r="1129" spans="1:58" s="199" customFormat="1">
      <c r="A1129" s="173"/>
      <c r="B1129" s="282"/>
      <c r="C1129" s="283"/>
      <c r="D1129" s="283"/>
      <c r="E1129" s="283"/>
      <c r="F1129" s="283"/>
      <c r="G1129" s="175"/>
      <c r="H1129" s="175"/>
      <c r="I1129" s="175"/>
      <c r="J1129" s="175"/>
      <c r="K1129" s="175"/>
      <c r="L1129" s="175"/>
      <c r="M1129" s="175"/>
      <c r="N1129" s="175"/>
      <c r="O1129" s="175"/>
      <c r="P1129" s="175"/>
      <c r="Q1129" s="175"/>
      <c r="R1129" s="175"/>
      <c r="S1129" s="175"/>
      <c r="T1129" s="175"/>
      <c r="U1129" s="175"/>
      <c r="V1129" s="175"/>
      <c r="W1129" s="175"/>
      <c r="X1129" s="175"/>
      <c r="Y1129" s="175"/>
      <c r="Z1129" s="175"/>
      <c r="AA1129" s="175"/>
      <c r="AB1129" s="175"/>
      <c r="AC1129" s="175"/>
      <c r="AD1129" s="175"/>
      <c r="AE1129" s="175"/>
      <c r="AF1129" s="175"/>
      <c r="AG1129" s="175"/>
      <c r="AH1129" s="175"/>
      <c r="AI1129" s="175"/>
      <c r="AJ1129" s="175"/>
      <c r="AK1129" s="175"/>
      <c r="AL1129" s="175"/>
      <c r="AM1129" s="175"/>
      <c r="AN1129" s="175"/>
      <c r="AO1129" s="175"/>
      <c r="AP1129" s="175"/>
      <c r="AQ1129" s="175"/>
      <c r="AR1129" s="175"/>
      <c r="AS1129" s="175"/>
      <c r="AT1129" s="175"/>
      <c r="AU1129" s="175"/>
      <c r="AV1129" s="175"/>
      <c r="AW1129" s="175"/>
      <c r="AX1129" s="175"/>
      <c r="AY1129" s="175"/>
      <c r="AZ1129" s="175"/>
      <c r="BA1129" s="175"/>
      <c r="BB1129" s="175"/>
      <c r="BC1129" s="175"/>
      <c r="BD1129" s="175"/>
      <c r="BE1129" s="175"/>
      <c r="BF1129" s="175"/>
    </row>
    <row r="1130" spans="1:58" s="199" customFormat="1">
      <c r="A1130" s="173"/>
      <c r="B1130" s="282"/>
      <c r="C1130" s="283"/>
      <c r="D1130" s="283"/>
      <c r="E1130" s="283"/>
      <c r="F1130" s="283"/>
      <c r="G1130" s="175"/>
      <c r="H1130" s="175"/>
      <c r="I1130" s="175"/>
      <c r="J1130" s="175"/>
      <c r="K1130" s="175"/>
      <c r="L1130" s="175"/>
      <c r="M1130" s="175"/>
      <c r="N1130" s="175"/>
      <c r="O1130" s="175"/>
      <c r="P1130" s="175"/>
      <c r="Q1130" s="175"/>
      <c r="R1130" s="175"/>
      <c r="S1130" s="175"/>
      <c r="T1130" s="175"/>
      <c r="U1130" s="175"/>
      <c r="V1130" s="175"/>
      <c r="W1130" s="175"/>
      <c r="X1130" s="175"/>
      <c r="Y1130" s="175"/>
      <c r="Z1130" s="175"/>
      <c r="AA1130" s="175"/>
      <c r="AB1130" s="175"/>
      <c r="AC1130" s="175"/>
      <c r="AD1130" s="175"/>
      <c r="AE1130" s="175"/>
      <c r="AF1130" s="175"/>
      <c r="AG1130" s="175"/>
      <c r="AH1130" s="175"/>
      <c r="AI1130" s="175"/>
      <c r="AJ1130" s="175"/>
      <c r="AK1130" s="175"/>
      <c r="AL1130" s="175"/>
      <c r="AM1130" s="175"/>
      <c r="AN1130" s="175"/>
      <c r="AO1130" s="175"/>
      <c r="AP1130" s="175"/>
      <c r="AQ1130" s="175"/>
      <c r="AR1130" s="175"/>
      <c r="AS1130" s="175"/>
      <c r="AT1130" s="175"/>
      <c r="AU1130" s="175"/>
      <c r="AV1130" s="175"/>
      <c r="AW1130" s="175"/>
      <c r="AX1130" s="175"/>
      <c r="AY1130" s="175"/>
      <c r="AZ1130" s="175"/>
      <c r="BA1130" s="175"/>
      <c r="BB1130" s="175"/>
      <c r="BC1130" s="175"/>
      <c r="BD1130" s="175"/>
      <c r="BE1130" s="175"/>
      <c r="BF1130" s="175"/>
    </row>
    <row r="1131" spans="1:58" s="199" customFormat="1">
      <c r="A1131" s="173"/>
      <c r="B1131" s="282"/>
      <c r="C1131" s="283"/>
      <c r="D1131" s="283"/>
      <c r="E1131" s="283"/>
      <c r="F1131" s="283"/>
      <c r="G1131" s="175"/>
      <c r="H1131" s="175"/>
      <c r="I1131" s="175"/>
      <c r="J1131" s="175"/>
      <c r="K1131" s="175"/>
      <c r="L1131" s="175"/>
      <c r="M1131" s="175"/>
      <c r="N1131" s="175"/>
      <c r="O1131" s="175"/>
      <c r="P1131" s="175"/>
      <c r="Q1131" s="175"/>
      <c r="R1131" s="175"/>
      <c r="S1131" s="175"/>
      <c r="T1131" s="175"/>
      <c r="U1131" s="175"/>
      <c r="V1131" s="175"/>
      <c r="W1131" s="175"/>
      <c r="X1131" s="175"/>
      <c r="Y1131" s="175"/>
      <c r="Z1131" s="175"/>
      <c r="AA1131" s="175"/>
      <c r="AB1131" s="175"/>
      <c r="AC1131" s="175"/>
      <c r="AD1131" s="175"/>
      <c r="AE1131" s="175"/>
      <c r="AF1131" s="175"/>
      <c r="AG1131" s="175"/>
      <c r="AH1131" s="175"/>
      <c r="AI1131" s="175"/>
      <c r="AJ1131" s="175"/>
      <c r="AK1131" s="175"/>
      <c r="AL1131" s="175"/>
      <c r="AM1131" s="175"/>
      <c r="AN1131" s="175"/>
      <c r="AO1131" s="175"/>
      <c r="AP1131" s="175"/>
      <c r="AQ1131" s="175"/>
      <c r="AR1131" s="175"/>
      <c r="AS1131" s="175"/>
      <c r="AT1131" s="175"/>
      <c r="AU1131" s="175"/>
      <c r="AV1131" s="175"/>
      <c r="AW1131" s="175"/>
      <c r="AX1131" s="175"/>
      <c r="AY1131" s="175"/>
      <c r="AZ1131" s="175"/>
      <c r="BA1131" s="175"/>
      <c r="BB1131" s="175"/>
      <c r="BC1131" s="175"/>
      <c r="BD1131" s="175"/>
      <c r="BE1131" s="175"/>
      <c r="BF1131" s="175"/>
    </row>
    <row r="1132" spans="1:58" s="199" customFormat="1">
      <c r="A1132" s="173"/>
      <c r="B1132" s="282"/>
      <c r="C1132" s="283"/>
      <c r="D1132" s="283"/>
      <c r="E1132" s="283"/>
      <c r="F1132" s="283"/>
      <c r="G1132" s="175"/>
      <c r="H1132" s="175"/>
      <c r="I1132" s="175"/>
      <c r="J1132" s="175"/>
      <c r="K1132" s="175"/>
      <c r="L1132" s="175"/>
      <c r="M1132" s="175"/>
      <c r="N1132" s="175"/>
      <c r="O1132" s="175"/>
      <c r="P1132" s="175"/>
      <c r="Q1132" s="175"/>
      <c r="R1132" s="175"/>
      <c r="S1132" s="175"/>
      <c r="T1132" s="175"/>
      <c r="U1132" s="175"/>
      <c r="V1132" s="175"/>
      <c r="W1132" s="175"/>
      <c r="X1132" s="175"/>
      <c r="Y1132" s="175"/>
      <c r="Z1132" s="175"/>
      <c r="AA1132" s="175"/>
      <c r="AB1132" s="175"/>
      <c r="AC1132" s="175"/>
      <c r="AD1132" s="175"/>
      <c r="AE1132" s="175"/>
      <c r="AF1132" s="175"/>
      <c r="AG1132" s="175"/>
      <c r="AH1132" s="175"/>
      <c r="AI1132" s="175"/>
      <c r="AJ1132" s="175"/>
      <c r="AK1132" s="175"/>
      <c r="AL1132" s="175"/>
      <c r="AM1132" s="175"/>
      <c r="AN1132" s="175"/>
      <c r="AO1132" s="175"/>
      <c r="AP1132" s="175"/>
      <c r="AQ1132" s="175"/>
      <c r="AR1132" s="175"/>
      <c r="AS1132" s="175"/>
      <c r="AT1132" s="175"/>
      <c r="AU1132" s="175"/>
      <c r="AV1132" s="175"/>
      <c r="AW1132" s="175"/>
      <c r="AX1132" s="175"/>
      <c r="AY1132" s="175"/>
      <c r="AZ1132" s="175"/>
      <c r="BA1132" s="175"/>
      <c r="BB1132" s="175"/>
      <c r="BC1132" s="175"/>
      <c r="BD1132" s="175"/>
      <c r="BE1132" s="175"/>
      <c r="BF1132" s="175"/>
    </row>
    <row r="1133" spans="1:58" s="199" customFormat="1">
      <c r="A1133" s="173"/>
      <c r="B1133" s="282"/>
      <c r="C1133" s="283"/>
      <c r="D1133" s="283"/>
      <c r="E1133" s="283"/>
      <c r="F1133" s="283"/>
      <c r="G1133" s="175"/>
      <c r="H1133" s="175"/>
      <c r="I1133" s="175"/>
      <c r="J1133" s="175"/>
      <c r="K1133" s="175"/>
      <c r="L1133" s="175"/>
      <c r="M1133" s="175"/>
      <c r="N1133" s="175"/>
      <c r="O1133" s="175"/>
      <c r="P1133" s="175"/>
      <c r="Q1133" s="175"/>
      <c r="R1133" s="175"/>
      <c r="S1133" s="175"/>
      <c r="T1133" s="175"/>
      <c r="U1133" s="175"/>
      <c r="V1133" s="175"/>
      <c r="W1133" s="175"/>
      <c r="X1133" s="175"/>
      <c r="Y1133" s="175"/>
      <c r="Z1133" s="175"/>
      <c r="AA1133" s="175"/>
      <c r="AB1133" s="175"/>
      <c r="AC1133" s="175"/>
      <c r="AD1133" s="175"/>
      <c r="AE1133" s="175"/>
      <c r="AF1133" s="175"/>
      <c r="AG1133" s="175"/>
      <c r="AH1133" s="175"/>
      <c r="AI1133" s="175"/>
      <c r="AJ1133" s="175"/>
      <c r="AK1133" s="175"/>
      <c r="AL1133" s="175"/>
      <c r="AM1133" s="175"/>
      <c r="AN1133" s="175"/>
      <c r="AO1133" s="175"/>
      <c r="AP1133" s="175"/>
      <c r="AQ1133" s="175"/>
      <c r="AR1133" s="175"/>
      <c r="AS1133" s="175"/>
      <c r="AT1133" s="175"/>
      <c r="AU1133" s="175"/>
      <c r="AV1133" s="175"/>
      <c r="AW1133" s="175"/>
      <c r="AX1133" s="175"/>
      <c r="AY1133" s="175"/>
      <c r="AZ1133" s="175"/>
      <c r="BA1133" s="175"/>
      <c r="BB1133" s="175"/>
      <c r="BC1133" s="175"/>
      <c r="BD1133" s="175"/>
      <c r="BE1133" s="175"/>
      <c r="BF1133" s="175"/>
    </row>
    <row r="1134" spans="1:58" s="199" customFormat="1">
      <c r="A1134" s="173"/>
      <c r="B1134" s="282"/>
      <c r="C1134" s="283"/>
      <c r="D1134" s="283"/>
      <c r="E1134" s="283"/>
      <c r="F1134" s="283"/>
      <c r="G1134" s="175"/>
      <c r="H1134" s="175"/>
      <c r="I1134" s="175"/>
      <c r="J1134" s="175"/>
      <c r="K1134" s="175"/>
      <c r="L1134" s="175"/>
      <c r="M1134" s="175"/>
      <c r="N1134" s="175"/>
      <c r="O1134" s="175"/>
      <c r="P1134" s="175"/>
      <c r="Q1134" s="175"/>
      <c r="R1134" s="175"/>
      <c r="S1134" s="175"/>
      <c r="T1134" s="175"/>
      <c r="U1134" s="175"/>
      <c r="V1134" s="175"/>
      <c r="W1134" s="175"/>
      <c r="X1134" s="175"/>
      <c r="Y1134" s="175"/>
      <c r="Z1134" s="175"/>
      <c r="AA1134" s="175"/>
      <c r="AB1134" s="175"/>
      <c r="AC1134" s="175"/>
      <c r="AD1134" s="175"/>
      <c r="AE1134" s="175"/>
      <c r="AF1134" s="175"/>
      <c r="AG1134" s="175"/>
      <c r="AH1134" s="175"/>
      <c r="AI1134" s="175"/>
      <c r="AJ1134" s="175"/>
      <c r="AK1134" s="175"/>
      <c r="AL1134" s="175"/>
      <c r="AM1134" s="175"/>
      <c r="AN1134" s="175"/>
      <c r="AO1134" s="175"/>
      <c r="AP1134" s="175"/>
      <c r="AQ1134" s="175"/>
      <c r="AR1134" s="175"/>
      <c r="AS1134" s="175"/>
      <c r="AT1134" s="175"/>
      <c r="AU1134" s="175"/>
      <c r="AV1134" s="175"/>
      <c r="AW1134" s="175"/>
      <c r="AX1134" s="175"/>
      <c r="AY1134" s="175"/>
      <c r="AZ1134" s="175"/>
      <c r="BA1134" s="175"/>
      <c r="BB1134" s="175"/>
      <c r="BC1134" s="175"/>
      <c r="BD1134" s="175"/>
      <c r="BE1134" s="175"/>
      <c r="BF1134" s="175"/>
    </row>
    <row r="1135" spans="1:58" s="199" customFormat="1">
      <c r="A1135" s="173"/>
      <c r="B1135" s="282"/>
      <c r="C1135" s="283"/>
      <c r="D1135" s="283"/>
      <c r="E1135" s="283"/>
      <c r="F1135" s="283"/>
      <c r="G1135" s="175"/>
      <c r="H1135" s="175"/>
      <c r="I1135" s="175"/>
      <c r="J1135" s="175"/>
      <c r="K1135" s="175"/>
      <c r="L1135" s="175"/>
      <c r="M1135" s="175"/>
      <c r="N1135" s="175"/>
      <c r="O1135" s="175"/>
      <c r="P1135" s="175"/>
      <c r="Q1135" s="175"/>
      <c r="R1135" s="175"/>
      <c r="S1135" s="175"/>
      <c r="T1135" s="175"/>
      <c r="U1135" s="175"/>
      <c r="V1135" s="175"/>
      <c r="W1135" s="175"/>
      <c r="X1135" s="175"/>
      <c r="Y1135" s="175"/>
      <c r="Z1135" s="175"/>
      <c r="AA1135" s="175"/>
      <c r="AB1135" s="175"/>
      <c r="AC1135" s="175"/>
      <c r="AD1135" s="175"/>
      <c r="AE1135" s="175"/>
      <c r="AF1135" s="175"/>
      <c r="AG1135" s="175"/>
      <c r="AH1135" s="175"/>
      <c r="AI1135" s="175"/>
      <c r="AJ1135" s="175"/>
      <c r="AK1135" s="175"/>
      <c r="AL1135" s="175"/>
      <c r="AM1135" s="175"/>
      <c r="AN1135" s="175"/>
      <c r="AO1135" s="175"/>
      <c r="AP1135" s="175"/>
      <c r="AQ1135" s="175"/>
      <c r="AR1135" s="175"/>
      <c r="AS1135" s="175"/>
      <c r="AT1135" s="175"/>
      <c r="AU1135" s="175"/>
      <c r="AV1135" s="175"/>
      <c r="AW1135" s="175"/>
      <c r="AX1135" s="175"/>
      <c r="AY1135" s="175"/>
      <c r="AZ1135" s="175"/>
      <c r="BA1135" s="175"/>
      <c r="BB1135" s="175"/>
      <c r="BC1135" s="175"/>
      <c r="BD1135" s="175"/>
      <c r="BE1135" s="175"/>
      <c r="BF1135" s="175"/>
    </row>
    <row r="1136" spans="1:58" s="199" customFormat="1">
      <c r="A1136" s="173"/>
      <c r="B1136" s="282"/>
      <c r="C1136" s="283"/>
      <c r="D1136" s="283"/>
      <c r="E1136" s="283"/>
      <c r="F1136" s="283"/>
      <c r="G1136" s="175"/>
      <c r="H1136" s="175"/>
      <c r="I1136" s="175"/>
      <c r="J1136" s="175"/>
      <c r="K1136" s="175"/>
      <c r="L1136" s="175"/>
      <c r="M1136" s="175"/>
      <c r="N1136" s="175"/>
      <c r="O1136" s="175"/>
      <c r="P1136" s="175"/>
      <c r="Q1136" s="175"/>
      <c r="R1136" s="175"/>
      <c r="S1136" s="175"/>
      <c r="T1136" s="175"/>
      <c r="U1136" s="175"/>
      <c r="V1136" s="175"/>
      <c r="W1136" s="175"/>
      <c r="X1136" s="175"/>
      <c r="Y1136" s="175"/>
      <c r="Z1136" s="175"/>
      <c r="AA1136" s="175"/>
      <c r="AB1136" s="175"/>
      <c r="AC1136" s="175"/>
      <c r="AD1136" s="175"/>
      <c r="AE1136" s="175"/>
      <c r="AF1136" s="175"/>
      <c r="AG1136" s="175"/>
      <c r="AH1136" s="175"/>
      <c r="AI1136" s="175"/>
      <c r="AJ1136" s="175"/>
      <c r="AK1136" s="175"/>
      <c r="AL1136" s="175"/>
      <c r="AM1136" s="175"/>
      <c r="AN1136" s="175"/>
      <c r="AO1136" s="175"/>
      <c r="AP1136" s="175"/>
      <c r="AQ1136" s="175"/>
      <c r="AR1136" s="175"/>
      <c r="AS1136" s="175"/>
      <c r="AT1136" s="175"/>
      <c r="AU1136" s="175"/>
      <c r="AV1136" s="175"/>
      <c r="AW1136" s="175"/>
      <c r="AX1136" s="175"/>
      <c r="AY1136" s="175"/>
      <c r="AZ1136" s="175"/>
      <c r="BA1136" s="175"/>
      <c r="BB1136" s="175"/>
      <c r="BC1136" s="175"/>
      <c r="BD1136" s="175"/>
      <c r="BE1136" s="175"/>
      <c r="BF1136" s="175"/>
    </row>
    <row r="1137" spans="1:58" s="199" customFormat="1">
      <c r="A1137" s="173"/>
      <c r="B1137" s="282"/>
      <c r="C1137" s="283"/>
      <c r="D1137" s="283"/>
      <c r="E1137" s="283"/>
      <c r="F1137" s="283"/>
      <c r="G1137" s="175"/>
      <c r="H1137" s="175"/>
      <c r="I1137" s="175"/>
      <c r="J1137" s="175"/>
      <c r="K1137" s="175"/>
      <c r="L1137" s="175"/>
      <c r="M1137" s="175"/>
      <c r="N1137" s="175"/>
      <c r="O1137" s="175"/>
      <c r="P1137" s="175"/>
      <c r="Q1137" s="175"/>
      <c r="R1137" s="175"/>
      <c r="S1137" s="175"/>
      <c r="T1137" s="175"/>
      <c r="U1137" s="175"/>
      <c r="V1137" s="175"/>
      <c r="W1137" s="175"/>
      <c r="X1137" s="175"/>
      <c r="Y1137" s="175"/>
      <c r="Z1137" s="175"/>
      <c r="AA1137" s="175"/>
      <c r="AB1137" s="175"/>
      <c r="AC1137" s="175"/>
      <c r="AD1137" s="175"/>
      <c r="AE1137" s="175"/>
      <c r="AF1137" s="175"/>
      <c r="AG1137" s="175"/>
      <c r="AH1137" s="175"/>
      <c r="AI1137" s="175"/>
      <c r="AJ1137" s="175"/>
      <c r="AK1137" s="175"/>
      <c r="AL1137" s="175"/>
      <c r="AM1137" s="175"/>
      <c r="AN1137" s="175"/>
      <c r="AO1137" s="175"/>
      <c r="AP1137" s="175"/>
      <c r="AQ1137" s="175"/>
      <c r="AR1137" s="175"/>
      <c r="AS1137" s="175"/>
      <c r="AT1137" s="175"/>
      <c r="AU1137" s="175"/>
      <c r="AV1137" s="175"/>
      <c r="AW1137" s="175"/>
      <c r="AX1137" s="175"/>
      <c r="AY1137" s="175"/>
      <c r="AZ1137" s="175"/>
      <c r="BA1137" s="175"/>
      <c r="BB1137" s="175"/>
      <c r="BC1137" s="175"/>
      <c r="BD1137" s="175"/>
      <c r="BE1137" s="175"/>
      <c r="BF1137" s="175"/>
    </row>
    <row r="1138" spans="1:58" s="199" customFormat="1">
      <c r="A1138" s="173"/>
      <c r="B1138" s="282"/>
      <c r="C1138" s="283"/>
      <c r="D1138" s="283"/>
      <c r="E1138" s="283"/>
      <c r="F1138" s="283"/>
      <c r="G1138" s="175"/>
      <c r="H1138" s="175"/>
      <c r="I1138" s="175"/>
      <c r="J1138" s="175"/>
      <c r="K1138" s="175"/>
      <c r="L1138" s="175"/>
      <c r="M1138" s="175"/>
      <c r="N1138" s="175"/>
      <c r="O1138" s="175"/>
      <c r="P1138" s="175"/>
      <c r="Q1138" s="175"/>
      <c r="R1138" s="175"/>
      <c r="S1138" s="175"/>
      <c r="T1138" s="175"/>
      <c r="U1138" s="175"/>
      <c r="V1138" s="175"/>
      <c r="W1138" s="175"/>
      <c r="X1138" s="175"/>
      <c r="Y1138" s="175"/>
      <c r="Z1138" s="175"/>
      <c r="AA1138" s="175"/>
      <c r="AB1138" s="175"/>
      <c r="AC1138" s="175"/>
      <c r="AD1138" s="175"/>
      <c r="AE1138" s="175"/>
      <c r="AF1138" s="175"/>
      <c r="AG1138" s="175"/>
      <c r="AH1138" s="175"/>
      <c r="AI1138" s="175"/>
      <c r="AJ1138" s="175"/>
      <c r="AK1138" s="175"/>
      <c r="AL1138" s="175"/>
      <c r="AM1138" s="175"/>
      <c r="AN1138" s="175"/>
      <c r="AO1138" s="175"/>
      <c r="AP1138" s="175"/>
      <c r="AQ1138" s="175"/>
      <c r="AR1138" s="175"/>
      <c r="AS1138" s="175"/>
      <c r="AT1138" s="175"/>
      <c r="AU1138" s="175"/>
      <c r="AV1138" s="175"/>
      <c r="AW1138" s="175"/>
      <c r="AX1138" s="175"/>
      <c r="AY1138" s="175"/>
      <c r="AZ1138" s="175"/>
      <c r="BA1138" s="175"/>
      <c r="BB1138" s="175"/>
      <c r="BC1138" s="175"/>
      <c r="BD1138" s="175"/>
      <c r="BE1138" s="175"/>
      <c r="BF1138" s="175"/>
    </row>
    <row r="1139" spans="1:58" s="199" customFormat="1">
      <c r="A1139" s="173"/>
      <c r="B1139" s="282"/>
      <c r="C1139" s="283"/>
      <c r="D1139" s="283"/>
      <c r="E1139" s="283"/>
      <c r="F1139" s="283"/>
      <c r="G1139" s="175"/>
      <c r="H1139" s="175"/>
      <c r="I1139" s="175"/>
      <c r="J1139" s="175"/>
      <c r="K1139" s="175"/>
      <c r="L1139" s="175"/>
      <c r="M1139" s="175"/>
      <c r="N1139" s="175"/>
      <c r="O1139" s="175"/>
      <c r="P1139" s="175"/>
      <c r="Q1139" s="175"/>
      <c r="R1139" s="175"/>
      <c r="S1139" s="175"/>
      <c r="T1139" s="175"/>
      <c r="U1139" s="175"/>
      <c r="V1139" s="175"/>
      <c r="W1139" s="175"/>
      <c r="X1139" s="175"/>
      <c r="Y1139" s="175"/>
      <c r="Z1139" s="175"/>
      <c r="AA1139" s="175"/>
      <c r="AB1139" s="175"/>
      <c r="AC1139" s="175"/>
      <c r="AD1139" s="175"/>
      <c r="AE1139" s="175"/>
      <c r="AF1139" s="175"/>
      <c r="AG1139" s="175"/>
      <c r="AH1139" s="175"/>
      <c r="AI1139" s="175"/>
      <c r="AJ1139" s="175"/>
      <c r="AK1139" s="175"/>
      <c r="AL1139" s="175"/>
      <c r="AM1139" s="175"/>
      <c r="AN1139" s="175"/>
      <c r="AO1139" s="175"/>
      <c r="AP1139" s="175"/>
      <c r="AQ1139" s="175"/>
      <c r="AR1139" s="175"/>
      <c r="AS1139" s="175"/>
      <c r="AT1139" s="175"/>
      <c r="AU1139" s="175"/>
      <c r="AV1139" s="175"/>
      <c r="AW1139" s="175"/>
      <c r="AX1139" s="175"/>
      <c r="AY1139" s="175"/>
      <c r="AZ1139" s="175"/>
      <c r="BA1139" s="175"/>
      <c r="BB1139" s="175"/>
      <c r="BC1139" s="175"/>
      <c r="BD1139" s="175"/>
      <c r="BE1139" s="175"/>
      <c r="BF1139" s="175"/>
    </row>
    <row r="1140" spans="1:58" s="199" customFormat="1">
      <c r="A1140" s="173"/>
      <c r="B1140" s="282"/>
      <c r="C1140" s="283"/>
      <c r="D1140" s="283"/>
      <c r="E1140" s="283"/>
      <c r="F1140" s="283"/>
      <c r="G1140" s="175"/>
      <c r="H1140" s="175"/>
      <c r="I1140" s="175"/>
      <c r="J1140" s="175"/>
      <c r="K1140" s="175"/>
      <c r="L1140" s="175"/>
      <c r="M1140" s="175"/>
      <c r="N1140" s="175"/>
      <c r="O1140" s="175"/>
      <c r="P1140" s="175"/>
      <c r="Q1140" s="175"/>
      <c r="R1140" s="175"/>
      <c r="S1140" s="175"/>
      <c r="T1140" s="175"/>
      <c r="U1140" s="175"/>
      <c r="V1140" s="175"/>
      <c r="W1140" s="175"/>
      <c r="X1140" s="175"/>
      <c r="Y1140" s="175"/>
      <c r="Z1140" s="175"/>
      <c r="AA1140" s="175"/>
      <c r="AB1140" s="175"/>
      <c r="AC1140" s="175"/>
      <c r="AD1140" s="175"/>
      <c r="AE1140" s="175"/>
      <c r="AF1140" s="175"/>
      <c r="AG1140" s="175"/>
      <c r="AH1140" s="175"/>
      <c r="AI1140" s="175"/>
      <c r="AJ1140" s="175"/>
      <c r="AK1140" s="175"/>
      <c r="AL1140" s="175"/>
      <c r="AM1140" s="175"/>
      <c r="AN1140" s="175"/>
      <c r="AO1140" s="175"/>
      <c r="AP1140" s="175"/>
      <c r="AQ1140" s="175"/>
      <c r="AR1140" s="175"/>
      <c r="AS1140" s="175"/>
      <c r="AT1140" s="175"/>
      <c r="AU1140" s="175"/>
      <c r="AV1140" s="175"/>
      <c r="AW1140" s="175"/>
      <c r="AX1140" s="175"/>
      <c r="AY1140" s="175"/>
      <c r="AZ1140" s="175"/>
      <c r="BA1140" s="175"/>
      <c r="BB1140" s="175"/>
      <c r="BC1140" s="175"/>
      <c r="BD1140" s="175"/>
      <c r="BE1140" s="175"/>
      <c r="BF1140" s="175"/>
    </row>
    <row r="1141" spans="1:58" s="199" customFormat="1">
      <c r="A1141" s="173"/>
      <c r="B1141" s="282"/>
      <c r="C1141" s="283"/>
      <c r="D1141" s="283"/>
      <c r="E1141" s="283"/>
      <c r="F1141" s="283"/>
      <c r="G1141" s="175"/>
      <c r="H1141" s="175"/>
      <c r="I1141" s="175"/>
      <c r="J1141" s="175"/>
      <c r="K1141" s="175"/>
      <c r="L1141" s="175"/>
      <c r="M1141" s="175"/>
      <c r="N1141" s="175"/>
      <c r="O1141" s="175"/>
      <c r="P1141" s="175"/>
      <c r="Q1141" s="175"/>
      <c r="R1141" s="175"/>
      <c r="S1141" s="175"/>
      <c r="T1141" s="175"/>
      <c r="U1141" s="175"/>
      <c r="V1141" s="175"/>
      <c r="W1141" s="175"/>
      <c r="X1141" s="175"/>
      <c r="Y1141" s="175"/>
      <c r="Z1141" s="175"/>
      <c r="AA1141" s="175"/>
      <c r="AB1141" s="175"/>
      <c r="AC1141" s="175"/>
      <c r="AD1141" s="175"/>
      <c r="AE1141" s="175"/>
      <c r="AF1141" s="175"/>
      <c r="AG1141" s="175"/>
      <c r="AH1141" s="175"/>
      <c r="AI1141" s="175"/>
      <c r="AJ1141" s="175"/>
      <c r="AK1141" s="175"/>
      <c r="AL1141" s="175"/>
      <c r="AM1141" s="175"/>
      <c r="AN1141" s="175"/>
      <c r="AO1141" s="175"/>
      <c r="AP1141" s="175"/>
      <c r="AQ1141" s="175"/>
      <c r="AR1141" s="175"/>
      <c r="AS1141" s="175"/>
      <c r="AT1141" s="175"/>
      <c r="AU1141" s="175"/>
      <c r="AV1141" s="175"/>
      <c r="AW1141" s="175"/>
      <c r="AX1141" s="175"/>
      <c r="AY1141" s="175"/>
      <c r="AZ1141" s="175"/>
      <c r="BA1141" s="175"/>
      <c r="BB1141" s="175"/>
      <c r="BC1141" s="175"/>
      <c r="BD1141" s="175"/>
      <c r="BE1141" s="175"/>
      <c r="BF1141" s="175"/>
    </row>
    <row r="1142" spans="1:58" s="199" customFormat="1">
      <c r="A1142" s="173"/>
      <c r="B1142" s="282"/>
      <c r="C1142" s="283"/>
      <c r="D1142" s="283"/>
      <c r="E1142" s="283"/>
      <c r="F1142" s="283"/>
      <c r="G1142" s="175"/>
      <c r="H1142" s="175"/>
      <c r="I1142" s="175"/>
      <c r="J1142" s="175"/>
      <c r="K1142" s="175"/>
      <c r="L1142" s="175"/>
      <c r="M1142" s="175"/>
      <c r="N1142" s="175"/>
      <c r="O1142" s="175"/>
      <c r="P1142" s="175"/>
      <c r="Q1142" s="175"/>
      <c r="R1142" s="175"/>
      <c r="S1142" s="175"/>
      <c r="T1142" s="175"/>
      <c r="U1142" s="175"/>
      <c r="V1142" s="175"/>
      <c r="W1142" s="175"/>
      <c r="X1142" s="175"/>
      <c r="Y1142" s="175"/>
      <c r="Z1142" s="175"/>
      <c r="AA1142" s="175"/>
      <c r="AB1142" s="175"/>
      <c r="AC1142" s="175"/>
      <c r="AD1142" s="175"/>
      <c r="AE1142" s="175"/>
      <c r="AF1142" s="175"/>
      <c r="AG1142" s="175"/>
      <c r="AH1142" s="175"/>
      <c r="AI1142" s="175"/>
      <c r="AJ1142" s="175"/>
      <c r="AK1142" s="175"/>
      <c r="AL1142" s="175"/>
      <c r="AM1142" s="175"/>
      <c r="AN1142" s="175"/>
      <c r="AO1142" s="175"/>
      <c r="AP1142" s="175"/>
      <c r="AQ1142" s="175"/>
      <c r="AR1142" s="175"/>
      <c r="AS1142" s="175"/>
      <c r="AT1142" s="175"/>
      <c r="AU1142" s="175"/>
      <c r="AV1142" s="175"/>
      <c r="AW1142" s="175"/>
      <c r="AX1142" s="175"/>
      <c r="AY1142" s="175"/>
      <c r="AZ1142" s="175"/>
      <c r="BA1142" s="175"/>
      <c r="BB1142" s="175"/>
      <c r="BC1142" s="175"/>
      <c r="BD1142" s="175"/>
      <c r="BE1142" s="175"/>
      <c r="BF1142" s="175"/>
    </row>
    <row r="1143" spans="1:58" s="199" customFormat="1">
      <c r="A1143" s="173"/>
      <c r="B1143" s="282"/>
      <c r="C1143" s="283"/>
      <c r="D1143" s="283"/>
      <c r="E1143" s="283"/>
      <c r="F1143" s="283"/>
      <c r="G1143" s="175"/>
      <c r="H1143" s="175"/>
      <c r="I1143" s="175"/>
      <c r="J1143" s="175"/>
      <c r="K1143" s="175"/>
      <c r="L1143" s="175"/>
      <c r="M1143" s="175"/>
      <c r="N1143" s="175"/>
      <c r="O1143" s="175"/>
      <c r="P1143" s="175"/>
      <c r="Q1143" s="175"/>
      <c r="R1143" s="175"/>
      <c r="S1143" s="175"/>
      <c r="T1143" s="175"/>
      <c r="U1143" s="175"/>
      <c r="V1143" s="175"/>
      <c r="W1143" s="175"/>
      <c r="X1143" s="175"/>
      <c r="Y1143" s="175"/>
      <c r="Z1143" s="175"/>
      <c r="AA1143" s="175"/>
      <c r="AB1143" s="175"/>
      <c r="AC1143" s="175"/>
      <c r="AD1143" s="175"/>
      <c r="AE1143" s="175"/>
      <c r="AF1143" s="175"/>
      <c r="AG1143" s="175"/>
      <c r="AH1143" s="175"/>
      <c r="AI1143" s="175"/>
      <c r="AJ1143" s="175"/>
      <c r="AK1143" s="175"/>
      <c r="AL1143" s="175"/>
      <c r="AM1143" s="175"/>
      <c r="AN1143" s="175"/>
      <c r="AO1143" s="175"/>
      <c r="AP1143" s="175"/>
      <c r="AQ1143" s="175"/>
      <c r="AR1143" s="175"/>
      <c r="AS1143" s="175"/>
      <c r="AT1143" s="175"/>
      <c r="AU1143" s="175"/>
      <c r="AV1143" s="175"/>
      <c r="AW1143" s="175"/>
      <c r="AX1143" s="175"/>
      <c r="AY1143" s="175"/>
      <c r="AZ1143" s="175"/>
      <c r="BA1143" s="175"/>
      <c r="BB1143" s="175"/>
      <c r="BC1143" s="175"/>
      <c r="BD1143" s="175"/>
      <c r="BE1143" s="175"/>
      <c r="BF1143" s="175"/>
    </row>
    <row r="1144" spans="1:58" s="199" customFormat="1">
      <c r="A1144" s="173"/>
      <c r="B1144" s="282"/>
      <c r="C1144" s="283"/>
      <c r="D1144" s="283"/>
      <c r="E1144" s="283"/>
      <c r="F1144" s="283"/>
      <c r="G1144" s="175"/>
      <c r="H1144" s="175"/>
      <c r="I1144" s="175"/>
      <c r="J1144" s="175"/>
      <c r="K1144" s="175"/>
      <c r="L1144" s="175"/>
      <c r="M1144" s="175"/>
      <c r="N1144" s="175"/>
      <c r="O1144" s="175"/>
      <c r="P1144" s="175"/>
      <c r="Q1144" s="175"/>
      <c r="R1144" s="175"/>
      <c r="S1144" s="175"/>
      <c r="T1144" s="175"/>
      <c r="U1144" s="175"/>
      <c r="V1144" s="175"/>
      <c r="W1144" s="175"/>
      <c r="X1144" s="175"/>
      <c r="Y1144" s="175"/>
      <c r="Z1144" s="175"/>
      <c r="AA1144" s="175"/>
      <c r="AB1144" s="175"/>
      <c r="AC1144" s="175"/>
      <c r="AD1144" s="175"/>
      <c r="AE1144" s="175"/>
      <c r="AF1144" s="175"/>
      <c r="AG1144" s="175"/>
      <c r="AH1144" s="175"/>
      <c r="AI1144" s="175"/>
      <c r="AJ1144" s="175"/>
      <c r="AK1144" s="175"/>
      <c r="AL1144" s="175"/>
      <c r="AM1144" s="175"/>
      <c r="AN1144" s="175"/>
      <c r="AO1144" s="175"/>
      <c r="AP1144" s="175"/>
      <c r="AQ1144" s="175"/>
      <c r="AR1144" s="175"/>
      <c r="AS1144" s="175"/>
      <c r="AT1144" s="175"/>
      <c r="AU1144" s="175"/>
      <c r="AV1144" s="175"/>
      <c r="AW1144" s="175"/>
      <c r="AX1144" s="175"/>
      <c r="AY1144" s="175"/>
      <c r="AZ1144" s="175"/>
      <c r="BA1144" s="175"/>
      <c r="BB1144" s="175"/>
      <c r="BC1144" s="175"/>
      <c r="BD1144" s="175"/>
      <c r="BE1144" s="175"/>
      <c r="BF1144" s="175"/>
    </row>
    <row r="1145" spans="1:58" s="199" customFormat="1">
      <c r="A1145" s="173"/>
      <c r="B1145" s="282"/>
      <c r="C1145" s="283"/>
      <c r="D1145" s="283"/>
      <c r="E1145" s="283"/>
      <c r="F1145" s="283"/>
      <c r="G1145" s="175"/>
      <c r="H1145" s="175"/>
      <c r="I1145" s="175"/>
      <c r="J1145" s="175"/>
      <c r="K1145" s="175"/>
      <c r="L1145" s="175"/>
      <c r="M1145" s="175"/>
      <c r="N1145" s="175"/>
      <c r="O1145" s="175"/>
      <c r="P1145" s="175"/>
      <c r="Q1145" s="175"/>
      <c r="R1145" s="175"/>
      <c r="S1145" s="175"/>
      <c r="T1145" s="175"/>
      <c r="U1145" s="175"/>
      <c r="V1145" s="175"/>
      <c r="W1145" s="175"/>
      <c r="X1145" s="175"/>
      <c r="Y1145" s="175"/>
      <c r="Z1145" s="175"/>
      <c r="AA1145" s="175"/>
      <c r="AB1145" s="175"/>
      <c r="AC1145" s="175"/>
      <c r="AD1145" s="175"/>
      <c r="AE1145" s="175"/>
      <c r="AF1145" s="175"/>
      <c r="AG1145" s="175"/>
      <c r="AH1145" s="175"/>
      <c r="AI1145" s="175"/>
      <c r="AJ1145" s="175"/>
      <c r="AK1145" s="175"/>
      <c r="AL1145" s="175"/>
      <c r="AM1145" s="175"/>
      <c r="AN1145" s="175"/>
      <c r="AO1145" s="175"/>
      <c r="AP1145" s="175"/>
      <c r="AQ1145" s="175"/>
      <c r="AR1145" s="175"/>
      <c r="AS1145" s="175"/>
      <c r="AT1145" s="175"/>
      <c r="AU1145" s="175"/>
      <c r="AV1145" s="175"/>
      <c r="AW1145" s="175"/>
      <c r="AX1145" s="175"/>
      <c r="AY1145" s="175"/>
      <c r="AZ1145" s="175"/>
      <c r="BA1145" s="175"/>
      <c r="BB1145" s="175"/>
      <c r="BC1145" s="175"/>
      <c r="BD1145" s="175"/>
      <c r="BE1145" s="175"/>
      <c r="BF1145" s="175"/>
    </row>
    <row r="1146" spans="1:58" s="199" customFormat="1">
      <c r="A1146" s="173"/>
      <c r="B1146" s="282"/>
      <c r="C1146" s="283"/>
      <c r="D1146" s="283"/>
      <c r="E1146" s="283"/>
      <c r="F1146" s="283"/>
      <c r="G1146" s="175"/>
      <c r="H1146" s="175"/>
      <c r="I1146" s="175"/>
      <c r="J1146" s="175"/>
      <c r="K1146" s="175"/>
      <c r="L1146" s="175"/>
      <c r="M1146" s="175"/>
      <c r="N1146" s="175"/>
      <c r="O1146" s="175"/>
      <c r="P1146" s="175"/>
      <c r="Q1146" s="175"/>
      <c r="R1146" s="175"/>
      <c r="S1146" s="175"/>
      <c r="T1146" s="175"/>
      <c r="U1146" s="175"/>
      <c r="V1146" s="175"/>
      <c r="W1146" s="175"/>
      <c r="X1146" s="175"/>
      <c r="Y1146" s="175"/>
      <c r="Z1146" s="175"/>
      <c r="AA1146" s="175"/>
      <c r="AB1146" s="175"/>
      <c r="AC1146" s="175"/>
      <c r="AD1146" s="175"/>
      <c r="AE1146" s="175"/>
      <c r="AF1146" s="175"/>
      <c r="AG1146" s="175"/>
      <c r="AH1146" s="175"/>
      <c r="AI1146" s="175"/>
      <c r="AJ1146" s="175"/>
      <c r="AK1146" s="175"/>
      <c r="AL1146" s="175"/>
      <c r="AM1146" s="175"/>
      <c r="AN1146" s="175"/>
      <c r="AO1146" s="175"/>
      <c r="AP1146" s="175"/>
      <c r="AQ1146" s="175"/>
      <c r="AR1146" s="175"/>
      <c r="AS1146" s="175"/>
      <c r="AT1146" s="175"/>
      <c r="AU1146" s="175"/>
      <c r="AV1146" s="175"/>
      <c r="AW1146" s="175"/>
      <c r="AX1146" s="175"/>
      <c r="AY1146" s="175"/>
      <c r="AZ1146" s="175"/>
      <c r="BA1146" s="175"/>
      <c r="BB1146" s="175"/>
      <c r="BC1146" s="175"/>
      <c r="BD1146" s="175"/>
      <c r="BE1146" s="175"/>
      <c r="BF1146" s="175"/>
    </row>
    <row r="1147" spans="1:58" s="199" customFormat="1">
      <c r="A1147" s="173"/>
      <c r="B1147" s="282"/>
      <c r="C1147" s="283"/>
      <c r="D1147" s="283"/>
      <c r="E1147" s="283"/>
      <c r="F1147" s="283"/>
      <c r="G1147" s="175"/>
      <c r="H1147" s="175"/>
      <c r="I1147" s="175"/>
      <c r="J1147" s="175"/>
      <c r="K1147" s="175"/>
      <c r="L1147" s="175"/>
      <c r="M1147" s="175"/>
      <c r="N1147" s="175"/>
      <c r="O1147" s="175"/>
      <c r="P1147" s="175"/>
      <c r="Q1147" s="175"/>
      <c r="R1147" s="175"/>
      <c r="S1147" s="175"/>
      <c r="T1147" s="175"/>
      <c r="U1147" s="175"/>
      <c r="V1147" s="175"/>
      <c r="W1147" s="175"/>
      <c r="X1147" s="175"/>
      <c r="Y1147" s="175"/>
      <c r="Z1147" s="175"/>
      <c r="AA1147" s="175"/>
      <c r="AB1147" s="175"/>
      <c r="AC1147" s="175"/>
      <c r="AD1147" s="175"/>
      <c r="AE1147" s="175"/>
      <c r="AF1147" s="175"/>
      <c r="AG1147" s="175"/>
      <c r="AH1147" s="175"/>
      <c r="AI1147" s="175"/>
      <c r="AJ1147" s="175"/>
      <c r="AK1147" s="175"/>
      <c r="AL1147" s="175"/>
      <c r="AM1147" s="175"/>
      <c r="AN1147" s="175"/>
      <c r="AO1147" s="175"/>
      <c r="AP1147" s="175"/>
      <c r="AQ1147" s="175"/>
      <c r="AR1147" s="175"/>
      <c r="AS1147" s="175"/>
      <c r="AT1147" s="175"/>
      <c r="AU1147" s="175"/>
      <c r="AV1147" s="175"/>
      <c r="AW1147" s="175"/>
      <c r="AX1147" s="175"/>
      <c r="AY1147" s="175"/>
      <c r="AZ1147" s="175"/>
      <c r="BA1147" s="175"/>
      <c r="BB1147" s="175"/>
      <c r="BC1147" s="175"/>
      <c r="BD1147" s="175"/>
      <c r="BE1147" s="175"/>
      <c r="BF1147" s="175"/>
    </row>
    <row r="1148" spans="1:58" s="199" customFormat="1">
      <c r="A1148" s="173"/>
      <c r="B1148" s="282"/>
      <c r="C1148" s="283"/>
      <c r="D1148" s="283"/>
      <c r="E1148" s="283"/>
      <c r="F1148" s="283"/>
      <c r="G1148" s="175"/>
      <c r="H1148" s="175"/>
      <c r="I1148" s="175"/>
      <c r="J1148" s="175"/>
      <c r="K1148" s="175"/>
      <c r="L1148" s="175"/>
      <c r="M1148" s="175"/>
      <c r="N1148" s="175"/>
      <c r="O1148" s="175"/>
      <c r="P1148" s="175"/>
      <c r="Q1148" s="175"/>
      <c r="R1148" s="175"/>
      <c r="S1148" s="175"/>
      <c r="T1148" s="175"/>
      <c r="U1148" s="175"/>
      <c r="V1148" s="175"/>
      <c r="W1148" s="175"/>
      <c r="X1148" s="175"/>
      <c r="Y1148" s="175"/>
      <c r="Z1148" s="175"/>
      <c r="AA1148" s="175"/>
      <c r="AB1148" s="175"/>
      <c r="AC1148" s="175"/>
      <c r="AD1148" s="175"/>
      <c r="AE1148" s="175"/>
      <c r="AF1148" s="175"/>
      <c r="AG1148" s="175"/>
      <c r="AH1148" s="175"/>
      <c r="AI1148" s="175"/>
      <c r="AJ1148" s="175"/>
      <c r="AK1148" s="175"/>
      <c r="AL1148" s="175"/>
      <c r="AM1148" s="175"/>
      <c r="AN1148" s="175"/>
      <c r="AO1148" s="175"/>
      <c r="AP1148" s="175"/>
      <c r="AQ1148" s="175"/>
      <c r="AR1148" s="175"/>
      <c r="AS1148" s="175"/>
      <c r="AT1148" s="175"/>
      <c r="AU1148" s="175"/>
      <c r="AV1148" s="175"/>
      <c r="AW1148" s="175"/>
      <c r="AX1148" s="175"/>
      <c r="AY1148" s="175"/>
      <c r="AZ1148" s="175"/>
      <c r="BA1148" s="175"/>
      <c r="BB1148" s="175"/>
      <c r="BC1148" s="175"/>
      <c r="BD1148" s="175"/>
      <c r="BE1148" s="175"/>
      <c r="BF1148" s="175"/>
    </row>
    <row r="1149" spans="1:58" s="199" customFormat="1">
      <c r="A1149" s="173"/>
      <c r="B1149" s="282"/>
      <c r="C1149" s="283"/>
      <c r="D1149" s="283"/>
      <c r="E1149" s="283"/>
      <c r="F1149" s="283"/>
      <c r="G1149" s="175"/>
      <c r="H1149" s="175"/>
      <c r="I1149" s="175"/>
      <c r="J1149" s="175"/>
      <c r="K1149" s="175"/>
      <c r="L1149" s="175"/>
      <c r="M1149" s="175"/>
      <c r="N1149" s="175"/>
      <c r="O1149" s="175"/>
      <c r="P1149" s="175"/>
      <c r="Q1149" s="175"/>
      <c r="R1149" s="175"/>
      <c r="S1149" s="175"/>
      <c r="T1149" s="175"/>
      <c r="U1149" s="175"/>
      <c r="V1149" s="175"/>
      <c r="W1149" s="175"/>
      <c r="X1149" s="175"/>
      <c r="Y1149" s="175"/>
      <c r="Z1149" s="175"/>
      <c r="AA1149" s="175"/>
      <c r="AB1149" s="175"/>
      <c r="AC1149" s="175"/>
      <c r="AD1149" s="175"/>
      <c r="AE1149" s="175"/>
      <c r="AF1149" s="175"/>
      <c r="AG1149" s="175"/>
      <c r="AH1149" s="175"/>
      <c r="AI1149" s="175"/>
      <c r="AJ1149" s="175"/>
      <c r="AK1149" s="175"/>
      <c r="AL1149" s="175"/>
      <c r="AM1149" s="175"/>
      <c r="AN1149" s="175"/>
      <c r="AO1149" s="175"/>
      <c r="AP1149" s="175"/>
      <c r="AQ1149" s="175"/>
      <c r="AR1149" s="175"/>
      <c r="AS1149" s="175"/>
      <c r="AT1149" s="175"/>
      <c r="AU1149" s="175"/>
      <c r="AV1149" s="175"/>
      <c r="AW1149" s="175"/>
      <c r="AX1149" s="175"/>
      <c r="AY1149" s="175"/>
      <c r="AZ1149" s="175"/>
      <c r="BA1149" s="175"/>
      <c r="BB1149" s="175"/>
      <c r="BC1149" s="175"/>
      <c r="BD1149" s="175"/>
      <c r="BE1149" s="175"/>
      <c r="BF1149" s="175"/>
    </row>
    <row r="1150" spans="1:58" s="199" customFormat="1">
      <c r="A1150" s="173"/>
      <c r="B1150" s="282"/>
      <c r="C1150" s="283"/>
      <c r="D1150" s="283"/>
      <c r="E1150" s="283"/>
      <c r="F1150" s="283"/>
      <c r="G1150" s="175"/>
      <c r="H1150" s="175"/>
      <c r="I1150" s="175"/>
      <c r="J1150" s="175"/>
      <c r="K1150" s="175"/>
      <c r="L1150" s="175"/>
      <c r="M1150" s="175"/>
      <c r="N1150" s="175"/>
      <c r="O1150" s="175"/>
      <c r="P1150" s="175"/>
      <c r="Q1150" s="175"/>
      <c r="R1150" s="175"/>
      <c r="S1150" s="175"/>
      <c r="T1150" s="175"/>
      <c r="U1150" s="175"/>
      <c r="V1150" s="175"/>
      <c r="W1150" s="175"/>
      <c r="X1150" s="175"/>
      <c r="Y1150" s="175"/>
      <c r="Z1150" s="175"/>
      <c r="AA1150" s="175"/>
      <c r="AB1150" s="175"/>
      <c r="AC1150" s="175"/>
      <c r="AD1150" s="175"/>
      <c r="AE1150" s="175"/>
      <c r="AF1150" s="175"/>
      <c r="AG1150" s="175"/>
      <c r="AH1150" s="175"/>
      <c r="AI1150" s="175"/>
      <c r="AJ1150" s="175"/>
      <c r="AK1150" s="175"/>
      <c r="AL1150" s="175"/>
      <c r="AM1150" s="175"/>
      <c r="AN1150" s="175"/>
      <c r="AO1150" s="175"/>
      <c r="AP1150" s="175"/>
      <c r="AQ1150" s="175"/>
      <c r="AR1150" s="175"/>
      <c r="AS1150" s="175"/>
      <c r="AT1150" s="175"/>
      <c r="AU1150" s="175"/>
      <c r="AV1150" s="175"/>
      <c r="AW1150" s="175"/>
      <c r="AX1150" s="175"/>
      <c r="AY1150" s="175"/>
      <c r="AZ1150" s="175"/>
      <c r="BA1150" s="175"/>
      <c r="BB1150" s="175"/>
      <c r="BC1150" s="175"/>
      <c r="BD1150" s="175"/>
      <c r="BE1150" s="175"/>
      <c r="BF1150" s="175"/>
    </row>
    <row r="1151" spans="1:58" s="199" customFormat="1">
      <c r="A1151" s="173"/>
      <c r="B1151" s="282"/>
      <c r="C1151" s="283"/>
      <c r="D1151" s="283"/>
      <c r="E1151" s="283"/>
      <c r="F1151" s="283"/>
      <c r="G1151" s="175"/>
      <c r="H1151" s="175"/>
      <c r="I1151" s="175"/>
      <c r="J1151" s="175"/>
      <c r="K1151" s="175"/>
      <c r="L1151" s="175"/>
      <c r="M1151" s="175"/>
      <c r="N1151" s="175"/>
      <c r="O1151" s="175"/>
      <c r="P1151" s="175"/>
      <c r="Q1151" s="175"/>
      <c r="R1151" s="175"/>
      <c r="S1151" s="175"/>
      <c r="T1151" s="175"/>
      <c r="U1151" s="175"/>
      <c r="V1151" s="175"/>
      <c r="W1151" s="175"/>
      <c r="X1151" s="175"/>
      <c r="Y1151" s="175"/>
      <c r="Z1151" s="175"/>
      <c r="AA1151" s="175"/>
      <c r="AB1151" s="175"/>
      <c r="AC1151" s="175"/>
      <c r="AD1151" s="175"/>
      <c r="AE1151" s="175"/>
      <c r="AF1151" s="175"/>
      <c r="AG1151" s="175"/>
      <c r="AH1151" s="175"/>
      <c r="AI1151" s="175"/>
      <c r="AJ1151" s="175"/>
      <c r="AK1151" s="175"/>
      <c r="AL1151" s="175"/>
      <c r="AM1151" s="175"/>
      <c r="AN1151" s="175"/>
      <c r="AO1151" s="175"/>
      <c r="AP1151" s="175"/>
      <c r="AQ1151" s="175"/>
      <c r="AR1151" s="175"/>
      <c r="AS1151" s="175"/>
      <c r="AT1151" s="175"/>
      <c r="AU1151" s="175"/>
      <c r="AV1151" s="175"/>
      <c r="AW1151" s="175"/>
      <c r="AX1151" s="175"/>
      <c r="AY1151" s="175"/>
      <c r="AZ1151" s="175"/>
      <c r="BA1151" s="175"/>
      <c r="BB1151" s="175"/>
      <c r="BC1151" s="175"/>
      <c r="BD1151" s="175"/>
      <c r="BE1151" s="175"/>
      <c r="BF1151" s="175"/>
    </row>
    <row r="1152" spans="1:58" s="199" customFormat="1">
      <c r="A1152" s="173"/>
      <c r="B1152" s="282"/>
      <c r="C1152" s="283"/>
      <c r="D1152" s="283"/>
      <c r="E1152" s="283"/>
      <c r="F1152" s="283"/>
      <c r="G1152" s="175"/>
      <c r="H1152" s="175"/>
      <c r="I1152" s="175"/>
      <c r="J1152" s="175"/>
      <c r="K1152" s="175"/>
      <c r="L1152" s="175"/>
      <c r="M1152" s="175"/>
      <c r="N1152" s="175"/>
      <c r="O1152" s="175"/>
      <c r="P1152" s="175"/>
      <c r="Q1152" s="175"/>
      <c r="R1152" s="175"/>
      <c r="S1152" s="175"/>
      <c r="T1152" s="175"/>
      <c r="U1152" s="175"/>
      <c r="V1152" s="175"/>
      <c r="W1152" s="175"/>
      <c r="X1152" s="175"/>
      <c r="Y1152" s="175"/>
      <c r="Z1152" s="175"/>
      <c r="AA1152" s="175"/>
      <c r="AB1152" s="175"/>
      <c r="AC1152" s="175"/>
      <c r="AD1152" s="175"/>
      <c r="AE1152" s="175"/>
      <c r="AF1152" s="175"/>
      <c r="AG1152" s="175"/>
      <c r="AH1152" s="175"/>
      <c r="AI1152" s="175"/>
      <c r="AJ1152" s="175"/>
      <c r="AK1152" s="175"/>
      <c r="AL1152" s="175"/>
      <c r="AM1152" s="175"/>
      <c r="AN1152" s="175"/>
      <c r="AO1152" s="175"/>
      <c r="AP1152" s="175"/>
      <c r="AQ1152" s="175"/>
      <c r="AR1152" s="175"/>
      <c r="AS1152" s="175"/>
      <c r="AT1152" s="175"/>
      <c r="AU1152" s="175"/>
      <c r="AV1152" s="175"/>
      <c r="AW1152" s="175"/>
      <c r="AX1152" s="175"/>
      <c r="AY1152" s="175"/>
      <c r="AZ1152" s="175"/>
      <c r="BA1152" s="175"/>
      <c r="BB1152" s="175"/>
      <c r="BC1152" s="175"/>
      <c r="BD1152" s="175"/>
      <c r="BE1152" s="175"/>
      <c r="BF1152" s="175"/>
    </row>
    <row r="1153" spans="1:58" s="199" customFormat="1">
      <c r="A1153" s="173"/>
      <c r="B1153" s="282"/>
      <c r="C1153" s="283"/>
      <c r="D1153" s="283"/>
      <c r="E1153" s="283"/>
      <c r="F1153" s="283"/>
      <c r="G1153" s="175"/>
      <c r="H1153" s="175"/>
      <c r="I1153" s="175"/>
      <c r="J1153" s="175"/>
      <c r="K1153" s="175"/>
      <c r="L1153" s="175"/>
      <c r="M1153" s="175"/>
      <c r="N1153" s="175"/>
      <c r="O1153" s="175"/>
      <c r="P1153" s="175"/>
      <c r="Q1153" s="175"/>
      <c r="R1153" s="175"/>
      <c r="S1153" s="175"/>
      <c r="T1153" s="175"/>
      <c r="U1153" s="175"/>
      <c r="V1153" s="175"/>
      <c r="W1153" s="175"/>
      <c r="X1153" s="175"/>
      <c r="Y1153" s="175"/>
      <c r="Z1153" s="175"/>
      <c r="AA1153" s="175"/>
      <c r="AB1153" s="175"/>
      <c r="AC1153" s="175"/>
      <c r="AD1153" s="175"/>
      <c r="AE1153" s="175"/>
      <c r="AF1153" s="175"/>
      <c r="AG1153" s="175"/>
      <c r="AH1153" s="175"/>
      <c r="AI1153" s="175"/>
      <c r="AJ1153" s="175"/>
      <c r="AK1153" s="175"/>
      <c r="AL1153" s="175"/>
      <c r="AM1153" s="175"/>
      <c r="AN1153" s="175"/>
      <c r="AO1153" s="175"/>
      <c r="AP1153" s="175"/>
      <c r="AQ1153" s="175"/>
      <c r="AR1153" s="175"/>
      <c r="AS1153" s="175"/>
      <c r="AT1153" s="175"/>
      <c r="AU1153" s="175"/>
      <c r="AV1153" s="175"/>
      <c r="AW1153" s="175"/>
      <c r="AX1153" s="175"/>
      <c r="AY1153" s="175"/>
      <c r="AZ1153" s="175"/>
      <c r="BA1153" s="175"/>
      <c r="BB1153" s="175"/>
      <c r="BC1153" s="175"/>
      <c r="BD1153" s="175"/>
      <c r="BE1153" s="175"/>
      <c r="BF1153" s="175"/>
    </row>
    <row r="1154" spans="1:58" s="199" customFormat="1">
      <c r="A1154" s="173"/>
      <c r="B1154" s="282"/>
      <c r="C1154" s="283"/>
      <c r="D1154" s="283"/>
      <c r="E1154" s="283"/>
      <c r="F1154" s="283"/>
      <c r="G1154" s="175"/>
      <c r="H1154" s="175"/>
      <c r="I1154" s="175"/>
      <c r="J1154" s="175"/>
      <c r="K1154" s="175"/>
      <c r="L1154" s="175"/>
      <c r="M1154" s="175"/>
      <c r="N1154" s="175"/>
      <c r="O1154" s="175"/>
      <c r="P1154" s="175"/>
      <c r="Q1154" s="175"/>
      <c r="R1154" s="175"/>
      <c r="S1154" s="175"/>
      <c r="T1154" s="175"/>
      <c r="U1154" s="175"/>
      <c r="V1154" s="175"/>
      <c r="W1154" s="175"/>
      <c r="X1154" s="175"/>
      <c r="Y1154" s="175"/>
      <c r="Z1154" s="175"/>
      <c r="AA1154" s="175"/>
      <c r="AB1154" s="175"/>
      <c r="AC1154" s="175"/>
      <c r="AD1154" s="175"/>
      <c r="AE1154" s="175"/>
      <c r="AF1154" s="175"/>
      <c r="AG1154" s="175"/>
      <c r="AH1154" s="175"/>
      <c r="AI1154" s="175"/>
      <c r="AJ1154" s="175"/>
      <c r="AK1154" s="175"/>
      <c r="AL1154" s="175"/>
      <c r="AM1154" s="175"/>
      <c r="AN1154" s="175"/>
      <c r="AO1154" s="175"/>
      <c r="AP1154" s="175"/>
      <c r="AQ1154" s="175"/>
      <c r="AR1154" s="175"/>
      <c r="AS1154" s="175"/>
      <c r="AT1154" s="175"/>
      <c r="AU1154" s="175"/>
      <c r="AV1154" s="175"/>
      <c r="AW1154" s="175"/>
      <c r="AX1154" s="175"/>
      <c r="AY1154" s="175"/>
      <c r="AZ1154" s="175"/>
      <c r="BA1154" s="175"/>
      <c r="BB1154" s="175"/>
      <c r="BC1154" s="175"/>
      <c r="BD1154" s="175"/>
      <c r="BE1154" s="175"/>
      <c r="BF1154" s="175"/>
    </row>
    <row r="1155" spans="1:58" s="199" customFormat="1">
      <c r="A1155" s="173"/>
      <c r="B1155" s="282"/>
      <c r="C1155" s="283"/>
      <c r="D1155" s="283"/>
      <c r="E1155" s="283"/>
      <c r="F1155" s="283"/>
      <c r="G1155" s="175"/>
      <c r="H1155" s="175"/>
      <c r="I1155" s="175"/>
      <c r="J1155" s="175"/>
      <c r="K1155" s="175"/>
      <c r="L1155" s="175"/>
      <c r="M1155" s="175"/>
      <c r="N1155" s="175"/>
      <c r="O1155" s="175"/>
      <c r="P1155" s="175"/>
      <c r="Q1155" s="175"/>
      <c r="R1155" s="175"/>
      <c r="S1155" s="175"/>
      <c r="T1155" s="175"/>
      <c r="U1155" s="175"/>
      <c r="V1155" s="175"/>
      <c r="W1155" s="175"/>
      <c r="X1155" s="175"/>
      <c r="Y1155" s="175"/>
      <c r="Z1155" s="175"/>
      <c r="AA1155" s="175"/>
      <c r="AB1155" s="175"/>
      <c r="AC1155" s="175"/>
      <c r="AD1155" s="175"/>
      <c r="AE1155" s="175"/>
      <c r="AF1155" s="175"/>
      <c r="AG1155" s="175"/>
      <c r="AH1155" s="175"/>
      <c r="AI1155" s="175"/>
      <c r="AJ1155" s="175"/>
      <c r="AK1155" s="175"/>
      <c r="AL1155" s="175"/>
      <c r="AM1155" s="175"/>
      <c r="AN1155" s="175"/>
      <c r="AO1155" s="175"/>
      <c r="AP1155" s="175"/>
      <c r="AQ1155" s="175"/>
      <c r="AR1155" s="175"/>
      <c r="AS1155" s="175"/>
      <c r="AT1155" s="175"/>
      <c r="AU1155" s="175"/>
      <c r="AV1155" s="175"/>
      <c r="AW1155" s="175"/>
      <c r="AX1155" s="175"/>
      <c r="AY1155" s="175"/>
      <c r="AZ1155" s="175"/>
      <c r="BA1155" s="175"/>
      <c r="BB1155" s="175"/>
      <c r="BC1155" s="175"/>
      <c r="BD1155" s="175"/>
      <c r="BE1155" s="175"/>
      <c r="BF1155" s="175"/>
    </row>
    <row r="1156" spans="1:58" s="199" customFormat="1">
      <c r="A1156" s="173"/>
      <c r="B1156" s="282"/>
      <c r="C1156" s="283"/>
      <c r="D1156" s="283"/>
      <c r="E1156" s="283"/>
      <c r="F1156" s="283"/>
      <c r="G1156" s="175"/>
      <c r="H1156" s="175"/>
      <c r="I1156" s="175"/>
      <c r="J1156" s="175"/>
      <c r="K1156" s="175"/>
      <c r="L1156" s="175"/>
      <c r="M1156" s="175"/>
      <c r="N1156" s="175"/>
      <c r="O1156" s="175"/>
      <c r="P1156" s="175"/>
      <c r="Q1156" s="175"/>
      <c r="R1156" s="175"/>
      <c r="S1156" s="175"/>
      <c r="T1156" s="175"/>
      <c r="U1156" s="175"/>
      <c r="V1156" s="175"/>
      <c r="W1156" s="175"/>
      <c r="X1156" s="175"/>
      <c r="Y1156" s="175"/>
      <c r="Z1156" s="175"/>
      <c r="AA1156" s="175"/>
      <c r="AB1156" s="175"/>
      <c r="AC1156" s="175"/>
      <c r="AD1156" s="175"/>
      <c r="AE1156" s="175"/>
      <c r="AF1156" s="175"/>
      <c r="AG1156" s="175"/>
      <c r="AH1156" s="175"/>
      <c r="AI1156" s="175"/>
      <c r="AJ1156" s="175"/>
      <c r="AK1156" s="175"/>
      <c r="AL1156" s="175"/>
      <c r="AM1156" s="175"/>
      <c r="AN1156" s="175"/>
      <c r="AO1156" s="175"/>
      <c r="AP1156" s="175"/>
      <c r="AQ1156" s="175"/>
      <c r="AR1156" s="175"/>
      <c r="AS1156" s="175"/>
      <c r="AT1156" s="175"/>
      <c r="AU1156" s="175"/>
      <c r="AV1156" s="175"/>
      <c r="AW1156" s="175"/>
      <c r="AX1156" s="175"/>
      <c r="AY1156" s="175"/>
      <c r="AZ1156" s="175"/>
      <c r="BA1156" s="175"/>
      <c r="BB1156" s="175"/>
      <c r="BC1156" s="175"/>
      <c r="BD1156" s="175"/>
      <c r="BE1156" s="175"/>
      <c r="BF1156" s="175"/>
    </row>
    <row r="1157" spans="1:58" s="199" customFormat="1">
      <c r="A1157" s="173"/>
      <c r="B1157" s="282"/>
      <c r="C1157" s="283"/>
      <c r="D1157" s="283"/>
      <c r="E1157" s="283"/>
      <c r="F1157" s="283"/>
      <c r="G1157" s="175"/>
      <c r="H1157" s="175"/>
      <c r="I1157" s="175"/>
      <c r="J1157" s="175"/>
      <c r="K1157" s="175"/>
      <c r="L1157" s="175"/>
      <c r="M1157" s="175"/>
      <c r="N1157" s="175"/>
      <c r="O1157" s="175"/>
      <c r="P1157" s="175"/>
      <c r="Q1157" s="175"/>
      <c r="R1157" s="175"/>
      <c r="S1157" s="175"/>
      <c r="T1157" s="175"/>
      <c r="U1157" s="175"/>
      <c r="V1157" s="175"/>
      <c r="W1157" s="175"/>
      <c r="X1157" s="175"/>
      <c r="Y1157" s="175"/>
      <c r="Z1157" s="175"/>
      <c r="AA1157" s="175"/>
      <c r="AB1157" s="175"/>
      <c r="AC1157" s="175"/>
      <c r="AD1157" s="175"/>
      <c r="AE1157" s="175"/>
      <c r="AF1157" s="175"/>
      <c r="AG1157" s="175"/>
      <c r="AH1157" s="175"/>
      <c r="AI1157" s="175"/>
      <c r="AJ1157" s="175"/>
      <c r="AK1157" s="175"/>
      <c r="AL1157" s="175"/>
      <c r="AM1157" s="175"/>
      <c r="AN1157" s="175"/>
      <c r="AO1157" s="175"/>
      <c r="AP1157" s="175"/>
      <c r="AQ1157" s="175"/>
      <c r="AR1157" s="175"/>
      <c r="AS1157" s="175"/>
      <c r="AT1157" s="175"/>
      <c r="AU1157" s="175"/>
      <c r="AV1157" s="175"/>
      <c r="AW1157" s="175"/>
      <c r="AX1157" s="175"/>
      <c r="AY1157" s="175"/>
      <c r="AZ1157" s="175"/>
      <c r="BA1157" s="175"/>
      <c r="BB1157" s="175"/>
      <c r="BC1157" s="175"/>
      <c r="BD1157" s="175"/>
      <c r="BE1157" s="175"/>
      <c r="BF1157" s="175"/>
    </row>
    <row r="1158" spans="1:58" s="199" customFormat="1">
      <c r="A1158" s="173"/>
      <c r="B1158" s="282"/>
      <c r="C1158" s="283"/>
      <c r="D1158" s="283"/>
      <c r="E1158" s="283"/>
      <c r="F1158" s="283"/>
      <c r="G1158" s="175"/>
      <c r="H1158" s="175"/>
      <c r="I1158" s="175"/>
      <c r="J1158" s="175"/>
      <c r="K1158" s="175"/>
      <c r="L1158" s="175"/>
      <c r="M1158" s="175"/>
      <c r="N1158" s="175"/>
      <c r="O1158" s="175"/>
      <c r="P1158" s="175"/>
      <c r="Q1158" s="175"/>
      <c r="R1158" s="175"/>
      <c r="S1158" s="175"/>
      <c r="T1158" s="175"/>
      <c r="U1158" s="175"/>
      <c r="V1158" s="175"/>
      <c r="W1158" s="175"/>
      <c r="X1158" s="175"/>
      <c r="Y1158" s="175"/>
      <c r="Z1158" s="175"/>
      <c r="AA1158" s="175"/>
      <c r="AB1158" s="175"/>
      <c r="AC1158" s="175"/>
      <c r="AD1158" s="175"/>
      <c r="AE1158" s="175"/>
      <c r="AF1158" s="175"/>
      <c r="AG1158" s="175"/>
      <c r="AH1158" s="175"/>
      <c r="AI1158" s="175"/>
      <c r="AJ1158" s="175"/>
      <c r="AK1158" s="175"/>
      <c r="AL1158" s="175"/>
      <c r="AM1158" s="175"/>
      <c r="AN1158" s="175"/>
      <c r="AO1158" s="175"/>
      <c r="AP1158" s="175"/>
      <c r="AQ1158" s="175"/>
      <c r="AR1158" s="175"/>
      <c r="AS1158" s="175"/>
      <c r="AT1158" s="175"/>
      <c r="AU1158" s="175"/>
      <c r="AV1158" s="175"/>
      <c r="AW1158" s="175"/>
      <c r="AX1158" s="175"/>
      <c r="AY1158" s="175"/>
      <c r="AZ1158" s="175"/>
      <c r="BA1158" s="175"/>
      <c r="BB1158" s="175"/>
      <c r="BC1158" s="175"/>
      <c r="BD1158" s="175"/>
      <c r="BE1158" s="175"/>
      <c r="BF1158" s="175"/>
    </row>
    <row r="1159" spans="1:58" s="199" customFormat="1">
      <c r="A1159" s="173"/>
      <c r="B1159" s="282"/>
      <c r="C1159" s="283"/>
      <c r="D1159" s="283"/>
      <c r="E1159" s="283"/>
      <c r="F1159" s="283"/>
      <c r="G1159" s="175"/>
      <c r="H1159" s="175"/>
      <c r="I1159" s="175"/>
      <c r="J1159" s="175"/>
      <c r="K1159" s="175"/>
      <c r="L1159" s="175"/>
      <c r="M1159" s="175"/>
      <c r="N1159" s="175"/>
      <c r="O1159" s="175"/>
      <c r="P1159" s="175"/>
      <c r="Q1159" s="175"/>
      <c r="R1159" s="175"/>
      <c r="S1159" s="175"/>
      <c r="T1159" s="175"/>
      <c r="U1159" s="175"/>
      <c r="V1159" s="175"/>
      <c r="W1159" s="175"/>
      <c r="X1159" s="175"/>
      <c r="Y1159" s="175"/>
      <c r="Z1159" s="175"/>
      <c r="AA1159" s="175"/>
      <c r="AB1159" s="175"/>
      <c r="AC1159" s="175"/>
      <c r="AD1159" s="175"/>
      <c r="AE1159" s="175"/>
      <c r="AF1159" s="175"/>
      <c r="AG1159" s="175"/>
      <c r="AH1159" s="175"/>
      <c r="AI1159" s="175"/>
      <c r="AJ1159" s="175"/>
      <c r="AK1159" s="175"/>
      <c r="AL1159" s="175"/>
      <c r="AM1159" s="175"/>
      <c r="AN1159" s="175"/>
      <c r="AO1159" s="175"/>
      <c r="AP1159" s="175"/>
      <c r="AQ1159" s="175"/>
      <c r="AR1159" s="175"/>
      <c r="AS1159" s="175"/>
      <c r="AT1159" s="175"/>
      <c r="AU1159" s="175"/>
      <c r="AV1159" s="175"/>
      <c r="AW1159" s="175"/>
      <c r="AX1159" s="175"/>
      <c r="AY1159" s="175"/>
      <c r="AZ1159" s="175"/>
      <c r="BA1159" s="175"/>
      <c r="BB1159" s="175"/>
      <c r="BC1159" s="175"/>
      <c r="BD1159" s="175"/>
      <c r="BE1159" s="175"/>
      <c r="BF1159" s="175"/>
    </row>
    <row r="1160" spans="1:58" s="199" customFormat="1">
      <c r="A1160" s="173"/>
      <c r="B1160" s="282"/>
      <c r="C1160" s="283"/>
      <c r="D1160" s="283"/>
      <c r="E1160" s="283"/>
      <c r="F1160" s="283"/>
      <c r="G1160" s="175"/>
      <c r="H1160" s="175"/>
      <c r="I1160" s="175"/>
      <c r="J1160" s="175"/>
      <c r="K1160" s="175"/>
      <c r="L1160" s="175"/>
      <c r="M1160" s="175"/>
      <c r="N1160" s="175"/>
      <c r="O1160" s="175"/>
      <c r="P1160" s="175"/>
      <c r="Q1160" s="175"/>
      <c r="R1160" s="175"/>
      <c r="S1160" s="175"/>
      <c r="T1160" s="175"/>
      <c r="U1160" s="175"/>
      <c r="V1160" s="175"/>
      <c r="W1160" s="175"/>
      <c r="X1160" s="175"/>
      <c r="Y1160" s="175"/>
      <c r="Z1160" s="175"/>
      <c r="AA1160" s="175"/>
      <c r="AB1160" s="175"/>
      <c r="AC1160" s="175"/>
      <c r="AD1160" s="175"/>
      <c r="AE1160" s="175"/>
      <c r="AF1160" s="175"/>
      <c r="AG1160" s="175"/>
      <c r="AH1160" s="175"/>
      <c r="AI1160" s="175"/>
      <c r="AJ1160" s="175"/>
      <c r="AK1160" s="175"/>
      <c r="AL1160" s="175"/>
      <c r="AM1160" s="175"/>
      <c r="AN1160" s="175"/>
      <c r="AO1160" s="175"/>
      <c r="AP1160" s="175"/>
      <c r="AQ1160" s="175"/>
      <c r="AR1160" s="175"/>
      <c r="AS1160" s="175"/>
      <c r="AT1160" s="175"/>
      <c r="AU1160" s="175"/>
      <c r="AV1160" s="175"/>
      <c r="AW1160" s="175"/>
      <c r="AX1160" s="175"/>
      <c r="AY1160" s="175"/>
      <c r="AZ1160" s="175"/>
      <c r="BA1160" s="175"/>
      <c r="BB1160" s="175"/>
      <c r="BC1160" s="175"/>
      <c r="BD1160" s="175"/>
      <c r="BE1160" s="175"/>
      <c r="BF1160" s="175"/>
    </row>
    <row r="1161" spans="1:58" s="199" customFormat="1">
      <c r="A1161" s="173"/>
      <c r="B1161" s="282"/>
      <c r="C1161" s="283"/>
      <c r="D1161" s="283"/>
      <c r="E1161" s="283"/>
      <c r="F1161" s="283"/>
      <c r="G1161" s="175"/>
      <c r="H1161" s="175"/>
      <c r="I1161" s="175"/>
      <c r="J1161" s="175"/>
      <c r="K1161" s="175"/>
      <c r="L1161" s="175"/>
      <c r="M1161" s="175"/>
      <c r="N1161" s="175"/>
      <c r="O1161" s="175"/>
      <c r="P1161" s="175"/>
      <c r="Q1161" s="175"/>
      <c r="R1161" s="175"/>
      <c r="S1161" s="175"/>
      <c r="T1161" s="175"/>
      <c r="U1161" s="175"/>
      <c r="V1161" s="175"/>
      <c r="W1161" s="175"/>
      <c r="X1161" s="175"/>
      <c r="Y1161" s="175"/>
      <c r="Z1161" s="175"/>
      <c r="AA1161" s="175"/>
      <c r="AB1161" s="175"/>
      <c r="AC1161" s="175"/>
      <c r="AD1161" s="175"/>
      <c r="AE1161" s="175"/>
      <c r="AF1161" s="175"/>
      <c r="AG1161" s="175"/>
      <c r="AH1161" s="175"/>
      <c r="AI1161" s="175"/>
      <c r="AJ1161" s="175"/>
      <c r="AK1161" s="175"/>
      <c r="AL1161" s="175"/>
      <c r="AM1161" s="175"/>
      <c r="AN1161" s="175"/>
      <c r="AO1161" s="175"/>
      <c r="AP1161" s="175"/>
      <c r="AQ1161" s="175"/>
      <c r="AR1161" s="175"/>
      <c r="AS1161" s="175"/>
      <c r="AT1161" s="175"/>
      <c r="AU1161" s="175"/>
      <c r="AV1161" s="175"/>
      <c r="AW1161" s="175"/>
      <c r="AX1161" s="175"/>
      <c r="AY1161" s="175"/>
      <c r="AZ1161" s="175"/>
      <c r="BA1161" s="175"/>
      <c r="BB1161" s="175"/>
      <c r="BC1161" s="175"/>
      <c r="BD1161" s="175"/>
      <c r="BE1161" s="175"/>
      <c r="BF1161" s="175"/>
    </row>
    <row r="1162" spans="1:58" s="199" customFormat="1">
      <c r="A1162" s="173"/>
      <c r="B1162" s="282"/>
      <c r="C1162" s="283"/>
      <c r="D1162" s="283"/>
      <c r="E1162" s="283"/>
      <c r="F1162" s="283"/>
      <c r="G1162" s="175"/>
      <c r="H1162" s="175"/>
      <c r="I1162" s="175"/>
      <c r="J1162" s="175"/>
      <c r="K1162" s="175"/>
      <c r="L1162" s="175"/>
      <c r="M1162" s="175"/>
      <c r="N1162" s="175"/>
      <c r="O1162" s="175"/>
      <c r="P1162" s="175"/>
      <c r="Q1162" s="175"/>
      <c r="R1162" s="175"/>
      <c r="S1162" s="175"/>
      <c r="T1162" s="175"/>
      <c r="U1162" s="175"/>
      <c r="V1162" s="175"/>
      <c r="W1162" s="175"/>
      <c r="X1162" s="175"/>
      <c r="Y1162" s="175"/>
      <c r="Z1162" s="175"/>
      <c r="AA1162" s="175"/>
      <c r="AB1162" s="175"/>
      <c r="AC1162" s="175"/>
      <c r="AD1162" s="175"/>
      <c r="AE1162" s="175"/>
      <c r="AF1162" s="175"/>
      <c r="AG1162" s="175"/>
      <c r="AH1162" s="175"/>
      <c r="AI1162" s="175"/>
      <c r="AJ1162" s="175"/>
      <c r="AK1162" s="175"/>
      <c r="AL1162" s="175"/>
      <c r="AM1162" s="175"/>
      <c r="AN1162" s="175"/>
      <c r="AO1162" s="175"/>
      <c r="AP1162" s="175"/>
      <c r="AQ1162" s="175"/>
      <c r="AR1162" s="175"/>
      <c r="AS1162" s="175"/>
      <c r="AT1162" s="175"/>
      <c r="AU1162" s="175"/>
      <c r="AV1162" s="175"/>
      <c r="AW1162" s="175"/>
      <c r="AX1162" s="175"/>
      <c r="AY1162" s="175"/>
      <c r="AZ1162" s="175"/>
      <c r="BA1162" s="175"/>
      <c r="BB1162" s="175"/>
      <c r="BC1162" s="175"/>
      <c r="BD1162" s="175"/>
      <c r="BE1162" s="175"/>
      <c r="BF1162" s="175"/>
    </row>
    <row r="1163" spans="1:58" s="199" customFormat="1">
      <c r="A1163" s="173"/>
      <c r="B1163" s="282"/>
      <c r="C1163" s="283"/>
      <c r="D1163" s="283"/>
      <c r="E1163" s="283"/>
      <c r="F1163" s="283"/>
      <c r="G1163" s="175"/>
      <c r="H1163" s="175"/>
      <c r="I1163" s="175"/>
      <c r="J1163" s="175"/>
      <c r="K1163" s="175"/>
      <c r="L1163" s="175"/>
      <c r="M1163" s="175"/>
      <c r="N1163" s="175"/>
      <c r="O1163" s="175"/>
      <c r="P1163" s="175"/>
      <c r="Q1163" s="175"/>
      <c r="R1163" s="175"/>
      <c r="S1163" s="175"/>
      <c r="T1163" s="175"/>
      <c r="U1163" s="175"/>
      <c r="V1163" s="175"/>
      <c r="W1163" s="175"/>
      <c r="X1163" s="175"/>
      <c r="Y1163" s="175"/>
      <c r="Z1163" s="175"/>
      <c r="AA1163" s="175"/>
      <c r="AB1163" s="175"/>
      <c r="AC1163" s="175"/>
      <c r="AD1163" s="175"/>
      <c r="AE1163" s="175"/>
      <c r="AF1163" s="175"/>
      <c r="AG1163" s="175"/>
      <c r="AH1163" s="175"/>
      <c r="AI1163" s="175"/>
      <c r="AJ1163" s="175"/>
      <c r="AK1163" s="175"/>
      <c r="AL1163" s="175"/>
      <c r="AM1163" s="175"/>
      <c r="AN1163" s="175"/>
      <c r="AO1163" s="175"/>
      <c r="AP1163" s="175"/>
      <c r="AQ1163" s="175"/>
      <c r="AR1163" s="175"/>
      <c r="AS1163" s="175"/>
      <c r="AT1163" s="175"/>
      <c r="AU1163" s="175"/>
      <c r="AV1163" s="175"/>
      <c r="AW1163" s="175"/>
      <c r="AX1163" s="175"/>
      <c r="AY1163" s="175"/>
      <c r="AZ1163" s="175"/>
      <c r="BA1163" s="175"/>
      <c r="BB1163" s="175"/>
      <c r="BC1163" s="175"/>
      <c r="BD1163" s="175"/>
      <c r="BE1163" s="175"/>
      <c r="BF1163" s="175"/>
    </row>
    <row r="1164" spans="1:58" s="199" customFormat="1">
      <c r="A1164" s="173"/>
      <c r="B1164" s="282"/>
      <c r="C1164" s="283"/>
      <c r="D1164" s="283"/>
      <c r="E1164" s="283"/>
      <c r="F1164" s="283"/>
      <c r="G1164" s="175"/>
      <c r="H1164" s="175"/>
      <c r="I1164" s="175"/>
      <c r="J1164" s="175"/>
      <c r="K1164" s="175"/>
      <c r="L1164" s="175"/>
      <c r="M1164" s="175"/>
      <c r="N1164" s="175"/>
      <c r="O1164" s="175"/>
      <c r="P1164" s="175"/>
      <c r="Q1164" s="175"/>
      <c r="R1164" s="175"/>
      <c r="S1164" s="175"/>
      <c r="T1164" s="175"/>
      <c r="U1164" s="175"/>
      <c r="V1164" s="175"/>
      <c r="W1164" s="175"/>
      <c r="X1164" s="175"/>
      <c r="Y1164" s="175"/>
      <c r="Z1164" s="175"/>
      <c r="AA1164" s="175"/>
      <c r="AB1164" s="175"/>
      <c r="AC1164" s="175"/>
      <c r="AD1164" s="175"/>
      <c r="AE1164" s="175"/>
      <c r="AF1164" s="175"/>
      <c r="AG1164" s="175"/>
      <c r="AH1164" s="175"/>
      <c r="AI1164" s="175"/>
      <c r="AJ1164" s="175"/>
      <c r="AK1164" s="175"/>
      <c r="AL1164" s="175"/>
      <c r="AM1164" s="175"/>
      <c r="AN1164" s="175"/>
      <c r="AO1164" s="175"/>
      <c r="AP1164" s="175"/>
      <c r="AQ1164" s="175"/>
      <c r="AR1164" s="175"/>
      <c r="AS1164" s="175"/>
      <c r="AT1164" s="175"/>
      <c r="AU1164" s="175"/>
      <c r="AV1164" s="175"/>
      <c r="AW1164" s="175"/>
      <c r="AX1164" s="175"/>
      <c r="AY1164" s="175"/>
      <c r="AZ1164" s="175"/>
      <c r="BA1164" s="175"/>
      <c r="BB1164" s="175"/>
      <c r="BC1164" s="175"/>
      <c r="BD1164" s="175"/>
      <c r="BE1164" s="175"/>
      <c r="BF1164" s="175"/>
    </row>
    <row r="1165" spans="1:58" s="199" customFormat="1">
      <c r="A1165" s="173"/>
      <c r="B1165" s="282"/>
      <c r="C1165" s="283"/>
      <c r="D1165" s="283"/>
      <c r="E1165" s="283"/>
      <c r="F1165" s="283"/>
      <c r="G1165" s="175"/>
      <c r="H1165" s="175"/>
      <c r="I1165" s="175"/>
      <c r="J1165" s="175"/>
      <c r="K1165" s="175"/>
      <c r="L1165" s="175"/>
      <c r="M1165" s="175"/>
      <c r="N1165" s="175"/>
      <c r="O1165" s="175"/>
      <c r="P1165" s="175"/>
      <c r="Q1165" s="175"/>
      <c r="R1165" s="175"/>
      <c r="S1165" s="175"/>
      <c r="T1165" s="175"/>
      <c r="U1165" s="175"/>
      <c r="V1165" s="175"/>
      <c r="W1165" s="175"/>
      <c r="X1165" s="175"/>
      <c r="Y1165" s="175"/>
      <c r="Z1165" s="175"/>
      <c r="AA1165" s="175"/>
      <c r="AB1165" s="175"/>
      <c r="AC1165" s="175"/>
      <c r="AD1165" s="175"/>
      <c r="AE1165" s="175"/>
      <c r="AF1165" s="175"/>
      <c r="AG1165" s="175"/>
      <c r="AH1165" s="175"/>
      <c r="AI1165" s="175"/>
      <c r="AJ1165" s="175"/>
      <c r="AK1165" s="175"/>
      <c r="AL1165" s="175"/>
      <c r="AM1165" s="175"/>
      <c r="AN1165" s="175"/>
      <c r="AO1165" s="175"/>
      <c r="AP1165" s="175"/>
      <c r="AQ1165" s="175"/>
      <c r="AR1165" s="175"/>
      <c r="AS1165" s="175"/>
      <c r="AT1165" s="175"/>
      <c r="AU1165" s="175"/>
      <c r="AV1165" s="175"/>
      <c r="AW1165" s="175"/>
      <c r="AX1165" s="175"/>
      <c r="AY1165" s="175"/>
      <c r="AZ1165" s="175"/>
      <c r="BA1165" s="175"/>
      <c r="BB1165" s="175"/>
      <c r="BC1165" s="175"/>
      <c r="BD1165" s="175"/>
      <c r="BE1165" s="175"/>
      <c r="BF1165" s="175"/>
    </row>
  </sheetData>
  <mergeCells count="1">
    <mergeCell ref="A2:F2"/>
  </mergeCells>
  <conditionalFormatting sqref="C3:F4 B4">
    <cfRule type="expression" dxfId="6" priority="38">
      <formula>$A3=3</formula>
    </cfRule>
    <cfRule type="expression" dxfId="5" priority="39">
      <formula>$A3=2</formula>
    </cfRule>
    <cfRule type="expression" dxfId="4" priority="40">
      <formula>$A3=1</formula>
    </cfRule>
  </conditionalFormatting>
  <conditionalFormatting sqref="A18:A22">
    <cfRule type="expression" dxfId="3" priority="28">
      <formula>$A18=4</formula>
    </cfRule>
    <cfRule type="expression" dxfId="2" priority="29">
      <formula>$A18=3</formula>
    </cfRule>
    <cfRule type="expression" dxfId="1" priority="30">
      <formula>$A18=2</formula>
    </cfRule>
    <cfRule type="expression" dxfId="0" priority="31">
      <formula>$A18=1</formula>
    </cfRule>
  </conditionalFormatting>
  <pageMargins left="0" right="0" top="0" bottom="0" header="0" footer="0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186"/>
  <sheetViews>
    <sheetView zoomScaleNormal="100" zoomScaleSheetLayoutView="70" workbookViewId="0">
      <pane xSplit="2" ySplit="3" topLeftCell="C4" activePane="bottomRight" state="frozen"/>
      <selection activeCell="B122" sqref="B122"/>
      <selection pane="topRight" activeCell="B122" sqref="B122"/>
      <selection pane="bottomLeft" activeCell="B122" sqref="B122"/>
      <selection pane="bottomRight" activeCell="C3" sqref="C3"/>
    </sheetView>
  </sheetViews>
  <sheetFormatPr defaultRowHeight="18.75" customHeight="1" outlineLevelRow="2"/>
  <cols>
    <col min="1" max="1" width="0" style="153" hidden="1" customWidth="1"/>
    <col min="2" max="2" width="68.5703125" style="153" customWidth="1"/>
    <col min="3" max="3" width="10.28515625" style="155" customWidth="1"/>
    <col min="4" max="6" width="9.140625" style="155" customWidth="1"/>
    <col min="7" max="7" width="11.5703125" style="155" customWidth="1"/>
    <col min="8" max="8" width="9.140625" style="155" customWidth="1"/>
    <col min="9" max="9" width="11" style="155" customWidth="1"/>
    <col min="10" max="13" width="9.140625" style="155" customWidth="1"/>
    <col min="14" max="14" width="12.140625" style="156" customWidth="1"/>
    <col min="15" max="16384" width="9.140625" style="154"/>
  </cols>
  <sheetData>
    <row r="1" spans="1:14" s="58" customFormat="1" ht="46.5" customHeight="1">
      <c r="A1" s="2"/>
      <c r="B1" s="365" t="s">
        <v>43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s="58" customFormat="1" ht="31.5" customHeight="1">
      <c r="A2" s="2"/>
      <c r="B2" s="59"/>
      <c r="C2" s="366" t="s">
        <v>44</v>
      </c>
      <c r="D2" s="367"/>
      <c r="E2" s="367"/>
      <c r="F2" s="367"/>
      <c r="G2" s="367"/>
      <c r="H2" s="367"/>
      <c r="I2" s="367"/>
      <c r="J2" s="367"/>
      <c r="K2" s="367"/>
      <c r="L2" s="367"/>
      <c r="M2" s="368"/>
      <c r="N2" s="60"/>
    </row>
    <row r="3" spans="1:14" s="58" customFormat="1" ht="129.75" customHeight="1">
      <c r="A3" s="2"/>
      <c r="B3" s="61" t="s">
        <v>45</v>
      </c>
      <c r="C3" s="67" t="s">
        <v>46</v>
      </c>
      <c r="D3" s="68" t="s">
        <v>47</v>
      </c>
      <c r="E3" s="68" t="s">
        <v>24</v>
      </c>
      <c r="F3" s="62" t="s">
        <v>26</v>
      </c>
      <c r="G3" s="64" t="s">
        <v>33</v>
      </c>
      <c r="H3" s="69" t="s">
        <v>30</v>
      </c>
      <c r="I3" s="69" t="s">
        <v>27</v>
      </c>
      <c r="J3" s="70" t="s">
        <v>20</v>
      </c>
      <c r="K3" s="71" t="s">
        <v>48</v>
      </c>
      <c r="L3" s="71" t="s">
        <v>49</v>
      </c>
      <c r="M3" s="71" t="s">
        <v>21</v>
      </c>
      <c r="N3" s="66" t="s">
        <v>50</v>
      </c>
    </row>
    <row r="4" spans="1:14" s="75" customFormat="1" ht="18" customHeight="1">
      <c r="A4" s="2">
        <v>1</v>
      </c>
      <c r="B4" s="72" t="s">
        <v>51</v>
      </c>
      <c r="C4" s="27">
        <v>0</v>
      </c>
      <c r="D4" s="11">
        <v>230</v>
      </c>
      <c r="E4" s="11">
        <v>230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73">
        <v>0</v>
      </c>
      <c r="N4" s="74">
        <v>460</v>
      </c>
    </row>
    <row r="5" spans="1:14" s="81" customFormat="1" ht="18" customHeight="1">
      <c r="A5" s="2">
        <v>2</v>
      </c>
      <c r="B5" s="76" t="s">
        <v>52</v>
      </c>
      <c r="C5" s="77">
        <v>0</v>
      </c>
      <c r="D5" s="78">
        <v>230</v>
      </c>
      <c r="E5" s="78">
        <v>230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9">
        <v>0</v>
      </c>
      <c r="N5" s="80">
        <v>460</v>
      </c>
    </row>
    <row r="6" spans="1:14" s="16" customFormat="1" ht="18" customHeight="1">
      <c r="A6" s="2"/>
      <c r="B6" s="82" t="s">
        <v>9</v>
      </c>
      <c r="C6" s="83"/>
      <c r="D6" s="84">
        <v>140</v>
      </c>
      <c r="E6" s="84">
        <v>140</v>
      </c>
      <c r="F6" s="84"/>
      <c r="G6" s="84"/>
      <c r="H6" s="84"/>
      <c r="I6" s="84"/>
      <c r="J6" s="84"/>
      <c r="K6" s="84"/>
      <c r="L6" s="84"/>
      <c r="M6" s="85"/>
      <c r="N6" s="86">
        <v>280</v>
      </c>
    </row>
    <row r="7" spans="1:14" s="87" customFormat="1" ht="18" customHeight="1">
      <c r="A7" s="2"/>
      <c r="B7" s="82" t="s">
        <v>53</v>
      </c>
      <c r="C7" s="83"/>
      <c r="D7" s="84">
        <v>90</v>
      </c>
      <c r="E7" s="84">
        <v>90</v>
      </c>
      <c r="F7" s="84"/>
      <c r="G7" s="84"/>
      <c r="H7" s="84"/>
      <c r="I7" s="84"/>
      <c r="J7" s="84"/>
      <c r="K7" s="84"/>
      <c r="L7" s="84"/>
      <c r="M7" s="85"/>
      <c r="N7" s="86">
        <v>180</v>
      </c>
    </row>
    <row r="8" spans="1:14" s="88" customFormat="1" ht="18" customHeight="1">
      <c r="A8" s="2">
        <v>1</v>
      </c>
      <c r="B8" s="72" t="s">
        <v>54</v>
      </c>
      <c r="C8" s="27">
        <v>0</v>
      </c>
      <c r="D8" s="11">
        <v>33</v>
      </c>
      <c r="E8" s="11">
        <v>33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73">
        <v>0</v>
      </c>
      <c r="N8" s="74">
        <v>66</v>
      </c>
    </row>
    <row r="9" spans="1:14" s="92" customFormat="1" ht="18" customHeight="1">
      <c r="A9" s="2">
        <v>2</v>
      </c>
      <c r="B9" s="76" t="s">
        <v>52</v>
      </c>
      <c r="C9" s="89">
        <v>0</v>
      </c>
      <c r="D9" s="19">
        <v>33</v>
      </c>
      <c r="E9" s="19">
        <v>33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90">
        <v>0</v>
      </c>
      <c r="N9" s="91">
        <v>66</v>
      </c>
    </row>
    <row r="10" spans="1:14" s="24" customFormat="1" ht="18" customHeight="1">
      <c r="A10" s="2"/>
      <c r="B10" s="82" t="s">
        <v>9</v>
      </c>
      <c r="C10" s="93"/>
      <c r="D10" s="30">
        <v>21</v>
      </c>
      <c r="E10" s="30">
        <v>20</v>
      </c>
      <c r="F10" s="30"/>
      <c r="G10" s="30"/>
      <c r="H10" s="30"/>
      <c r="I10" s="30"/>
      <c r="J10" s="30"/>
      <c r="K10" s="30"/>
      <c r="L10" s="30"/>
      <c r="M10" s="94"/>
      <c r="N10" s="86">
        <v>41</v>
      </c>
    </row>
    <row r="11" spans="1:14" s="95" customFormat="1" ht="18" customHeight="1">
      <c r="A11" s="2"/>
      <c r="B11" s="82" t="s">
        <v>53</v>
      </c>
      <c r="C11" s="93"/>
      <c r="D11" s="30">
        <v>12</v>
      </c>
      <c r="E11" s="30">
        <v>13</v>
      </c>
      <c r="F11" s="30"/>
      <c r="G11" s="30"/>
      <c r="H11" s="30"/>
      <c r="I11" s="30"/>
      <c r="J11" s="30"/>
      <c r="K11" s="30"/>
      <c r="L11" s="30"/>
      <c r="M11" s="94"/>
      <c r="N11" s="86">
        <v>25</v>
      </c>
    </row>
    <row r="12" spans="1:14" s="96" customFormat="1" ht="18" customHeight="1">
      <c r="A12" s="2">
        <v>1</v>
      </c>
      <c r="B12" s="72" t="s">
        <v>55</v>
      </c>
      <c r="C12" s="27">
        <v>0</v>
      </c>
      <c r="D12" s="11">
        <v>0</v>
      </c>
      <c r="E12" s="11">
        <v>0</v>
      </c>
      <c r="F12" s="11">
        <v>0</v>
      </c>
      <c r="G12" s="11">
        <v>70</v>
      </c>
      <c r="H12" s="11">
        <v>95</v>
      </c>
      <c r="I12" s="11">
        <v>0</v>
      </c>
      <c r="J12" s="11">
        <v>0</v>
      </c>
      <c r="K12" s="11">
        <v>0</v>
      </c>
      <c r="L12" s="11">
        <v>125</v>
      </c>
      <c r="M12" s="73">
        <v>0</v>
      </c>
      <c r="N12" s="74">
        <v>290</v>
      </c>
    </row>
    <row r="13" spans="1:14" s="97" customFormat="1" ht="18" customHeight="1">
      <c r="A13" s="2">
        <v>2</v>
      </c>
      <c r="B13" s="76" t="s">
        <v>52</v>
      </c>
      <c r="C13" s="77">
        <v>0</v>
      </c>
      <c r="D13" s="78">
        <v>0</v>
      </c>
      <c r="E13" s="78">
        <v>0</v>
      </c>
      <c r="F13" s="78">
        <v>0</v>
      </c>
      <c r="G13" s="78">
        <v>70</v>
      </c>
      <c r="H13" s="78">
        <v>95</v>
      </c>
      <c r="I13" s="78">
        <v>0</v>
      </c>
      <c r="J13" s="78">
        <v>0</v>
      </c>
      <c r="K13" s="78">
        <v>0</v>
      </c>
      <c r="L13" s="78">
        <v>125</v>
      </c>
      <c r="M13" s="79">
        <v>0</v>
      </c>
      <c r="N13" s="80">
        <v>290</v>
      </c>
    </row>
    <row r="14" spans="1:14" s="98" customFormat="1" ht="18" customHeight="1">
      <c r="A14" s="2"/>
      <c r="B14" s="82" t="s">
        <v>9</v>
      </c>
      <c r="C14" s="93"/>
      <c r="D14" s="30"/>
      <c r="E14" s="30"/>
      <c r="F14" s="30"/>
      <c r="G14" s="30"/>
      <c r="H14" s="30">
        <v>85</v>
      </c>
      <c r="I14" s="30"/>
      <c r="J14" s="30"/>
      <c r="K14" s="30"/>
      <c r="L14" s="30">
        <v>95</v>
      </c>
      <c r="M14" s="94"/>
      <c r="N14" s="86">
        <v>180</v>
      </c>
    </row>
    <row r="15" spans="1:14" s="98" customFormat="1" ht="18" customHeight="1">
      <c r="A15" s="2"/>
      <c r="B15" s="82" t="s">
        <v>53</v>
      </c>
      <c r="C15" s="93"/>
      <c r="D15" s="30"/>
      <c r="E15" s="30"/>
      <c r="F15" s="30"/>
      <c r="G15" s="30">
        <v>70</v>
      </c>
      <c r="H15" s="30">
        <v>10</v>
      </c>
      <c r="I15" s="30"/>
      <c r="J15" s="30"/>
      <c r="K15" s="30"/>
      <c r="L15" s="30">
        <v>30</v>
      </c>
      <c r="M15" s="94"/>
      <c r="N15" s="86">
        <v>110</v>
      </c>
    </row>
    <row r="16" spans="1:14" s="99" customFormat="1" ht="18" customHeight="1">
      <c r="A16" s="2">
        <v>1</v>
      </c>
      <c r="B16" s="72" t="s">
        <v>56</v>
      </c>
      <c r="C16" s="27">
        <v>0</v>
      </c>
      <c r="D16" s="11">
        <v>191</v>
      </c>
      <c r="E16" s="11">
        <v>190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73">
        <v>0</v>
      </c>
      <c r="N16" s="74">
        <v>381</v>
      </c>
    </row>
    <row r="17" spans="1:14" s="100" customFormat="1" ht="18" customHeight="1">
      <c r="A17" s="2">
        <v>2</v>
      </c>
      <c r="B17" s="76" t="s">
        <v>52</v>
      </c>
      <c r="C17" s="89">
        <v>0</v>
      </c>
      <c r="D17" s="19">
        <v>191</v>
      </c>
      <c r="E17" s="19">
        <v>190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90">
        <v>0</v>
      </c>
      <c r="N17" s="91">
        <v>381</v>
      </c>
    </row>
    <row r="18" spans="1:14" s="35" customFormat="1" ht="18" customHeight="1">
      <c r="A18" s="2"/>
      <c r="B18" s="82" t="s">
        <v>9</v>
      </c>
      <c r="C18" s="93"/>
      <c r="D18" s="30">
        <v>118</v>
      </c>
      <c r="E18" s="30">
        <v>117</v>
      </c>
      <c r="F18" s="30"/>
      <c r="G18" s="30"/>
      <c r="H18" s="30"/>
      <c r="I18" s="30"/>
      <c r="J18" s="30"/>
      <c r="K18" s="30"/>
      <c r="L18" s="30"/>
      <c r="M18" s="94"/>
      <c r="N18" s="86">
        <v>235</v>
      </c>
    </row>
    <row r="19" spans="1:14" s="35" customFormat="1" ht="18" customHeight="1">
      <c r="A19" s="2"/>
      <c r="B19" s="82" t="s">
        <v>53</v>
      </c>
      <c r="C19" s="93"/>
      <c r="D19" s="30">
        <v>73</v>
      </c>
      <c r="E19" s="30">
        <v>73</v>
      </c>
      <c r="F19" s="30"/>
      <c r="G19" s="30"/>
      <c r="H19" s="30"/>
      <c r="I19" s="30"/>
      <c r="J19" s="30"/>
      <c r="K19" s="30"/>
      <c r="L19" s="30"/>
      <c r="M19" s="94"/>
      <c r="N19" s="86">
        <v>146</v>
      </c>
    </row>
    <row r="20" spans="1:14" s="75" customFormat="1" ht="18" customHeight="1">
      <c r="A20" s="2">
        <v>1</v>
      </c>
      <c r="B20" s="72" t="s">
        <v>57</v>
      </c>
      <c r="C20" s="27">
        <v>0</v>
      </c>
      <c r="D20" s="11">
        <v>0</v>
      </c>
      <c r="E20" s="11">
        <v>0</v>
      </c>
      <c r="F20" s="11">
        <v>0</v>
      </c>
      <c r="G20" s="11">
        <v>40</v>
      </c>
      <c r="H20" s="11">
        <v>72</v>
      </c>
      <c r="I20" s="11">
        <v>0</v>
      </c>
      <c r="J20" s="11">
        <v>0</v>
      </c>
      <c r="K20" s="11">
        <v>0</v>
      </c>
      <c r="L20" s="11">
        <v>0</v>
      </c>
      <c r="M20" s="73">
        <v>56</v>
      </c>
      <c r="N20" s="74">
        <v>168</v>
      </c>
    </row>
    <row r="21" spans="1:14" s="101" customFormat="1" ht="18" customHeight="1">
      <c r="A21" s="2">
        <v>2</v>
      </c>
      <c r="B21" s="76" t="s">
        <v>52</v>
      </c>
      <c r="C21" s="77">
        <v>0</v>
      </c>
      <c r="D21" s="78">
        <v>0</v>
      </c>
      <c r="E21" s="78">
        <v>0</v>
      </c>
      <c r="F21" s="78">
        <v>0</v>
      </c>
      <c r="G21" s="78">
        <v>40</v>
      </c>
      <c r="H21" s="78">
        <v>72</v>
      </c>
      <c r="I21" s="78">
        <v>0</v>
      </c>
      <c r="J21" s="78">
        <v>0</v>
      </c>
      <c r="K21" s="78">
        <v>0</v>
      </c>
      <c r="L21" s="78">
        <v>0</v>
      </c>
      <c r="M21" s="79">
        <v>56</v>
      </c>
      <c r="N21" s="80">
        <v>168</v>
      </c>
    </row>
    <row r="22" spans="1:14" s="23" customFormat="1" ht="18" customHeight="1">
      <c r="A22" s="2"/>
      <c r="B22" s="82" t="s">
        <v>9</v>
      </c>
      <c r="C22" s="93"/>
      <c r="D22" s="30"/>
      <c r="E22" s="30"/>
      <c r="F22" s="30"/>
      <c r="G22" s="30"/>
      <c r="H22" s="30">
        <v>62</v>
      </c>
      <c r="I22" s="30"/>
      <c r="J22" s="30"/>
      <c r="K22" s="30"/>
      <c r="L22" s="30"/>
      <c r="M22" s="94">
        <v>42</v>
      </c>
      <c r="N22" s="86">
        <v>104</v>
      </c>
    </row>
    <row r="23" spans="1:14" s="23" customFormat="1" ht="18" customHeight="1">
      <c r="A23" s="2"/>
      <c r="B23" s="82" t="s">
        <v>53</v>
      </c>
      <c r="C23" s="93"/>
      <c r="D23" s="30"/>
      <c r="E23" s="30"/>
      <c r="F23" s="30"/>
      <c r="G23" s="30">
        <v>40</v>
      </c>
      <c r="H23" s="30">
        <v>10</v>
      </c>
      <c r="I23" s="30"/>
      <c r="J23" s="30"/>
      <c r="K23" s="30"/>
      <c r="L23" s="30"/>
      <c r="M23" s="94">
        <v>14</v>
      </c>
      <c r="N23" s="86">
        <v>64</v>
      </c>
    </row>
    <row r="24" spans="1:14" s="75" customFormat="1" ht="18" customHeight="1">
      <c r="A24" s="2">
        <v>1</v>
      </c>
      <c r="B24" s="72" t="s">
        <v>7</v>
      </c>
      <c r="C24" s="27">
        <v>0</v>
      </c>
      <c r="D24" s="11">
        <v>0</v>
      </c>
      <c r="E24" s="11">
        <v>0</v>
      </c>
      <c r="F24" s="11">
        <v>0</v>
      </c>
      <c r="G24" s="11">
        <v>300</v>
      </c>
      <c r="H24" s="11">
        <v>334</v>
      </c>
      <c r="I24" s="11">
        <v>0</v>
      </c>
      <c r="J24" s="11">
        <v>0</v>
      </c>
      <c r="K24" s="11">
        <v>0</v>
      </c>
      <c r="L24" s="11">
        <v>375</v>
      </c>
      <c r="M24" s="73">
        <v>375</v>
      </c>
      <c r="N24" s="74">
        <v>1384</v>
      </c>
    </row>
    <row r="25" spans="1:14" s="102" customFormat="1" ht="18" customHeight="1">
      <c r="A25" s="2">
        <v>2</v>
      </c>
      <c r="B25" s="76" t="s">
        <v>52</v>
      </c>
      <c r="C25" s="77">
        <v>0</v>
      </c>
      <c r="D25" s="78">
        <v>0</v>
      </c>
      <c r="E25" s="78">
        <v>0</v>
      </c>
      <c r="F25" s="78">
        <v>0</v>
      </c>
      <c r="G25" s="78">
        <v>300</v>
      </c>
      <c r="H25" s="78">
        <v>334</v>
      </c>
      <c r="I25" s="78">
        <v>0</v>
      </c>
      <c r="J25" s="78">
        <v>0</v>
      </c>
      <c r="K25" s="78">
        <v>0</v>
      </c>
      <c r="L25" s="78">
        <v>375</v>
      </c>
      <c r="M25" s="79">
        <v>375</v>
      </c>
      <c r="N25" s="80">
        <v>1384</v>
      </c>
    </row>
    <row r="26" spans="1:14" s="23" customFormat="1" ht="18" customHeight="1">
      <c r="A26" s="2"/>
      <c r="B26" s="82" t="s">
        <v>9</v>
      </c>
      <c r="C26" s="103"/>
      <c r="D26" s="21"/>
      <c r="E26" s="21"/>
      <c r="F26" s="21"/>
      <c r="G26" s="21"/>
      <c r="H26" s="21">
        <v>273</v>
      </c>
      <c r="I26" s="21"/>
      <c r="J26" s="21"/>
      <c r="K26" s="21"/>
      <c r="L26" s="21">
        <v>300</v>
      </c>
      <c r="M26" s="104">
        <v>300</v>
      </c>
      <c r="N26" s="86">
        <v>873</v>
      </c>
    </row>
    <row r="27" spans="1:14" s="23" customFormat="1" ht="18" customHeight="1">
      <c r="A27" s="2"/>
      <c r="B27" s="82" t="s">
        <v>53</v>
      </c>
      <c r="C27" s="103"/>
      <c r="D27" s="21"/>
      <c r="E27" s="21"/>
      <c r="F27" s="21"/>
      <c r="G27" s="21">
        <v>300</v>
      </c>
      <c r="H27" s="21">
        <v>61</v>
      </c>
      <c r="I27" s="21"/>
      <c r="J27" s="21"/>
      <c r="K27" s="21"/>
      <c r="L27" s="21">
        <v>75</v>
      </c>
      <c r="M27" s="104">
        <v>75</v>
      </c>
      <c r="N27" s="86">
        <v>511</v>
      </c>
    </row>
    <row r="28" spans="1:14" s="75" customFormat="1" ht="18" customHeight="1">
      <c r="A28" s="2">
        <v>1</v>
      </c>
      <c r="B28" s="72" t="s">
        <v>58</v>
      </c>
      <c r="C28" s="27">
        <v>0</v>
      </c>
      <c r="D28" s="11">
        <v>0</v>
      </c>
      <c r="E28" s="11">
        <v>0</v>
      </c>
      <c r="F28" s="11">
        <v>0</v>
      </c>
      <c r="G28" s="11">
        <v>30</v>
      </c>
      <c r="H28" s="11">
        <v>130</v>
      </c>
      <c r="I28" s="11">
        <v>0</v>
      </c>
      <c r="J28" s="11">
        <v>0</v>
      </c>
      <c r="K28" s="11">
        <v>0</v>
      </c>
      <c r="L28" s="11">
        <v>160</v>
      </c>
      <c r="M28" s="73">
        <v>0</v>
      </c>
      <c r="N28" s="74">
        <v>320</v>
      </c>
    </row>
    <row r="29" spans="1:14" s="102" customFormat="1" ht="18" customHeight="1">
      <c r="A29" s="2">
        <v>2</v>
      </c>
      <c r="B29" s="76" t="s">
        <v>52</v>
      </c>
      <c r="C29" s="77">
        <v>0</v>
      </c>
      <c r="D29" s="78">
        <v>0</v>
      </c>
      <c r="E29" s="78">
        <v>0</v>
      </c>
      <c r="F29" s="78">
        <v>0</v>
      </c>
      <c r="G29" s="78">
        <v>30</v>
      </c>
      <c r="H29" s="78">
        <v>130</v>
      </c>
      <c r="I29" s="78">
        <v>0</v>
      </c>
      <c r="J29" s="78">
        <v>0</v>
      </c>
      <c r="K29" s="78">
        <v>0</v>
      </c>
      <c r="L29" s="78">
        <v>160</v>
      </c>
      <c r="M29" s="79">
        <v>0</v>
      </c>
      <c r="N29" s="80">
        <v>320</v>
      </c>
    </row>
    <row r="30" spans="1:14" s="23" customFormat="1" ht="18" customHeight="1">
      <c r="A30" s="2"/>
      <c r="B30" s="82" t="s">
        <v>9</v>
      </c>
      <c r="C30" s="103"/>
      <c r="D30" s="21"/>
      <c r="E30" s="21"/>
      <c r="F30" s="21"/>
      <c r="G30" s="21"/>
      <c r="H30" s="21">
        <v>99</v>
      </c>
      <c r="I30" s="21"/>
      <c r="J30" s="21"/>
      <c r="K30" s="21"/>
      <c r="L30" s="21">
        <v>99</v>
      </c>
      <c r="M30" s="104"/>
      <c r="N30" s="86">
        <v>198</v>
      </c>
    </row>
    <row r="31" spans="1:14" s="23" customFormat="1" ht="18" customHeight="1">
      <c r="A31" s="2"/>
      <c r="B31" s="82" t="s">
        <v>53</v>
      </c>
      <c r="C31" s="103"/>
      <c r="D31" s="21"/>
      <c r="E31" s="21"/>
      <c r="F31" s="21"/>
      <c r="G31" s="21">
        <v>30</v>
      </c>
      <c r="H31" s="21">
        <v>31</v>
      </c>
      <c r="I31" s="21"/>
      <c r="J31" s="21"/>
      <c r="K31" s="21"/>
      <c r="L31" s="21">
        <v>61</v>
      </c>
      <c r="M31" s="104"/>
      <c r="N31" s="86">
        <v>122</v>
      </c>
    </row>
    <row r="32" spans="1:14" s="75" customFormat="1" ht="18" customHeight="1">
      <c r="A32" s="2">
        <v>1</v>
      </c>
      <c r="B32" s="72" t="s">
        <v>59</v>
      </c>
      <c r="C32" s="27">
        <v>0</v>
      </c>
      <c r="D32" s="11">
        <v>0</v>
      </c>
      <c r="E32" s="11">
        <v>0</v>
      </c>
      <c r="F32" s="11">
        <v>0</v>
      </c>
      <c r="G32" s="11">
        <v>60</v>
      </c>
      <c r="H32" s="11">
        <v>88</v>
      </c>
      <c r="I32" s="11">
        <v>0</v>
      </c>
      <c r="J32" s="11">
        <v>0</v>
      </c>
      <c r="K32" s="11">
        <v>0</v>
      </c>
      <c r="L32" s="11">
        <v>147</v>
      </c>
      <c r="M32" s="73">
        <v>0</v>
      </c>
      <c r="N32" s="74">
        <v>295</v>
      </c>
    </row>
    <row r="33" spans="1:14" s="100" customFormat="1" ht="18" customHeight="1">
      <c r="A33" s="2">
        <v>2</v>
      </c>
      <c r="B33" s="76" t="s">
        <v>52</v>
      </c>
      <c r="C33" s="89">
        <v>0</v>
      </c>
      <c r="D33" s="19">
        <v>0</v>
      </c>
      <c r="E33" s="19">
        <v>0</v>
      </c>
      <c r="F33" s="19">
        <v>0</v>
      </c>
      <c r="G33" s="19">
        <v>60</v>
      </c>
      <c r="H33" s="19">
        <v>88</v>
      </c>
      <c r="I33" s="19">
        <v>0</v>
      </c>
      <c r="J33" s="19">
        <v>0</v>
      </c>
      <c r="K33" s="19">
        <v>0</v>
      </c>
      <c r="L33" s="19">
        <v>147</v>
      </c>
      <c r="M33" s="90">
        <v>0</v>
      </c>
      <c r="N33" s="91">
        <v>295</v>
      </c>
    </row>
    <row r="34" spans="1:14" s="35" customFormat="1" ht="18" customHeight="1">
      <c r="A34" s="2"/>
      <c r="B34" s="82" t="s">
        <v>9</v>
      </c>
      <c r="C34" s="105"/>
      <c r="D34" s="106"/>
      <c r="E34" s="106"/>
      <c r="F34" s="106"/>
      <c r="G34" s="84"/>
      <c r="H34" s="106">
        <v>74</v>
      </c>
      <c r="I34" s="84"/>
      <c r="J34" s="106"/>
      <c r="K34" s="107"/>
      <c r="L34" s="107">
        <v>73</v>
      </c>
      <c r="M34" s="108"/>
      <c r="N34" s="86">
        <v>147</v>
      </c>
    </row>
    <row r="35" spans="1:14" s="35" customFormat="1" ht="18" customHeight="1">
      <c r="A35" s="2"/>
      <c r="B35" s="82" t="s">
        <v>53</v>
      </c>
      <c r="C35" s="105"/>
      <c r="D35" s="107"/>
      <c r="E35" s="107"/>
      <c r="F35" s="107"/>
      <c r="G35" s="107">
        <v>60</v>
      </c>
      <c r="H35" s="107">
        <v>14</v>
      </c>
      <c r="I35" s="107"/>
      <c r="J35" s="107"/>
      <c r="K35" s="107"/>
      <c r="L35" s="107">
        <v>74</v>
      </c>
      <c r="M35" s="109"/>
      <c r="N35" s="86">
        <v>148</v>
      </c>
    </row>
    <row r="36" spans="1:14" s="75" customFormat="1" ht="18" customHeight="1">
      <c r="A36" s="2">
        <v>1</v>
      </c>
      <c r="B36" s="72" t="s">
        <v>60</v>
      </c>
      <c r="C36" s="27">
        <v>0</v>
      </c>
      <c r="D36" s="11">
        <v>0</v>
      </c>
      <c r="E36" s="11">
        <v>0</v>
      </c>
      <c r="F36" s="11">
        <v>0</v>
      </c>
      <c r="G36" s="11">
        <v>270</v>
      </c>
      <c r="H36" s="11">
        <v>287</v>
      </c>
      <c r="I36" s="11">
        <v>0</v>
      </c>
      <c r="J36" s="11">
        <v>557</v>
      </c>
      <c r="K36" s="11">
        <v>0</v>
      </c>
      <c r="L36" s="11">
        <v>0</v>
      </c>
      <c r="M36" s="73">
        <v>0</v>
      </c>
      <c r="N36" s="74">
        <v>1114</v>
      </c>
    </row>
    <row r="37" spans="1:14" s="100" customFormat="1" ht="18" customHeight="1">
      <c r="A37" s="2">
        <v>2</v>
      </c>
      <c r="B37" s="76" t="s">
        <v>52</v>
      </c>
      <c r="C37" s="89">
        <v>0</v>
      </c>
      <c r="D37" s="19">
        <v>0</v>
      </c>
      <c r="E37" s="19">
        <v>0</v>
      </c>
      <c r="F37" s="19">
        <v>0</v>
      </c>
      <c r="G37" s="19">
        <v>270</v>
      </c>
      <c r="H37" s="19">
        <v>287</v>
      </c>
      <c r="I37" s="19">
        <v>0</v>
      </c>
      <c r="J37" s="19">
        <v>557</v>
      </c>
      <c r="K37" s="19">
        <v>0</v>
      </c>
      <c r="L37" s="19">
        <v>0</v>
      </c>
      <c r="M37" s="90">
        <v>0</v>
      </c>
      <c r="N37" s="91">
        <v>1114</v>
      </c>
    </row>
    <row r="38" spans="1:14" s="35" customFormat="1" ht="18" customHeight="1">
      <c r="A38" s="2"/>
      <c r="B38" s="82" t="s">
        <v>9</v>
      </c>
      <c r="C38" s="110"/>
      <c r="D38" s="111"/>
      <c r="E38" s="111"/>
      <c r="F38" s="111"/>
      <c r="G38" s="111"/>
      <c r="H38" s="111">
        <v>245</v>
      </c>
      <c r="I38" s="111"/>
      <c r="J38" s="111">
        <v>379</v>
      </c>
      <c r="K38" s="111"/>
      <c r="L38" s="111"/>
      <c r="M38" s="112"/>
      <c r="N38" s="86">
        <v>624</v>
      </c>
    </row>
    <row r="39" spans="1:14" s="35" customFormat="1" ht="18" customHeight="1">
      <c r="A39" s="2"/>
      <c r="B39" s="82" t="s">
        <v>53</v>
      </c>
      <c r="C39" s="110"/>
      <c r="D39" s="111"/>
      <c r="E39" s="111"/>
      <c r="F39" s="111"/>
      <c r="G39" s="111">
        <v>270</v>
      </c>
      <c r="H39" s="111">
        <v>42</v>
      </c>
      <c r="I39" s="111"/>
      <c r="J39" s="111">
        <v>178</v>
      </c>
      <c r="K39" s="111"/>
      <c r="L39" s="111"/>
      <c r="M39" s="112"/>
      <c r="N39" s="86">
        <v>490</v>
      </c>
    </row>
    <row r="40" spans="1:14" s="75" customFormat="1" ht="18" customHeight="1">
      <c r="A40" s="2">
        <v>1</v>
      </c>
      <c r="B40" s="72" t="s">
        <v>61</v>
      </c>
      <c r="C40" s="27">
        <v>0</v>
      </c>
      <c r="D40" s="11">
        <v>0</v>
      </c>
      <c r="E40" s="11">
        <v>0</v>
      </c>
      <c r="F40" s="11">
        <v>0</v>
      </c>
      <c r="G40" s="11">
        <v>100</v>
      </c>
      <c r="H40" s="11">
        <v>196</v>
      </c>
      <c r="I40" s="11">
        <v>0</v>
      </c>
      <c r="J40" s="11">
        <v>0</v>
      </c>
      <c r="K40" s="11">
        <v>0</v>
      </c>
      <c r="L40" s="11">
        <v>295</v>
      </c>
      <c r="M40" s="73">
        <v>0</v>
      </c>
      <c r="N40" s="74">
        <v>591</v>
      </c>
    </row>
    <row r="41" spans="1:14" s="102" customFormat="1" ht="18" customHeight="1">
      <c r="A41" s="2">
        <v>2</v>
      </c>
      <c r="B41" s="76" t="s">
        <v>52</v>
      </c>
      <c r="C41" s="77">
        <v>0</v>
      </c>
      <c r="D41" s="78">
        <v>0</v>
      </c>
      <c r="E41" s="78">
        <v>0</v>
      </c>
      <c r="F41" s="78">
        <v>0</v>
      </c>
      <c r="G41" s="78">
        <v>100</v>
      </c>
      <c r="H41" s="78">
        <v>196</v>
      </c>
      <c r="I41" s="78">
        <v>0</v>
      </c>
      <c r="J41" s="78">
        <v>0</v>
      </c>
      <c r="K41" s="78">
        <v>0</v>
      </c>
      <c r="L41" s="78">
        <v>295</v>
      </c>
      <c r="M41" s="79">
        <v>0</v>
      </c>
      <c r="N41" s="80">
        <v>591</v>
      </c>
    </row>
    <row r="42" spans="1:14" s="23" customFormat="1" ht="18" customHeight="1">
      <c r="A42" s="2"/>
      <c r="B42" s="82" t="s">
        <v>9</v>
      </c>
      <c r="C42" s="93"/>
      <c r="D42" s="30"/>
      <c r="E42" s="30"/>
      <c r="F42" s="30"/>
      <c r="G42" s="30"/>
      <c r="H42" s="30">
        <v>172</v>
      </c>
      <c r="I42" s="30"/>
      <c r="J42" s="30"/>
      <c r="K42" s="30"/>
      <c r="L42" s="30">
        <v>195</v>
      </c>
      <c r="M42" s="94"/>
      <c r="N42" s="86">
        <v>367</v>
      </c>
    </row>
    <row r="43" spans="1:14" s="23" customFormat="1" ht="18" customHeight="1">
      <c r="A43" s="2"/>
      <c r="B43" s="82" t="s">
        <v>53</v>
      </c>
      <c r="C43" s="93"/>
      <c r="D43" s="30"/>
      <c r="E43" s="30"/>
      <c r="F43" s="30"/>
      <c r="G43" s="30">
        <v>100</v>
      </c>
      <c r="H43" s="30">
        <v>24</v>
      </c>
      <c r="I43" s="30"/>
      <c r="J43" s="30"/>
      <c r="K43" s="30"/>
      <c r="L43" s="30">
        <v>100</v>
      </c>
      <c r="M43" s="94"/>
      <c r="N43" s="86">
        <v>224</v>
      </c>
    </row>
    <row r="44" spans="1:14" s="113" customFormat="1" ht="18" customHeight="1">
      <c r="A44" s="2">
        <v>1</v>
      </c>
      <c r="B44" s="72" t="s">
        <v>62</v>
      </c>
      <c r="C44" s="27">
        <v>0</v>
      </c>
      <c r="D44" s="11">
        <v>0</v>
      </c>
      <c r="E44" s="11">
        <v>0</v>
      </c>
      <c r="F44" s="11">
        <v>0</v>
      </c>
      <c r="G44" s="11">
        <v>200</v>
      </c>
      <c r="H44" s="11">
        <v>245</v>
      </c>
      <c r="I44" s="11">
        <v>0</v>
      </c>
      <c r="J44" s="11">
        <v>0</v>
      </c>
      <c r="K44" s="11">
        <v>0</v>
      </c>
      <c r="L44" s="11">
        <v>0</v>
      </c>
      <c r="M44" s="73">
        <v>345</v>
      </c>
      <c r="N44" s="74">
        <v>790</v>
      </c>
    </row>
    <row r="45" spans="1:14" s="100" customFormat="1" ht="18" customHeight="1">
      <c r="A45" s="2">
        <v>2</v>
      </c>
      <c r="B45" s="76" t="s">
        <v>52</v>
      </c>
      <c r="C45" s="89">
        <v>0</v>
      </c>
      <c r="D45" s="19">
        <v>0</v>
      </c>
      <c r="E45" s="19">
        <v>0</v>
      </c>
      <c r="F45" s="19">
        <v>0</v>
      </c>
      <c r="G45" s="19">
        <v>200</v>
      </c>
      <c r="H45" s="19">
        <v>245</v>
      </c>
      <c r="I45" s="19">
        <v>0</v>
      </c>
      <c r="J45" s="19">
        <v>0</v>
      </c>
      <c r="K45" s="19">
        <v>0</v>
      </c>
      <c r="L45" s="19">
        <v>0</v>
      </c>
      <c r="M45" s="90">
        <v>345</v>
      </c>
      <c r="N45" s="91">
        <v>790</v>
      </c>
    </row>
    <row r="46" spans="1:14" s="35" customFormat="1" ht="18" customHeight="1">
      <c r="A46" s="2"/>
      <c r="B46" s="82" t="s">
        <v>9</v>
      </c>
      <c r="C46" s="93"/>
      <c r="D46" s="30"/>
      <c r="E46" s="30"/>
      <c r="F46" s="30"/>
      <c r="G46" s="30"/>
      <c r="H46" s="30">
        <v>197</v>
      </c>
      <c r="I46" s="30"/>
      <c r="J46" s="30"/>
      <c r="K46" s="30"/>
      <c r="L46" s="30"/>
      <c r="M46" s="94">
        <v>293</v>
      </c>
      <c r="N46" s="86">
        <v>490</v>
      </c>
    </row>
    <row r="47" spans="1:14" s="35" customFormat="1" ht="18" customHeight="1">
      <c r="A47" s="2"/>
      <c r="B47" s="82" t="s">
        <v>53</v>
      </c>
      <c r="C47" s="93"/>
      <c r="D47" s="30"/>
      <c r="E47" s="30"/>
      <c r="F47" s="30"/>
      <c r="G47" s="30">
        <v>200</v>
      </c>
      <c r="H47" s="30">
        <v>48</v>
      </c>
      <c r="I47" s="30"/>
      <c r="J47" s="30"/>
      <c r="K47" s="30"/>
      <c r="L47" s="30"/>
      <c r="M47" s="94">
        <v>52</v>
      </c>
      <c r="N47" s="86">
        <v>300</v>
      </c>
    </row>
    <row r="48" spans="1:14" s="114" customFormat="1" ht="18" customHeight="1">
      <c r="A48" s="2">
        <v>1</v>
      </c>
      <c r="B48" s="72" t="s">
        <v>63</v>
      </c>
      <c r="C48" s="27">
        <v>0</v>
      </c>
      <c r="D48" s="11">
        <v>191</v>
      </c>
      <c r="E48" s="11">
        <v>190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73">
        <v>0</v>
      </c>
      <c r="N48" s="74">
        <v>381</v>
      </c>
    </row>
    <row r="49" spans="1:14" s="115" customFormat="1" ht="18" customHeight="1">
      <c r="A49" s="2">
        <v>2</v>
      </c>
      <c r="B49" s="76" t="s">
        <v>52</v>
      </c>
      <c r="C49" s="89">
        <v>0</v>
      </c>
      <c r="D49" s="19">
        <v>191</v>
      </c>
      <c r="E49" s="19">
        <v>190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90">
        <v>0</v>
      </c>
      <c r="N49" s="91">
        <v>381</v>
      </c>
    </row>
    <row r="50" spans="1:14" s="116" customFormat="1" ht="18" customHeight="1">
      <c r="A50" s="2"/>
      <c r="B50" s="82" t="s">
        <v>9</v>
      </c>
      <c r="C50" s="93"/>
      <c r="D50" s="30">
        <v>118</v>
      </c>
      <c r="E50" s="30">
        <v>117</v>
      </c>
      <c r="F50" s="30"/>
      <c r="G50" s="30"/>
      <c r="H50" s="30"/>
      <c r="I50" s="30"/>
      <c r="J50" s="30"/>
      <c r="K50" s="30"/>
      <c r="L50" s="30"/>
      <c r="M50" s="94"/>
      <c r="N50" s="86">
        <v>235</v>
      </c>
    </row>
    <row r="51" spans="1:14" s="116" customFormat="1" ht="18" customHeight="1">
      <c r="A51" s="2"/>
      <c r="B51" s="82" t="s">
        <v>53</v>
      </c>
      <c r="C51" s="93"/>
      <c r="D51" s="30">
        <v>73</v>
      </c>
      <c r="E51" s="30">
        <v>73</v>
      </c>
      <c r="F51" s="30"/>
      <c r="G51" s="30"/>
      <c r="H51" s="30"/>
      <c r="I51" s="30"/>
      <c r="J51" s="30"/>
      <c r="K51" s="30"/>
      <c r="L51" s="30"/>
      <c r="M51" s="94"/>
      <c r="N51" s="86">
        <v>146</v>
      </c>
    </row>
    <row r="52" spans="1:14" s="114" customFormat="1" ht="18" customHeight="1">
      <c r="A52" s="2">
        <v>1</v>
      </c>
      <c r="B52" s="72" t="s">
        <v>64</v>
      </c>
      <c r="C52" s="27">
        <v>0</v>
      </c>
      <c r="D52" s="11">
        <v>0</v>
      </c>
      <c r="E52" s="11">
        <v>0</v>
      </c>
      <c r="F52" s="11">
        <v>0</v>
      </c>
      <c r="G52" s="11">
        <v>50</v>
      </c>
      <c r="H52" s="11">
        <v>111</v>
      </c>
      <c r="I52" s="11">
        <v>0</v>
      </c>
      <c r="J52" s="11">
        <v>0</v>
      </c>
      <c r="K52" s="11">
        <v>0</v>
      </c>
      <c r="L52" s="11">
        <v>89</v>
      </c>
      <c r="M52" s="73">
        <v>89</v>
      </c>
      <c r="N52" s="74">
        <v>339</v>
      </c>
    </row>
    <row r="53" spans="1:14" s="115" customFormat="1" ht="18" customHeight="1">
      <c r="A53" s="2">
        <v>2</v>
      </c>
      <c r="B53" s="76" t="s">
        <v>52</v>
      </c>
      <c r="C53" s="89">
        <v>0</v>
      </c>
      <c r="D53" s="19">
        <v>0</v>
      </c>
      <c r="E53" s="19">
        <v>0</v>
      </c>
      <c r="F53" s="19">
        <v>0</v>
      </c>
      <c r="G53" s="19">
        <v>50</v>
      </c>
      <c r="H53" s="19">
        <v>111</v>
      </c>
      <c r="I53" s="19">
        <v>0</v>
      </c>
      <c r="J53" s="19">
        <v>0</v>
      </c>
      <c r="K53" s="19">
        <v>0</v>
      </c>
      <c r="L53" s="19">
        <v>89</v>
      </c>
      <c r="M53" s="90">
        <v>89</v>
      </c>
      <c r="N53" s="91">
        <v>339</v>
      </c>
    </row>
    <row r="54" spans="1:14" s="116" customFormat="1" ht="18" customHeight="1">
      <c r="A54" s="2"/>
      <c r="B54" s="82" t="s">
        <v>9</v>
      </c>
      <c r="C54" s="93"/>
      <c r="D54" s="30"/>
      <c r="E54" s="30"/>
      <c r="F54" s="30"/>
      <c r="G54" s="30"/>
      <c r="H54" s="30">
        <v>60</v>
      </c>
      <c r="I54" s="30"/>
      <c r="J54" s="30"/>
      <c r="K54" s="30"/>
      <c r="L54" s="30">
        <v>69</v>
      </c>
      <c r="M54" s="94">
        <v>69</v>
      </c>
      <c r="N54" s="86">
        <v>198</v>
      </c>
    </row>
    <row r="55" spans="1:14" s="116" customFormat="1" ht="18" customHeight="1">
      <c r="A55" s="2"/>
      <c r="B55" s="82" t="s">
        <v>53</v>
      </c>
      <c r="C55" s="93"/>
      <c r="D55" s="30"/>
      <c r="E55" s="30"/>
      <c r="F55" s="30"/>
      <c r="G55" s="30">
        <v>50</v>
      </c>
      <c r="H55" s="30">
        <v>51</v>
      </c>
      <c r="I55" s="30"/>
      <c r="J55" s="30"/>
      <c r="K55" s="30"/>
      <c r="L55" s="30">
        <v>20</v>
      </c>
      <c r="M55" s="94">
        <v>20</v>
      </c>
      <c r="N55" s="86">
        <v>141</v>
      </c>
    </row>
    <row r="56" spans="1:14" s="75" customFormat="1" ht="18" customHeight="1">
      <c r="A56" s="2">
        <v>1</v>
      </c>
      <c r="B56" s="72" t="s">
        <v>65</v>
      </c>
      <c r="C56" s="27">
        <v>0</v>
      </c>
      <c r="D56" s="11">
        <v>0</v>
      </c>
      <c r="E56" s="11">
        <v>0</v>
      </c>
      <c r="F56" s="11">
        <v>0</v>
      </c>
      <c r="G56" s="11">
        <v>80</v>
      </c>
      <c r="H56" s="11">
        <v>109</v>
      </c>
      <c r="I56" s="11">
        <v>0</v>
      </c>
      <c r="J56" s="11">
        <v>0</v>
      </c>
      <c r="K56" s="11">
        <v>0</v>
      </c>
      <c r="L56" s="11">
        <v>105</v>
      </c>
      <c r="M56" s="73">
        <v>105</v>
      </c>
      <c r="N56" s="74">
        <v>399</v>
      </c>
    </row>
    <row r="57" spans="1:14" s="102" customFormat="1" ht="18" customHeight="1">
      <c r="A57" s="2">
        <v>2</v>
      </c>
      <c r="B57" s="76" t="s">
        <v>52</v>
      </c>
      <c r="C57" s="77">
        <v>0</v>
      </c>
      <c r="D57" s="78">
        <v>0</v>
      </c>
      <c r="E57" s="78">
        <v>0</v>
      </c>
      <c r="F57" s="78">
        <v>0</v>
      </c>
      <c r="G57" s="78">
        <v>80</v>
      </c>
      <c r="H57" s="78">
        <v>109</v>
      </c>
      <c r="I57" s="78">
        <v>0</v>
      </c>
      <c r="J57" s="78">
        <v>0</v>
      </c>
      <c r="K57" s="78">
        <v>0</v>
      </c>
      <c r="L57" s="78">
        <v>105</v>
      </c>
      <c r="M57" s="79">
        <v>105</v>
      </c>
      <c r="N57" s="80">
        <v>399</v>
      </c>
    </row>
    <row r="58" spans="1:14" s="23" customFormat="1" ht="18" customHeight="1">
      <c r="A58" s="2"/>
      <c r="B58" s="82" t="s">
        <v>9</v>
      </c>
      <c r="C58" s="93"/>
      <c r="D58" s="30"/>
      <c r="E58" s="30"/>
      <c r="F58" s="30"/>
      <c r="G58" s="30"/>
      <c r="H58" s="30">
        <v>89</v>
      </c>
      <c r="I58" s="30"/>
      <c r="J58" s="30"/>
      <c r="K58" s="30"/>
      <c r="L58" s="30">
        <v>75</v>
      </c>
      <c r="M58" s="94">
        <v>75</v>
      </c>
      <c r="N58" s="86">
        <v>239</v>
      </c>
    </row>
    <row r="59" spans="1:14" s="23" customFormat="1" ht="18" customHeight="1">
      <c r="A59" s="2"/>
      <c r="B59" s="82" t="s">
        <v>53</v>
      </c>
      <c r="C59" s="93"/>
      <c r="D59" s="30"/>
      <c r="E59" s="30"/>
      <c r="F59" s="30"/>
      <c r="G59" s="30">
        <v>80</v>
      </c>
      <c r="H59" s="30">
        <v>20</v>
      </c>
      <c r="I59" s="30"/>
      <c r="J59" s="30"/>
      <c r="K59" s="30"/>
      <c r="L59" s="30">
        <v>30</v>
      </c>
      <c r="M59" s="94">
        <v>30</v>
      </c>
      <c r="N59" s="86">
        <v>160</v>
      </c>
    </row>
    <row r="60" spans="1:14" s="114" customFormat="1" ht="18" customHeight="1">
      <c r="A60" s="2">
        <v>1</v>
      </c>
      <c r="B60" s="72" t="s">
        <v>66</v>
      </c>
      <c r="C60" s="27">
        <v>0</v>
      </c>
      <c r="D60" s="11">
        <v>0</v>
      </c>
      <c r="E60" s="11">
        <v>0</v>
      </c>
      <c r="F60" s="11">
        <v>0</v>
      </c>
      <c r="G60" s="11">
        <v>20</v>
      </c>
      <c r="H60" s="11">
        <v>44</v>
      </c>
      <c r="I60" s="11">
        <v>0</v>
      </c>
      <c r="J60" s="11">
        <v>0</v>
      </c>
      <c r="K60" s="11">
        <v>0</v>
      </c>
      <c r="L60" s="11">
        <v>64</v>
      </c>
      <c r="M60" s="73">
        <v>0</v>
      </c>
      <c r="N60" s="74">
        <v>128</v>
      </c>
    </row>
    <row r="61" spans="1:14" s="117" customFormat="1" ht="18" customHeight="1">
      <c r="A61" s="2">
        <v>2</v>
      </c>
      <c r="B61" s="76" t="s">
        <v>52</v>
      </c>
      <c r="C61" s="77">
        <v>0</v>
      </c>
      <c r="D61" s="78">
        <v>0</v>
      </c>
      <c r="E61" s="78">
        <v>0</v>
      </c>
      <c r="F61" s="78">
        <v>0</v>
      </c>
      <c r="G61" s="78">
        <v>20</v>
      </c>
      <c r="H61" s="78">
        <v>44</v>
      </c>
      <c r="I61" s="78">
        <v>0</v>
      </c>
      <c r="J61" s="78">
        <v>0</v>
      </c>
      <c r="K61" s="78">
        <v>0</v>
      </c>
      <c r="L61" s="78">
        <v>64</v>
      </c>
      <c r="M61" s="79">
        <v>0</v>
      </c>
      <c r="N61" s="80">
        <v>128</v>
      </c>
    </row>
    <row r="62" spans="1:14" s="118" customFormat="1" ht="18" customHeight="1">
      <c r="A62" s="2"/>
      <c r="B62" s="82" t="s">
        <v>9</v>
      </c>
      <c r="C62" s="93"/>
      <c r="D62" s="30"/>
      <c r="E62" s="30"/>
      <c r="F62" s="30"/>
      <c r="G62" s="30"/>
      <c r="H62" s="30">
        <v>32</v>
      </c>
      <c r="I62" s="30"/>
      <c r="J62" s="30"/>
      <c r="K62" s="30"/>
      <c r="L62" s="30">
        <v>44</v>
      </c>
      <c r="M62" s="94"/>
      <c r="N62" s="86">
        <v>76</v>
      </c>
    </row>
    <row r="63" spans="1:14" s="118" customFormat="1" ht="18" customHeight="1">
      <c r="A63" s="2"/>
      <c r="B63" s="82" t="s">
        <v>53</v>
      </c>
      <c r="C63" s="93"/>
      <c r="D63" s="30"/>
      <c r="E63" s="30"/>
      <c r="F63" s="30"/>
      <c r="G63" s="30">
        <v>20</v>
      </c>
      <c r="H63" s="30">
        <v>12</v>
      </c>
      <c r="I63" s="30"/>
      <c r="J63" s="30"/>
      <c r="K63" s="30"/>
      <c r="L63" s="30">
        <v>20</v>
      </c>
      <c r="M63" s="94"/>
      <c r="N63" s="86">
        <v>52</v>
      </c>
    </row>
    <row r="64" spans="1:14" s="75" customFormat="1" ht="18" customHeight="1">
      <c r="A64" s="2">
        <v>1</v>
      </c>
      <c r="B64" s="72" t="s">
        <v>67</v>
      </c>
      <c r="C64" s="27">
        <v>0</v>
      </c>
      <c r="D64" s="11">
        <v>0</v>
      </c>
      <c r="E64" s="11">
        <v>0</v>
      </c>
      <c r="F64" s="11">
        <v>0</v>
      </c>
      <c r="G64" s="11">
        <v>90</v>
      </c>
      <c r="H64" s="11">
        <v>163</v>
      </c>
      <c r="I64" s="11">
        <v>0</v>
      </c>
      <c r="J64" s="11">
        <v>0</v>
      </c>
      <c r="K64" s="11">
        <v>0</v>
      </c>
      <c r="L64" s="11">
        <v>213</v>
      </c>
      <c r="M64" s="73">
        <v>0</v>
      </c>
      <c r="N64" s="74">
        <v>466</v>
      </c>
    </row>
    <row r="65" spans="1:14" s="119" customFormat="1" ht="18" customHeight="1">
      <c r="A65" s="2">
        <v>2</v>
      </c>
      <c r="B65" s="76" t="s">
        <v>52</v>
      </c>
      <c r="C65" s="89">
        <v>0</v>
      </c>
      <c r="D65" s="19">
        <v>0</v>
      </c>
      <c r="E65" s="19">
        <v>0</v>
      </c>
      <c r="F65" s="19">
        <v>0</v>
      </c>
      <c r="G65" s="19">
        <v>90</v>
      </c>
      <c r="H65" s="19">
        <v>163</v>
      </c>
      <c r="I65" s="19">
        <v>0</v>
      </c>
      <c r="J65" s="19">
        <v>0</v>
      </c>
      <c r="K65" s="19">
        <v>0</v>
      </c>
      <c r="L65" s="19">
        <v>213</v>
      </c>
      <c r="M65" s="90">
        <v>0</v>
      </c>
      <c r="N65" s="91">
        <v>466</v>
      </c>
    </row>
    <row r="66" spans="1:14" s="26" customFormat="1" ht="18" customHeight="1">
      <c r="A66" s="2"/>
      <c r="B66" s="82" t="s">
        <v>9</v>
      </c>
      <c r="C66" s="103"/>
      <c r="D66" s="120"/>
      <c r="E66" s="120"/>
      <c r="F66" s="120"/>
      <c r="G66" s="21"/>
      <c r="H66" s="47">
        <v>116</v>
      </c>
      <c r="I66" s="47"/>
      <c r="J66" s="47"/>
      <c r="K66" s="21"/>
      <c r="L66" s="21">
        <v>163</v>
      </c>
      <c r="M66" s="121"/>
      <c r="N66" s="86">
        <v>279</v>
      </c>
    </row>
    <row r="67" spans="1:14" s="26" customFormat="1" ht="18" customHeight="1">
      <c r="A67" s="2"/>
      <c r="B67" s="82" t="s">
        <v>53</v>
      </c>
      <c r="C67" s="103"/>
      <c r="D67" s="21"/>
      <c r="E67" s="21"/>
      <c r="F67" s="21"/>
      <c r="G67" s="21">
        <v>90</v>
      </c>
      <c r="H67" s="21">
        <v>47</v>
      </c>
      <c r="I67" s="21"/>
      <c r="J67" s="21"/>
      <c r="K67" s="21"/>
      <c r="L67" s="21">
        <v>50</v>
      </c>
      <c r="M67" s="104"/>
      <c r="N67" s="86">
        <v>187</v>
      </c>
    </row>
    <row r="68" spans="1:14" s="75" customFormat="1" ht="18" customHeight="1">
      <c r="A68" s="2">
        <v>1</v>
      </c>
      <c r="B68" s="72" t="s">
        <v>68</v>
      </c>
      <c r="C68" s="27">
        <v>0</v>
      </c>
      <c r="D68" s="11">
        <v>0</v>
      </c>
      <c r="E68" s="11">
        <v>0</v>
      </c>
      <c r="F68" s="11">
        <v>0</v>
      </c>
      <c r="G68" s="11">
        <v>25</v>
      </c>
      <c r="H68" s="11">
        <v>89</v>
      </c>
      <c r="I68" s="11">
        <v>0</v>
      </c>
      <c r="J68" s="11">
        <v>0</v>
      </c>
      <c r="K68" s="11">
        <v>0</v>
      </c>
      <c r="L68" s="11">
        <v>0</v>
      </c>
      <c r="M68" s="73">
        <v>114</v>
      </c>
      <c r="N68" s="74">
        <v>228</v>
      </c>
    </row>
    <row r="69" spans="1:14" s="119" customFormat="1" ht="18" customHeight="1">
      <c r="A69" s="2">
        <v>2</v>
      </c>
      <c r="B69" s="76" t="s">
        <v>52</v>
      </c>
      <c r="C69" s="89">
        <v>0</v>
      </c>
      <c r="D69" s="19">
        <v>0</v>
      </c>
      <c r="E69" s="19">
        <v>0</v>
      </c>
      <c r="F69" s="19">
        <v>0</v>
      </c>
      <c r="G69" s="19">
        <v>25</v>
      </c>
      <c r="H69" s="19">
        <v>89</v>
      </c>
      <c r="I69" s="19">
        <v>0</v>
      </c>
      <c r="J69" s="19">
        <v>0</v>
      </c>
      <c r="K69" s="19">
        <v>0</v>
      </c>
      <c r="L69" s="19">
        <v>0</v>
      </c>
      <c r="M69" s="90">
        <v>114</v>
      </c>
      <c r="N69" s="91">
        <v>228</v>
      </c>
    </row>
    <row r="70" spans="1:14" s="26" customFormat="1" ht="18" customHeight="1">
      <c r="A70" s="2"/>
      <c r="B70" s="82" t="s">
        <v>9</v>
      </c>
      <c r="C70" s="110"/>
      <c r="D70" s="111"/>
      <c r="E70" s="111"/>
      <c r="F70" s="111"/>
      <c r="G70" s="111"/>
      <c r="H70" s="111">
        <v>57</v>
      </c>
      <c r="I70" s="111"/>
      <c r="J70" s="111"/>
      <c r="K70" s="111"/>
      <c r="L70" s="111"/>
      <c r="M70" s="112">
        <v>94</v>
      </c>
      <c r="N70" s="86">
        <v>151</v>
      </c>
    </row>
    <row r="71" spans="1:14" s="26" customFormat="1" ht="18" customHeight="1">
      <c r="A71" s="2"/>
      <c r="B71" s="82" t="s">
        <v>53</v>
      </c>
      <c r="C71" s="110"/>
      <c r="D71" s="111"/>
      <c r="E71" s="111"/>
      <c r="F71" s="111"/>
      <c r="G71" s="111">
        <v>25</v>
      </c>
      <c r="H71" s="111">
        <v>32</v>
      </c>
      <c r="I71" s="111"/>
      <c r="J71" s="111"/>
      <c r="K71" s="111"/>
      <c r="L71" s="111"/>
      <c r="M71" s="112">
        <v>20</v>
      </c>
      <c r="N71" s="86">
        <v>77</v>
      </c>
    </row>
    <row r="72" spans="1:14" s="75" customFormat="1" ht="18" customHeight="1">
      <c r="A72" s="2">
        <v>1</v>
      </c>
      <c r="B72" s="72" t="s">
        <v>69</v>
      </c>
      <c r="C72" s="27">
        <v>0</v>
      </c>
      <c r="D72" s="11">
        <v>0</v>
      </c>
      <c r="E72" s="11">
        <v>0</v>
      </c>
      <c r="F72" s="11">
        <v>0</v>
      </c>
      <c r="G72" s="11">
        <v>25</v>
      </c>
      <c r="H72" s="11">
        <v>74</v>
      </c>
      <c r="I72" s="11">
        <v>0</v>
      </c>
      <c r="J72" s="11">
        <v>0</v>
      </c>
      <c r="K72" s="11">
        <v>0</v>
      </c>
      <c r="L72" s="11">
        <v>0</v>
      </c>
      <c r="M72" s="73">
        <v>99</v>
      </c>
      <c r="N72" s="74">
        <v>198</v>
      </c>
    </row>
    <row r="73" spans="1:14" s="119" customFormat="1" ht="18" customHeight="1">
      <c r="A73" s="2">
        <v>2</v>
      </c>
      <c r="B73" s="76" t="s">
        <v>52</v>
      </c>
      <c r="C73" s="89">
        <v>0</v>
      </c>
      <c r="D73" s="19">
        <v>0</v>
      </c>
      <c r="E73" s="19">
        <v>0</v>
      </c>
      <c r="F73" s="19">
        <v>0</v>
      </c>
      <c r="G73" s="19">
        <v>25</v>
      </c>
      <c r="H73" s="19">
        <v>74</v>
      </c>
      <c r="I73" s="19">
        <v>0</v>
      </c>
      <c r="J73" s="19">
        <v>0</v>
      </c>
      <c r="K73" s="19">
        <v>0</v>
      </c>
      <c r="L73" s="19">
        <v>0</v>
      </c>
      <c r="M73" s="90">
        <v>99</v>
      </c>
      <c r="N73" s="91">
        <v>198</v>
      </c>
    </row>
    <row r="74" spans="1:14" s="26" customFormat="1" ht="18" customHeight="1">
      <c r="A74" s="2"/>
      <c r="B74" s="82" t="s">
        <v>9</v>
      </c>
      <c r="C74" s="110"/>
      <c r="D74" s="120"/>
      <c r="E74" s="120"/>
      <c r="F74" s="120"/>
      <c r="G74" s="111"/>
      <c r="H74" s="111">
        <v>49</v>
      </c>
      <c r="I74" s="111"/>
      <c r="J74" s="120"/>
      <c r="K74" s="111"/>
      <c r="L74" s="111"/>
      <c r="M74" s="121">
        <v>79</v>
      </c>
      <c r="N74" s="86">
        <v>128</v>
      </c>
    </row>
    <row r="75" spans="1:14" s="26" customFormat="1" ht="18" customHeight="1">
      <c r="A75" s="2"/>
      <c r="B75" s="82" t="s">
        <v>53</v>
      </c>
      <c r="C75" s="110"/>
      <c r="D75" s="120"/>
      <c r="E75" s="120"/>
      <c r="F75" s="120"/>
      <c r="G75" s="111">
        <v>25</v>
      </c>
      <c r="H75" s="21">
        <v>25</v>
      </c>
      <c r="I75" s="21"/>
      <c r="J75" s="120"/>
      <c r="K75" s="111"/>
      <c r="L75" s="111"/>
      <c r="M75" s="121">
        <v>20</v>
      </c>
      <c r="N75" s="86">
        <v>70</v>
      </c>
    </row>
    <row r="76" spans="1:14" s="75" customFormat="1" ht="18" customHeight="1">
      <c r="A76" s="2">
        <v>1</v>
      </c>
      <c r="B76" s="72" t="s">
        <v>12</v>
      </c>
      <c r="C76" s="27">
        <v>0</v>
      </c>
      <c r="D76" s="11">
        <v>0</v>
      </c>
      <c r="E76" s="11">
        <v>0</v>
      </c>
      <c r="F76" s="11">
        <v>0</v>
      </c>
      <c r="G76" s="11">
        <v>300</v>
      </c>
      <c r="H76" s="11">
        <v>306</v>
      </c>
      <c r="I76" s="11">
        <v>0</v>
      </c>
      <c r="J76" s="11">
        <v>0</v>
      </c>
      <c r="K76" s="11">
        <v>0</v>
      </c>
      <c r="L76" s="11">
        <v>306</v>
      </c>
      <c r="M76" s="73">
        <v>306</v>
      </c>
      <c r="N76" s="74">
        <v>1218</v>
      </c>
    </row>
    <row r="77" spans="1:14" s="102" customFormat="1" ht="18" customHeight="1">
      <c r="A77" s="2">
        <v>2</v>
      </c>
      <c r="B77" s="76" t="s">
        <v>52</v>
      </c>
      <c r="C77" s="77">
        <v>0</v>
      </c>
      <c r="D77" s="78">
        <v>0</v>
      </c>
      <c r="E77" s="78">
        <v>0</v>
      </c>
      <c r="F77" s="78">
        <v>0</v>
      </c>
      <c r="G77" s="78">
        <v>300</v>
      </c>
      <c r="H77" s="78">
        <v>306</v>
      </c>
      <c r="I77" s="78">
        <v>0</v>
      </c>
      <c r="J77" s="78">
        <v>0</v>
      </c>
      <c r="K77" s="78">
        <v>0</v>
      </c>
      <c r="L77" s="78">
        <v>306</v>
      </c>
      <c r="M77" s="79">
        <v>306</v>
      </c>
      <c r="N77" s="80">
        <v>1218</v>
      </c>
    </row>
    <row r="78" spans="1:14" s="23" customFormat="1" ht="18" customHeight="1">
      <c r="A78" s="2"/>
      <c r="B78" s="82" t="s">
        <v>9</v>
      </c>
      <c r="C78" s="103"/>
      <c r="D78" s="21"/>
      <c r="E78" s="21"/>
      <c r="F78" s="21"/>
      <c r="G78" s="21"/>
      <c r="H78" s="21">
        <v>203</v>
      </c>
      <c r="I78" s="21"/>
      <c r="J78" s="21"/>
      <c r="K78" s="21"/>
      <c r="L78" s="21">
        <v>203</v>
      </c>
      <c r="M78" s="104">
        <v>203</v>
      </c>
      <c r="N78" s="86">
        <v>609</v>
      </c>
    </row>
    <row r="79" spans="1:14" s="23" customFormat="1" ht="18" customHeight="1">
      <c r="A79" s="2"/>
      <c r="B79" s="82" t="s">
        <v>53</v>
      </c>
      <c r="C79" s="103"/>
      <c r="D79" s="21"/>
      <c r="E79" s="21"/>
      <c r="F79" s="21"/>
      <c r="G79" s="21">
        <v>300</v>
      </c>
      <c r="H79" s="21">
        <v>103</v>
      </c>
      <c r="I79" s="21"/>
      <c r="J79" s="21"/>
      <c r="K79" s="21"/>
      <c r="L79" s="21">
        <v>103</v>
      </c>
      <c r="M79" s="104">
        <v>103</v>
      </c>
      <c r="N79" s="86">
        <v>609</v>
      </c>
    </row>
    <row r="80" spans="1:14" s="114" customFormat="1" ht="18" customHeight="1">
      <c r="A80" s="2">
        <v>1</v>
      </c>
      <c r="B80" s="72" t="s">
        <v>70</v>
      </c>
      <c r="C80" s="27">
        <v>0</v>
      </c>
      <c r="D80" s="11">
        <v>0</v>
      </c>
      <c r="E80" s="11">
        <v>0</v>
      </c>
      <c r="F80" s="11">
        <v>0</v>
      </c>
      <c r="G80" s="11">
        <v>0</v>
      </c>
      <c r="H80" s="11">
        <v>149</v>
      </c>
      <c r="I80" s="11">
        <v>0</v>
      </c>
      <c r="J80" s="11">
        <v>0</v>
      </c>
      <c r="K80" s="11">
        <v>0</v>
      </c>
      <c r="L80" s="11">
        <v>0</v>
      </c>
      <c r="M80" s="73">
        <v>149</v>
      </c>
      <c r="N80" s="74">
        <v>298</v>
      </c>
    </row>
    <row r="81" spans="1:14" s="117" customFormat="1" ht="18" customHeight="1">
      <c r="A81" s="2">
        <v>2</v>
      </c>
      <c r="B81" s="76" t="s">
        <v>52</v>
      </c>
      <c r="C81" s="77">
        <v>0</v>
      </c>
      <c r="D81" s="78">
        <v>0</v>
      </c>
      <c r="E81" s="78">
        <v>0</v>
      </c>
      <c r="F81" s="78">
        <v>0</v>
      </c>
      <c r="G81" s="78">
        <v>0</v>
      </c>
      <c r="H81" s="78">
        <v>149</v>
      </c>
      <c r="I81" s="78">
        <v>0</v>
      </c>
      <c r="J81" s="78">
        <v>0</v>
      </c>
      <c r="K81" s="78">
        <v>0</v>
      </c>
      <c r="L81" s="78">
        <v>0</v>
      </c>
      <c r="M81" s="79">
        <v>149</v>
      </c>
      <c r="N81" s="80">
        <v>298</v>
      </c>
    </row>
    <row r="82" spans="1:14" s="118" customFormat="1" ht="18" customHeight="1">
      <c r="A82" s="2"/>
      <c r="B82" s="82" t="s">
        <v>9</v>
      </c>
      <c r="C82" s="103"/>
      <c r="D82" s="21"/>
      <c r="E82" s="21"/>
      <c r="F82" s="21"/>
      <c r="G82" s="21"/>
      <c r="H82" s="21">
        <v>74</v>
      </c>
      <c r="I82" s="21"/>
      <c r="J82" s="21"/>
      <c r="K82" s="21"/>
      <c r="L82" s="21"/>
      <c r="M82" s="104">
        <v>75</v>
      </c>
      <c r="N82" s="86">
        <v>149</v>
      </c>
    </row>
    <row r="83" spans="1:14" s="118" customFormat="1" ht="18" customHeight="1">
      <c r="A83" s="2"/>
      <c r="B83" s="82" t="s">
        <v>53</v>
      </c>
      <c r="C83" s="103"/>
      <c r="D83" s="21"/>
      <c r="E83" s="21"/>
      <c r="F83" s="21"/>
      <c r="G83" s="21"/>
      <c r="H83" s="21">
        <v>75</v>
      </c>
      <c r="I83" s="21"/>
      <c r="J83" s="21"/>
      <c r="K83" s="21"/>
      <c r="L83" s="21"/>
      <c r="M83" s="104">
        <v>74</v>
      </c>
      <c r="N83" s="86">
        <v>149</v>
      </c>
    </row>
    <row r="84" spans="1:14" s="75" customFormat="1" ht="18" customHeight="1">
      <c r="A84" s="2">
        <v>1</v>
      </c>
      <c r="B84" s="72" t="s">
        <v>13</v>
      </c>
      <c r="C84" s="27">
        <v>0</v>
      </c>
      <c r="D84" s="11">
        <v>0</v>
      </c>
      <c r="E84" s="11">
        <v>0</v>
      </c>
      <c r="F84" s="11">
        <v>0</v>
      </c>
      <c r="G84" s="11">
        <v>100</v>
      </c>
      <c r="H84" s="11">
        <v>440</v>
      </c>
      <c r="I84" s="11">
        <v>0</v>
      </c>
      <c r="J84" s="11">
        <v>0</v>
      </c>
      <c r="K84" s="11">
        <v>0</v>
      </c>
      <c r="L84" s="11">
        <v>0</v>
      </c>
      <c r="M84" s="73">
        <v>0</v>
      </c>
      <c r="N84" s="74">
        <v>540</v>
      </c>
    </row>
    <row r="85" spans="1:14" s="102" customFormat="1" ht="18" customHeight="1">
      <c r="A85" s="2">
        <v>2</v>
      </c>
      <c r="B85" s="76" t="s">
        <v>52</v>
      </c>
      <c r="C85" s="77">
        <v>0</v>
      </c>
      <c r="D85" s="78">
        <v>0</v>
      </c>
      <c r="E85" s="78">
        <v>0</v>
      </c>
      <c r="F85" s="78">
        <v>0</v>
      </c>
      <c r="G85" s="78">
        <v>100</v>
      </c>
      <c r="H85" s="78">
        <v>440</v>
      </c>
      <c r="I85" s="78">
        <v>0</v>
      </c>
      <c r="J85" s="78">
        <v>0</v>
      </c>
      <c r="K85" s="78">
        <v>0</v>
      </c>
      <c r="L85" s="78">
        <v>0</v>
      </c>
      <c r="M85" s="79">
        <v>0</v>
      </c>
      <c r="N85" s="80">
        <v>540</v>
      </c>
    </row>
    <row r="86" spans="1:14" s="23" customFormat="1" ht="18" customHeight="1">
      <c r="A86" s="2"/>
      <c r="B86" s="82" t="s">
        <v>9</v>
      </c>
      <c r="C86" s="103"/>
      <c r="D86" s="21"/>
      <c r="E86" s="21"/>
      <c r="F86" s="21"/>
      <c r="G86" s="21"/>
      <c r="H86" s="21">
        <v>315</v>
      </c>
      <c r="I86" s="21"/>
      <c r="J86" s="21"/>
      <c r="K86" s="21"/>
      <c r="L86" s="21"/>
      <c r="M86" s="104"/>
      <c r="N86" s="86">
        <v>315</v>
      </c>
    </row>
    <row r="87" spans="1:14" s="23" customFormat="1" ht="18" customHeight="1">
      <c r="A87" s="2"/>
      <c r="B87" s="82" t="s">
        <v>53</v>
      </c>
      <c r="C87" s="103"/>
      <c r="D87" s="21"/>
      <c r="E87" s="21"/>
      <c r="F87" s="21"/>
      <c r="G87" s="21">
        <v>100</v>
      </c>
      <c r="H87" s="21">
        <v>125</v>
      </c>
      <c r="I87" s="21"/>
      <c r="J87" s="21"/>
      <c r="K87" s="21"/>
      <c r="L87" s="21"/>
      <c r="M87" s="104"/>
      <c r="N87" s="86">
        <v>225</v>
      </c>
    </row>
    <row r="88" spans="1:14" s="114" customFormat="1" ht="18" customHeight="1">
      <c r="A88" s="2">
        <v>1</v>
      </c>
      <c r="B88" s="72" t="s">
        <v>71</v>
      </c>
      <c r="C88" s="27">
        <v>0</v>
      </c>
      <c r="D88" s="11">
        <v>0</v>
      </c>
      <c r="E88" s="11">
        <v>0</v>
      </c>
      <c r="F88" s="11">
        <v>0</v>
      </c>
      <c r="G88" s="11">
        <v>0</v>
      </c>
      <c r="H88" s="11">
        <v>172</v>
      </c>
      <c r="I88" s="11">
        <v>0</v>
      </c>
      <c r="J88" s="11">
        <v>0</v>
      </c>
      <c r="K88" s="11">
        <v>0</v>
      </c>
      <c r="L88" s="11">
        <v>0</v>
      </c>
      <c r="M88" s="73">
        <v>0</v>
      </c>
      <c r="N88" s="74">
        <v>172</v>
      </c>
    </row>
    <row r="89" spans="1:14" s="117" customFormat="1" ht="18" customHeight="1">
      <c r="A89" s="2">
        <v>2</v>
      </c>
      <c r="B89" s="76" t="s">
        <v>52</v>
      </c>
      <c r="C89" s="77">
        <v>0</v>
      </c>
      <c r="D89" s="78">
        <v>0</v>
      </c>
      <c r="E89" s="78">
        <v>0</v>
      </c>
      <c r="F89" s="78">
        <v>0</v>
      </c>
      <c r="G89" s="78">
        <v>0</v>
      </c>
      <c r="H89" s="78">
        <v>172</v>
      </c>
      <c r="I89" s="78">
        <v>0</v>
      </c>
      <c r="J89" s="78">
        <v>0</v>
      </c>
      <c r="K89" s="78">
        <v>0</v>
      </c>
      <c r="L89" s="78">
        <v>0</v>
      </c>
      <c r="M89" s="79">
        <v>0</v>
      </c>
      <c r="N89" s="80">
        <v>172</v>
      </c>
    </row>
    <row r="90" spans="1:14" s="118" customFormat="1" ht="18" customHeight="1">
      <c r="A90" s="2"/>
      <c r="B90" s="82" t="s">
        <v>9</v>
      </c>
      <c r="C90" s="103"/>
      <c r="D90" s="21"/>
      <c r="E90" s="21"/>
      <c r="F90" s="21"/>
      <c r="G90" s="21"/>
      <c r="H90" s="21">
        <v>107</v>
      </c>
      <c r="I90" s="21"/>
      <c r="J90" s="21"/>
      <c r="K90" s="21"/>
      <c r="L90" s="21"/>
      <c r="M90" s="104"/>
      <c r="N90" s="86">
        <v>107</v>
      </c>
    </row>
    <row r="91" spans="1:14" s="118" customFormat="1" ht="18" customHeight="1">
      <c r="A91" s="2"/>
      <c r="B91" s="82" t="s">
        <v>53</v>
      </c>
      <c r="C91" s="103"/>
      <c r="D91" s="21"/>
      <c r="E91" s="21"/>
      <c r="F91" s="21"/>
      <c r="G91" s="21"/>
      <c r="H91" s="21">
        <v>65</v>
      </c>
      <c r="I91" s="21"/>
      <c r="J91" s="21"/>
      <c r="K91" s="21"/>
      <c r="L91" s="21"/>
      <c r="M91" s="104"/>
      <c r="N91" s="86">
        <v>65</v>
      </c>
    </row>
    <row r="92" spans="1:14" s="75" customFormat="1" ht="18" customHeight="1">
      <c r="A92" s="2">
        <v>1</v>
      </c>
      <c r="B92" s="72" t="s">
        <v>14</v>
      </c>
      <c r="C92" s="27">
        <v>0</v>
      </c>
      <c r="D92" s="11">
        <v>186</v>
      </c>
      <c r="E92" s="11">
        <v>186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73">
        <v>0</v>
      </c>
      <c r="N92" s="74">
        <v>372</v>
      </c>
    </row>
    <row r="93" spans="1:14" s="119" customFormat="1" ht="18" customHeight="1">
      <c r="A93" s="2">
        <v>2</v>
      </c>
      <c r="B93" s="76" t="s">
        <v>52</v>
      </c>
      <c r="C93" s="89">
        <v>0</v>
      </c>
      <c r="D93" s="19">
        <v>186</v>
      </c>
      <c r="E93" s="19">
        <v>186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90">
        <v>0</v>
      </c>
      <c r="N93" s="91">
        <v>372</v>
      </c>
    </row>
    <row r="94" spans="1:14" s="26" customFormat="1" ht="18" customHeight="1">
      <c r="A94" s="2"/>
      <c r="B94" s="82" t="s">
        <v>9</v>
      </c>
      <c r="C94" s="83"/>
      <c r="D94" s="84">
        <v>115</v>
      </c>
      <c r="E94" s="84">
        <v>115</v>
      </c>
      <c r="F94" s="84"/>
      <c r="G94" s="84"/>
      <c r="H94" s="30"/>
      <c r="I94" s="30"/>
      <c r="J94" s="30"/>
      <c r="K94" s="30"/>
      <c r="L94" s="30"/>
      <c r="M94" s="94"/>
      <c r="N94" s="86">
        <v>230</v>
      </c>
    </row>
    <row r="95" spans="1:14" s="26" customFormat="1" ht="17.25" customHeight="1">
      <c r="A95" s="2"/>
      <c r="B95" s="82" t="s">
        <v>53</v>
      </c>
      <c r="C95" s="83"/>
      <c r="D95" s="84">
        <v>71</v>
      </c>
      <c r="E95" s="84">
        <v>71</v>
      </c>
      <c r="F95" s="84"/>
      <c r="G95" s="84"/>
      <c r="H95" s="30"/>
      <c r="I95" s="30"/>
      <c r="J95" s="30"/>
      <c r="K95" s="30"/>
      <c r="L95" s="30"/>
      <c r="M95" s="94"/>
      <c r="N95" s="86">
        <v>142</v>
      </c>
    </row>
    <row r="96" spans="1:14" s="114" customFormat="1" ht="18" customHeight="1">
      <c r="A96" s="2">
        <v>1</v>
      </c>
      <c r="B96" s="72" t="s">
        <v>72</v>
      </c>
      <c r="C96" s="27">
        <v>0</v>
      </c>
      <c r="D96" s="11">
        <v>0</v>
      </c>
      <c r="E96" s="11">
        <v>0</v>
      </c>
      <c r="F96" s="11">
        <v>0</v>
      </c>
      <c r="G96" s="11">
        <v>45</v>
      </c>
      <c r="H96" s="11">
        <v>100</v>
      </c>
      <c r="I96" s="11">
        <v>0</v>
      </c>
      <c r="J96" s="11">
        <v>0</v>
      </c>
      <c r="K96" s="11">
        <v>0</v>
      </c>
      <c r="L96" s="11">
        <v>96</v>
      </c>
      <c r="M96" s="73">
        <v>96</v>
      </c>
      <c r="N96" s="74">
        <v>337</v>
      </c>
    </row>
    <row r="97" spans="1:14" s="122" customFormat="1" ht="18" customHeight="1">
      <c r="A97" s="2">
        <v>2</v>
      </c>
      <c r="B97" s="76" t="s">
        <v>52</v>
      </c>
      <c r="C97" s="89">
        <v>0</v>
      </c>
      <c r="D97" s="19">
        <v>0</v>
      </c>
      <c r="E97" s="19">
        <v>0</v>
      </c>
      <c r="F97" s="19">
        <v>0</v>
      </c>
      <c r="G97" s="19">
        <v>45</v>
      </c>
      <c r="H97" s="19">
        <v>100</v>
      </c>
      <c r="I97" s="19">
        <v>0</v>
      </c>
      <c r="J97" s="19">
        <v>0</v>
      </c>
      <c r="K97" s="19">
        <v>0</v>
      </c>
      <c r="L97" s="19">
        <v>96</v>
      </c>
      <c r="M97" s="90">
        <v>96</v>
      </c>
      <c r="N97" s="91">
        <v>337</v>
      </c>
    </row>
    <row r="98" spans="1:14" s="123" customFormat="1" ht="18" customHeight="1">
      <c r="A98" s="2"/>
      <c r="B98" s="82" t="s">
        <v>9</v>
      </c>
      <c r="C98" s="110"/>
      <c r="D98" s="111"/>
      <c r="E98" s="111"/>
      <c r="F98" s="111"/>
      <c r="G98" s="111"/>
      <c r="H98" s="111">
        <v>73</v>
      </c>
      <c r="I98" s="111"/>
      <c r="J98" s="111"/>
      <c r="K98" s="111"/>
      <c r="L98" s="111">
        <v>69</v>
      </c>
      <c r="M98" s="112">
        <v>69</v>
      </c>
      <c r="N98" s="86">
        <v>211</v>
      </c>
    </row>
    <row r="99" spans="1:14" s="123" customFormat="1" ht="18" customHeight="1">
      <c r="A99" s="2"/>
      <c r="B99" s="82" t="s">
        <v>53</v>
      </c>
      <c r="C99" s="110"/>
      <c r="D99" s="111"/>
      <c r="E99" s="111"/>
      <c r="F99" s="111"/>
      <c r="G99" s="111">
        <v>45</v>
      </c>
      <c r="H99" s="111">
        <v>27</v>
      </c>
      <c r="I99" s="111"/>
      <c r="J99" s="111"/>
      <c r="K99" s="111"/>
      <c r="L99" s="111">
        <v>27</v>
      </c>
      <c r="M99" s="112">
        <v>27</v>
      </c>
      <c r="N99" s="86">
        <v>126</v>
      </c>
    </row>
    <row r="100" spans="1:14" s="75" customFormat="1" ht="18" customHeight="1">
      <c r="A100" s="2">
        <v>1</v>
      </c>
      <c r="B100" s="72" t="s">
        <v>73</v>
      </c>
      <c r="C100" s="27">
        <v>0</v>
      </c>
      <c r="D100" s="11">
        <v>154</v>
      </c>
      <c r="E100" s="11">
        <v>154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73">
        <v>0</v>
      </c>
      <c r="N100" s="74">
        <v>308</v>
      </c>
    </row>
    <row r="101" spans="1:14" s="102" customFormat="1" ht="18" customHeight="1">
      <c r="A101" s="2">
        <v>2</v>
      </c>
      <c r="B101" s="76" t="s">
        <v>52</v>
      </c>
      <c r="C101" s="77">
        <v>0</v>
      </c>
      <c r="D101" s="78">
        <v>154</v>
      </c>
      <c r="E101" s="78">
        <v>154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9">
        <v>0</v>
      </c>
      <c r="N101" s="80">
        <v>308</v>
      </c>
    </row>
    <row r="102" spans="1:14" s="23" customFormat="1" ht="18" customHeight="1">
      <c r="A102" s="2"/>
      <c r="B102" s="82" t="s">
        <v>9</v>
      </c>
      <c r="C102" s="103"/>
      <c r="D102" s="21">
        <v>95</v>
      </c>
      <c r="E102" s="21">
        <v>95</v>
      </c>
      <c r="F102" s="21"/>
      <c r="G102" s="21"/>
      <c r="H102" s="21"/>
      <c r="I102" s="21"/>
      <c r="J102" s="21"/>
      <c r="K102" s="21"/>
      <c r="L102" s="21"/>
      <c r="M102" s="104"/>
      <c r="N102" s="86">
        <v>190</v>
      </c>
    </row>
    <row r="103" spans="1:14" s="23" customFormat="1" ht="18" customHeight="1">
      <c r="A103" s="2"/>
      <c r="B103" s="82" t="s">
        <v>53</v>
      </c>
      <c r="C103" s="103"/>
      <c r="D103" s="21">
        <v>59</v>
      </c>
      <c r="E103" s="21">
        <v>59</v>
      </c>
      <c r="F103" s="21"/>
      <c r="G103" s="21"/>
      <c r="H103" s="21"/>
      <c r="I103" s="21"/>
      <c r="J103" s="21"/>
      <c r="K103" s="21"/>
      <c r="L103" s="21"/>
      <c r="M103" s="104"/>
      <c r="N103" s="86">
        <v>118</v>
      </c>
    </row>
    <row r="104" spans="1:14" s="75" customFormat="1" ht="18" customHeight="1">
      <c r="A104" s="2">
        <v>1</v>
      </c>
      <c r="B104" s="72" t="s">
        <v>74</v>
      </c>
      <c r="C104" s="27">
        <v>0</v>
      </c>
      <c r="D104" s="11">
        <v>185</v>
      </c>
      <c r="E104" s="11">
        <v>185</v>
      </c>
      <c r="F104" s="11">
        <v>185</v>
      </c>
      <c r="G104" s="11">
        <v>40</v>
      </c>
      <c r="H104" s="11">
        <v>145</v>
      </c>
      <c r="I104" s="11">
        <v>0</v>
      </c>
      <c r="J104" s="11">
        <v>0</v>
      </c>
      <c r="K104" s="11">
        <v>0</v>
      </c>
      <c r="L104" s="11">
        <v>0</v>
      </c>
      <c r="M104" s="73">
        <v>0</v>
      </c>
      <c r="N104" s="74">
        <v>740</v>
      </c>
    </row>
    <row r="105" spans="1:14" s="102" customFormat="1" ht="18" customHeight="1">
      <c r="A105" s="2">
        <v>2</v>
      </c>
      <c r="B105" s="76" t="s">
        <v>52</v>
      </c>
      <c r="C105" s="77">
        <v>0</v>
      </c>
      <c r="D105" s="78">
        <v>185</v>
      </c>
      <c r="E105" s="78">
        <v>185</v>
      </c>
      <c r="F105" s="78">
        <v>185</v>
      </c>
      <c r="G105" s="78">
        <v>40</v>
      </c>
      <c r="H105" s="78">
        <v>145</v>
      </c>
      <c r="I105" s="78">
        <v>0</v>
      </c>
      <c r="J105" s="78">
        <v>0</v>
      </c>
      <c r="K105" s="78">
        <v>0</v>
      </c>
      <c r="L105" s="78">
        <v>0</v>
      </c>
      <c r="M105" s="79">
        <v>0</v>
      </c>
      <c r="N105" s="80">
        <v>740</v>
      </c>
    </row>
    <row r="106" spans="1:14" s="23" customFormat="1" ht="18" customHeight="1">
      <c r="A106" s="2"/>
      <c r="B106" s="82" t="s">
        <v>9</v>
      </c>
      <c r="C106" s="103"/>
      <c r="D106" s="21">
        <v>115</v>
      </c>
      <c r="E106" s="21">
        <v>115</v>
      </c>
      <c r="F106" s="21">
        <v>115</v>
      </c>
      <c r="G106" s="21"/>
      <c r="H106" s="21">
        <v>115</v>
      </c>
      <c r="I106" s="21"/>
      <c r="J106" s="21"/>
      <c r="K106" s="21"/>
      <c r="L106" s="21"/>
      <c r="M106" s="104"/>
      <c r="N106" s="86">
        <v>460</v>
      </c>
    </row>
    <row r="107" spans="1:14" s="23" customFormat="1" ht="18" customHeight="1">
      <c r="A107" s="2"/>
      <c r="B107" s="82" t="s">
        <v>53</v>
      </c>
      <c r="C107" s="103"/>
      <c r="D107" s="21">
        <v>70</v>
      </c>
      <c r="E107" s="21">
        <v>70</v>
      </c>
      <c r="F107" s="21">
        <v>70</v>
      </c>
      <c r="G107" s="21">
        <v>40</v>
      </c>
      <c r="H107" s="21">
        <v>30</v>
      </c>
      <c r="I107" s="21"/>
      <c r="J107" s="21"/>
      <c r="K107" s="21"/>
      <c r="L107" s="21"/>
      <c r="M107" s="104"/>
      <c r="N107" s="86">
        <v>280</v>
      </c>
    </row>
    <row r="108" spans="1:14" s="75" customFormat="1" ht="18" customHeight="1">
      <c r="A108" s="2">
        <v>1</v>
      </c>
      <c r="B108" s="72" t="s">
        <v>77</v>
      </c>
      <c r="C108" s="27">
        <v>0</v>
      </c>
      <c r="D108" s="11">
        <v>0</v>
      </c>
      <c r="E108" s="11">
        <v>0</v>
      </c>
      <c r="F108" s="11">
        <v>0</v>
      </c>
      <c r="G108" s="11">
        <v>100</v>
      </c>
      <c r="H108" s="11">
        <v>286</v>
      </c>
      <c r="I108" s="11">
        <v>0</v>
      </c>
      <c r="J108" s="11">
        <v>385</v>
      </c>
      <c r="K108" s="11">
        <v>0</v>
      </c>
      <c r="L108" s="11">
        <v>386</v>
      </c>
      <c r="M108" s="73">
        <v>386</v>
      </c>
      <c r="N108" s="74">
        <v>1543</v>
      </c>
    </row>
    <row r="109" spans="1:14" s="102" customFormat="1" ht="18" customHeight="1">
      <c r="A109" s="2">
        <v>2</v>
      </c>
      <c r="B109" s="76" t="s">
        <v>52</v>
      </c>
      <c r="C109" s="77">
        <v>0</v>
      </c>
      <c r="D109" s="78">
        <v>0</v>
      </c>
      <c r="E109" s="78">
        <v>0</v>
      </c>
      <c r="F109" s="78">
        <v>0</v>
      </c>
      <c r="G109" s="78">
        <v>100</v>
      </c>
      <c r="H109" s="78">
        <v>286</v>
      </c>
      <c r="I109" s="78">
        <v>0</v>
      </c>
      <c r="J109" s="78">
        <v>385</v>
      </c>
      <c r="K109" s="78">
        <v>0</v>
      </c>
      <c r="L109" s="78">
        <v>386</v>
      </c>
      <c r="M109" s="79">
        <v>386</v>
      </c>
      <c r="N109" s="91">
        <v>1543</v>
      </c>
    </row>
    <row r="110" spans="1:14" s="23" customFormat="1" ht="18" customHeight="1">
      <c r="A110" s="2"/>
      <c r="B110" s="82" t="s">
        <v>9</v>
      </c>
      <c r="C110" s="103"/>
      <c r="D110" s="21"/>
      <c r="E110" s="21"/>
      <c r="F110" s="21"/>
      <c r="G110" s="107"/>
      <c r="H110" s="21">
        <v>246</v>
      </c>
      <c r="I110" s="21"/>
      <c r="J110" s="21">
        <v>242</v>
      </c>
      <c r="K110" s="21"/>
      <c r="L110" s="21">
        <v>243</v>
      </c>
      <c r="M110" s="104">
        <v>243</v>
      </c>
      <c r="N110" s="86">
        <v>974</v>
      </c>
    </row>
    <row r="111" spans="1:14" s="23" customFormat="1" ht="18" customHeight="1">
      <c r="A111" s="2"/>
      <c r="B111" s="82" t="s">
        <v>53</v>
      </c>
      <c r="C111" s="103"/>
      <c r="D111" s="21"/>
      <c r="E111" s="21"/>
      <c r="F111" s="21"/>
      <c r="G111" s="107">
        <v>100</v>
      </c>
      <c r="H111" s="21">
        <v>40</v>
      </c>
      <c r="I111" s="21"/>
      <c r="J111" s="21">
        <v>143</v>
      </c>
      <c r="K111" s="21"/>
      <c r="L111" s="21">
        <v>143</v>
      </c>
      <c r="M111" s="104">
        <v>143</v>
      </c>
      <c r="N111" s="86">
        <v>569</v>
      </c>
    </row>
    <row r="112" spans="1:14" s="75" customFormat="1" ht="18" customHeight="1">
      <c r="A112" s="2">
        <v>1</v>
      </c>
      <c r="B112" s="72" t="s">
        <v>78</v>
      </c>
      <c r="C112" s="27">
        <v>0</v>
      </c>
      <c r="D112" s="11">
        <v>0</v>
      </c>
      <c r="E112" s="11">
        <v>0</v>
      </c>
      <c r="F112" s="11">
        <v>0</v>
      </c>
      <c r="G112" s="11">
        <v>200</v>
      </c>
      <c r="H112" s="11">
        <v>0</v>
      </c>
      <c r="I112" s="11">
        <v>0</v>
      </c>
      <c r="J112" s="11">
        <v>0</v>
      </c>
      <c r="K112" s="11">
        <v>0</v>
      </c>
      <c r="L112" s="11">
        <v>412</v>
      </c>
      <c r="M112" s="73">
        <v>412</v>
      </c>
      <c r="N112" s="74">
        <v>1024</v>
      </c>
    </row>
    <row r="113" spans="1:14" s="119" customFormat="1" ht="18" customHeight="1">
      <c r="A113" s="2">
        <v>2</v>
      </c>
      <c r="B113" s="76" t="s">
        <v>52</v>
      </c>
      <c r="C113" s="77">
        <v>0</v>
      </c>
      <c r="D113" s="78">
        <v>0</v>
      </c>
      <c r="E113" s="78">
        <v>0</v>
      </c>
      <c r="F113" s="78">
        <v>0</v>
      </c>
      <c r="G113" s="78">
        <v>200</v>
      </c>
      <c r="H113" s="78">
        <v>0</v>
      </c>
      <c r="I113" s="78">
        <v>0</v>
      </c>
      <c r="J113" s="78">
        <v>0</v>
      </c>
      <c r="K113" s="78">
        <v>0</v>
      </c>
      <c r="L113" s="78">
        <v>412</v>
      </c>
      <c r="M113" s="79">
        <v>412</v>
      </c>
      <c r="N113" s="91">
        <v>1024</v>
      </c>
    </row>
    <row r="114" spans="1:14" s="26" customFormat="1" ht="18" customHeight="1">
      <c r="A114" s="2"/>
      <c r="B114" s="82" t="s">
        <v>9</v>
      </c>
      <c r="C114" s="103"/>
      <c r="D114" s="21"/>
      <c r="E114" s="21"/>
      <c r="F114" s="21"/>
      <c r="G114" s="107"/>
      <c r="H114" s="21"/>
      <c r="I114" s="21"/>
      <c r="J114" s="21"/>
      <c r="K114" s="21"/>
      <c r="L114" s="21">
        <v>272</v>
      </c>
      <c r="M114" s="104">
        <v>272</v>
      </c>
      <c r="N114" s="86">
        <v>544</v>
      </c>
    </row>
    <row r="115" spans="1:14" s="26" customFormat="1" ht="18" customHeight="1">
      <c r="A115" s="2"/>
      <c r="B115" s="82" t="s">
        <v>53</v>
      </c>
      <c r="C115" s="103"/>
      <c r="D115" s="21"/>
      <c r="E115" s="21"/>
      <c r="F115" s="21"/>
      <c r="G115" s="107">
        <v>200</v>
      </c>
      <c r="H115" s="21"/>
      <c r="I115" s="21"/>
      <c r="J115" s="21"/>
      <c r="K115" s="21"/>
      <c r="L115" s="21">
        <v>140</v>
      </c>
      <c r="M115" s="104">
        <v>140</v>
      </c>
      <c r="N115" s="86">
        <v>480</v>
      </c>
    </row>
    <row r="116" spans="1:14" s="75" customFormat="1" ht="18" customHeight="1">
      <c r="A116" s="2">
        <v>1</v>
      </c>
      <c r="B116" s="72" t="s">
        <v>79</v>
      </c>
      <c r="C116" s="27">
        <v>0</v>
      </c>
      <c r="D116" s="11">
        <v>0</v>
      </c>
      <c r="E116" s="11">
        <v>0</v>
      </c>
      <c r="F116" s="11">
        <v>0</v>
      </c>
      <c r="G116" s="11">
        <v>400</v>
      </c>
      <c r="H116" s="11">
        <v>873</v>
      </c>
      <c r="I116" s="11">
        <v>70</v>
      </c>
      <c r="J116" s="11">
        <v>265</v>
      </c>
      <c r="K116" s="11">
        <v>0</v>
      </c>
      <c r="L116" s="11">
        <v>264</v>
      </c>
      <c r="M116" s="73">
        <v>264</v>
      </c>
      <c r="N116" s="74">
        <v>2136</v>
      </c>
    </row>
    <row r="117" spans="1:14" s="102" customFormat="1" ht="18" customHeight="1">
      <c r="A117" s="2">
        <v>2</v>
      </c>
      <c r="B117" s="76" t="s">
        <v>52</v>
      </c>
      <c r="C117" s="77">
        <v>0</v>
      </c>
      <c r="D117" s="78">
        <v>0</v>
      </c>
      <c r="E117" s="78">
        <v>0</v>
      </c>
      <c r="F117" s="78">
        <v>0</v>
      </c>
      <c r="G117" s="78">
        <v>400</v>
      </c>
      <c r="H117" s="78">
        <v>873</v>
      </c>
      <c r="I117" s="78">
        <v>70</v>
      </c>
      <c r="J117" s="78">
        <v>265</v>
      </c>
      <c r="K117" s="78">
        <v>0</v>
      </c>
      <c r="L117" s="78">
        <v>264</v>
      </c>
      <c r="M117" s="79">
        <v>264</v>
      </c>
      <c r="N117" s="91">
        <v>2136</v>
      </c>
    </row>
    <row r="118" spans="1:14" s="23" customFormat="1" ht="18" customHeight="1">
      <c r="A118" s="2"/>
      <c r="B118" s="82" t="s">
        <v>9</v>
      </c>
      <c r="C118" s="103"/>
      <c r="D118" s="21"/>
      <c r="E118" s="21"/>
      <c r="F118" s="21"/>
      <c r="G118" s="107"/>
      <c r="H118" s="21">
        <v>771</v>
      </c>
      <c r="I118" s="21"/>
      <c r="J118" s="21">
        <v>203</v>
      </c>
      <c r="K118" s="21"/>
      <c r="L118" s="21">
        <v>142</v>
      </c>
      <c r="M118" s="104">
        <v>142</v>
      </c>
      <c r="N118" s="86">
        <v>1258</v>
      </c>
    </row>
    <row r="119" spans="1:14" s="23" customFormat="1" ht="18" customHeight="1">
      <c r="A119" s="2"/>
      <c r="B119" s="82" t="s">
        <v>53</v>
      </c>
      <c r="C119" s="103"/>
      <c r="D119" s="21"/>
      <c r="E119" s="21"/>
      <c r="F119" s="21"/>
      <c r="G119" s="107">
        <v>400</v>
      </c>
      <c r="H119" s="21">
        <v>102</v>
      </c>
      <c r="I119" s="21">
        <v>70</v>
      </c>
      <c r="J119" s="21">
        <v>62</v>
      </c>
      <c r="K119" s="21"/>
      <c r="L119" s="21">
        <v>122</v>
      </c>
      <c r="M119" s="104">
        <v>122</v>
      </c>
      <c r="N119" s="86">
        <v>878</v>
      </c>
    </row>
    <row r="120" spans="1:14" s="75" customFormat="1" ht="18" customHeight="1">
      <c r="A120" s="2">
        <v>1</v>
      </c>
      <c r="B120" s="72" t="s">
        <v>80</v>
      </c>
      <c r="C120" s="27">
        <v>0</v>
      </c>
      <c r="D120" s="11">
        <v>0</v>
      </c>
      <c r="E120" s="11">
        <v>0</v>
      </c>
      <c r="F120" s="11">
        <v>0</v>
      </c>
      <c r="G120" s="11">
        <v>300</v>
      </c>
      <c r="H120" s="11">
        <v>506</v>
      </c>
      <c r="I120" s="11">
        <v>65</v>
      </c>
      <c r="J120" s="11">
        <v>500</v>
      </c>
      <c r="K120" s="11">
        <v>0</v>
      </c>
      <c r="L120" s="11">
        <v>400</v>
      </c>
      <c r="M120" s="73">
        <v>0</v>
      </c>
      <c r="N120" s="74">
        <v>1771</v>
      </c>
    </row>
    <row r="121" spans="1:14" s="102" customFormat="1" ht="18" customHeight="1">
      <c r="A121" s="2">
        <v>2</v>
      </c>
      <c r="B121" s="76" t="s">
        <v>52</v>
      </c>
      <c r="C121" s="77">
        <v>0</v>
      </c>
      <c r="D121" s="78">
        <v>0</v>
      </c>
      <c r="E121" s="78">
        <v>0</v>
      </c>
      <c r="F121" s="78">
        <v>0</v>
      </c>
      <c r="G121" s="78">
        <v>300</v>
      </c>
      <c r="H121" s="78">
        <v>506</v>
      </c>
      <c r="I121" s="78">
        <v>65</v>
      </c>
      <c r="J121" s="78">
        <v>500</v>
      </c>
      <c r="K121" s="78">
        <v>0</v>
      </c>
      <c r="L121" s="78">
        <v>400</v>
      </c>
      <c r="M121" s="79">
        <v>0</v>
      </c>
      <c r="N121" s="91">
        <v>1771</v>
      </c>
    </row>
    <row r="122" spans="1:14" s="23" customFormat="1" ht="18" customHeight="1">
      <c r="A122" s="2"/>
      <c r="B122" s="82" t="s">
        <v>9</v>
      </c>
      <c r="C122" s="103"/>
      <c r="D122" s="21"/>
      <c r="E122" s="21"/>
      <c r="F122" s="21"/>
      <c r="G122" s="21"/>
      <c r="H122" s="21">
        <v>466</v>
      </c>
      <c r="I122" s="21"/>
      <c r="J122" s="21">
        <v>375</v>
      </c>
      <c r="K122" s="21"/>
      <c r="L122" s="21">
        <v>250</v>
      </c>
      <c r="M122" s="104"/>
      <c r="N122" s="86">
        <v>1091</v>
      </c>
    </row>
    <row r="123" spans="1:14" s="23" customFormat="1" ht="18" customHeight="1">
      <c r="A123" s="2"/>
      <c r="B123" s="82" t="s">
        <v>53</v>
      </c>
      <c r="C123" s="103"/>
      <c r="D123" s="21"/>
      <c r="E123" s="21"/>
      <c r="F123" s="21"/>
      <c r="G123" s="21">
        <v>300</v>
      </c>
      <c r="H123" s="21">
        <v>40</v>
      </c>
      <c r="I123" s="21">
        <v>65</v>
      </c>
      <c r="J123" s="21">
        <v>125</v>
      </c>
      <c r="K123" s="21"/>
      <c r="L123" s="21">
        <v>150</v>
      </c>
      <c r="M123" s="104"/>
      <c r="N123" s="86">
        <v>680</v>
      </c>
    </row>
    <row r="124" spans="1:14" s="75" customFormat="1" ht="18" customHeight="1">
      <c r="A124" s="2">
        <v>1</v>
      </c>
      <c r="B124" s="72" t="s">
        <v>81</v>
      </c>
      <c r="C124" s="27">
        <v>0</v>
      </c>
      <c r="D124" s="11">
        <v>0</v>
      </c>
      <c r="E124" s="11">
        <v>0</v>
      </c>
      <c r="F124" s="11">
        <v>0</v>
      </c>
      <c r="G124" s="11">
        <v>45</v>
      </c>
      <c r="H124" s="11">
        <v>80</v>
      </c>
      <c r="I124" s="11">
        <v>0</v>
      </c>
      <c r="J124" s="11">
        <v>125</v>
      </c>
      <c r="K124" s="11">
        <v>0</v>
      </c>
      <c r="L124" s="11">
        <v>0</v>
      </c>
      <c r="M124" s="73">
        <v>0</v>
      </c>
      <c r="N124" s="74">
        <v>250</v>
      </c>
    </row>
    <row r="125" spans="1:14" s="102" customFormat="1" ht="18" customHeight="1">
      <c r="A125" s="2">
        <v>2</v>
      </c>
      <c r="B125" s="76" t="s">
        <v>52</v>
      </c>
      <c r="C125" s="77">
        <v>0</v>
      </c>
      <c r="D125" s="78">
        <v>0</v>
      </c>
      <c r="E125" s="78">
        <v>0</v>
      </c>
      <c r="F125" s="78">
        <v>0</v>
      </c>
      <c r="G125" s="78">
        <v>45</v>
      </c>
      <c r="H125" s="78">
        <v>80</v>
      </c>
      <c r="I125" s="78">
        <v>0</v>
      </c>
      <c r="J125" s="78">
        <v>125</v>
      </c>
      <c r="K125" s="78">
        <v>0</v>
      </c>
      <c r="L125" s="78">
        <v>0</v>
      </c>
      <c r="M125" s="79">
        <v>0</v>
      </c>
      <c r="N125" s="91">
        <v>250</v>
      </c>
    </row>
    <row r="126" spans="1:14" s="23" customFormat="1" ht="18" customHeight="1">
      <c r="A126" s="2"/>
      <c r="B126" s="82" t="s">
        <v>9</v>
      </c>
      <c r="C126" s="103"/>
      <c r="D126" s="21"/>
      <c r="E126" s="21"/>
      <c r="F126" s="21"/>
      <c r="G126" s="21"/>
      <c r="H126" s="21">
        <v>63</v>
      </c>
      <c r="I126" s="21"/>
      <c r="J126" s="21">
        <v>92</v>
      </c>
      <c r="K126" s="21"/>
      <c r="L126" s="21"/>
      <c r="M126" s="104"/>
      <c r="N126" s="86">
        <v>155</v>
      </c>
    </row>
    <row r="127" spans="1:14" s="23" customFormat="1" ht="18" customHeight="1">
      <c r="A127" s="2"/>
      <c r="B127" s="82" t="s">
        <v>53</v>
      </c>
      <c r="C127" s="103"/>
      <c r="D127" s="21"/>
      <c r="E127" s="21"/>
      <c r="F127" s="21"/>
      <c r="G127" s="21">
        <v>45</v>
      </c>
      <c r="H127" s="21">
        <v>17</v>
      </c>
      <c r="I127" s="21"/>
      <c r="J127" s="21">
        <v>33</v>
      </c>
      <c r="K127" s="21"/>
      <c r="L127" s="21"/>
      <c r="M127" s="104"/>
      <c r="N127" s="86">
        <v>95</v>
      </c>
    </row>
    <row r="128" spans="1:14" s="125" customFormat="1" ht="18" customHeight="1">
      <c r="A128" s="2">
        <v>1</v>
      </c>
      <c r="B128" s="72" t="s">
        <v>82</v>
      </c>
      <c r="C128" s="27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620</v>
      </c>
      <c r="I128" s="11">
        <v>0</v>
      </c>
      <c r="J128" s="11">
        <v>0</v>
      </c>
      <c r="K128" s="11">
        <v>0</v>
      </c>
      <c r="L128" s="11">
        <v>0</v>
      </c>
      <c r="M128" s="73">
        <v>0</v>
      </c>
      <c r="N128" s="74">
        <v>620</v>
      </c>
    </row>
    <row r="129" spans="1:14" s="119" customFormat="1" ht="18" customHeight="1">
      <c r="A129" s="2">
        <v>2</v>
      </c>
      <c r="B129" s="76" t="s">
        <v>52</v>
      </c>
      <c r="C129" s="126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620</v>
      </c>
      <c r="I129" s="127">
        <v>0</v>
      </c>
      <c r="J129" s="127">
        <v>0</v>
      </c>
      <c r="K129" s="127">
        <v>0</v>
      </c>
      <c r="L129" s="127">
        <v>0</v>
      </c>
      <c r="M129" s="128">
        <v>0</v>
      </c>
      <c r="N129" s="91">
        <v>620</v>
      </c>
    </row>
    <row r="130" spans="1:14" s="23" customFormat="1" ht="18" customHeight="1">
      <c r="A130" s="2"/>
      <c r="B130" s="82" t="s">
        <v>9</v>
      </c>
      <c r="C130" s="93"/>
      <c r="D130" s="30"/>
      <c r="E130" s="30"/>
      <c r="F130" s="30"/>
      <c r="G130" s="30"/>
      <c r="H130" s="30">
        <v>510</v>
      </c>
      <c r="I130" s="30"/>
      <c r="J130" s="30"/>
      <c r="K130" s="30"/>
      <c r="L130" s="30"/>
      <c r="M130" s="94"/>
      <c r="N130" s="86">
        <v>510</v>
      </c>
    </row>
    <row r="131" spans="1:14" s="23" customFormat="1" ht="18" customHeight="1" thickBot="1">
      <c r="A131" s="2"/>
      <c r="B131" s="82" t="s">
        <v>53</v>
      </c>
      <c r="C131" s="93"/>
      <c r="D131" s="30"/>
      <c r="E131" s="30"/>
      <c r="F131" s="30"/>
      <c r="G131" s="30"/>
      <c r="H131" s="30">
        <v>110</v>
      </c>
      <c r="I131" s="30"/>
      <c r="J131" s="30"/>
      <c r="K131" s="30"/>
      <c r="L131" s="30"/>
      <c r="M131" s="94"/>
      <c r="N131" s="86">
        <v>110</v>
      </c>
    </row>
    <row r="132" spans="1:14" s="130" customFormat="1" ht="18" customHeight="1" thickBot="1">
      <c r="A132" s="2">
        <v>1</v>
      </c>
      <c r="B132" s="72" t="s">
        <v>83</v>
      </c>
      <c r="C132" s="27">
        <v>0</v>
      </c>
      <c r="D132" s="11">
        <v>30</v>
      </c>
      <c r="E132" s="11">
        <v>0</v>
      </c>
      <c r="F132" s="11">
        <v>0</v>
      </c>
      <c r="G132" s="11">
        <v>60</v>
      </c>
      <c r="H132" s="11">
        <v>0</v>
      </c>
      <c r="I132" s="11">
        <v>0</v>
      </c>
      <c r="J132" s="11">
        <v>0</v>
      </c>
      <c r="K132" s="11">
        <v>0</v>
      </c>
      <c r="L132" s="11">
        <v>95</v>
      </c>
      <c r="M132" s="73">
        <v>115</v>
      </c>
      <c r="N132" s="74">
        <v>300</v>
      </c>
    </row>
    <row r="133" spans="1:14" s="119" customFormat="1" ht="18" customHeight="1">
      <c r="A133" s="2">
        <v>2</v>
      </c>
      <c r="B133" s="76" t="s">
        <v>52</v>
      </c>
      <c r="C133" s="126">
        <v>0</v>
      </c>
      <c r="D133" s="127">
        <v>30</v>
      </c>
      <c r="E133" s="127">
        <v>0</v>
      </c>
      <c r="F133" s="127">
        <v>0</v>
      </c>
      <c r="G133" s="127">
        <v>60</v>
      </c>
      <c r="H133" s="127">
        <v>0</v>
      </c>
      <c r="I133" s="127">
        <v>0</v>
      </c>
      <c r="J133" s="127">
        <v>0</v>
      </c>
      <c r="K133" s="127">
        <v>0</v>
      </c>
      <c r="L133" s="127">
        <v>95</v>
      </c>
      <c r="M133" s="128">
        <v>115</v>
      </c>
      <c r="N133" s="91">
        <v>300</v>
      </c>
    </row>
    <row r="134" spans="1:14" s="26" customFormat="1" ht="18" customHeight="1">
      <c r="A134" s="2"/>
      <c r="B134" s="82" t="s">
        <v>9</v>
      </c>
      <c r="C134" s="103"/>
      <c r="D134" s="131">
        <v>20</v>
      </c>
      <c r="E134" s="131"/>
      <c r="F134" s="131"/>
      <c r="G134" s="21"/>
      <c r="H134" s="131"/>
      <c r="I134" s="131"/>
      <c r="J134" s="131"/>
      <c r="K134" s="21"/>
      <c r="L134" s="21">
        <v>70</v>
      </c>
      <c r="M134" s="132">
        <v>90</v>
      </c>
      <c r="N134" s="86">
        <v>180</v>
      </c>
    </row>
    <row r="135" spans="1:14" s="26" customFormat="1" ht="18" customHeight="1">
      <c r="A135" s="2"/>
      <c r="B135" s="82" t="s">
        <v>53</v>
      </c>
      <c r="C135" s="103"/>
      <c r="D135" s="131">
        <v>10</v>
      </c>
      <c r="E135" s="131"/>
      <c r="F135" s="131"/>
      <c r="G135" s="21">
        <v>60</v>
      </c>
      <c r="H135" s="131"/>
      <c r="I135" s="131"/>
      <c r="J135" s="131"/>
      <c r="K135" s="21"/>
      <c r="L135" s="21">
        <v>25</v>
      </c>
      <c r="M135" s="132">
        <v>25</v>
      </c>
      <c r="N135" s="86">
        <v>120</v>
      </c>
    </row>
    <row r="136" spans="1:14" s="75" customFormat="1" ht="18" customHeight="1">
      <c r="A136" s="2">
        <v>1</v>
      </c>
      <c r="B136" s="72" t="s">
        <v>84</v>
      </c>
      <c r="C136" s="27">
        <v>0</v>
      </c>
      <c r="D136" s="11">
        <v>0</v>
      </c>
      <c r="E136" s="11">
        <v>0</v>
      </c>
      <c r="F136" s="11">
        <v>0</v>
      </c>
      <c r="G136" s="11">
        <v>150</v>
      </c>
      <c r="H136" s="11">
        <v>439</v>
      </c>
      <c r="I136" s="11">
        <v>0</v>
      </c>
      <c r="J136" s="11">
        <v>0</v>
      </c>
      <c r="K136" s="11">
        <v>0</v>
      </c>
      <c r="L136" s="11">
        <v>434</v>
      </c>
      <c r="M136" s="73">
        <v>434</v>
      </c>
      <c r="N136" s="74">
        <v>1457</v>
      </c>
    </row>
    <row r="137" spans="1:14" s="102" customFormat="1" ht="18" customHeight="1">
      <c r="A137" s="2">
        <v>2</v>
      </c>
      <c r="B137" s="76" t="s">
        <v>52</v>
      </c>
      <c r="C137" s="77">
        <v>0</v>
      </c>
      <c r="D137" s="78">
        <v>0</v>
      </c>
      <c r="E137" s="78">
        <v>0</v>
      </c>
      <c r="F137" s="78">
        <v>0</v>
      </c>
      <c r="G137" s="78">
        <v>150</v>
      </c>
      <c r="H137" s="78">
        <v>439</v>
      </c>
      <c r="I137" s="78">
        <v>0</v>
      </c>
      <c r="J137" s="78">
        <v>0</v>
      </c>
      <c r="K137" s="78">
        <v>0</v>
      </c>
      <c r="L137" s="78">
        <v>434</v>
      </c>
      <c r="M137" s="79">
        <v>434</v>
      </c>
      <c r="N137" s="91">
        <v>1457</v>
      </c>
    </row>
    <row r="138" spans="1:14" s="23" customFormat="1" ht="18" customHeight="1">
      <c r="A138" s="2"/>
      <c r="B138" s="82" t="s">
        <v>9</v>
      </c>
      <c r="C138" s="103"/>
      <c r="D138" s="21"/>
      <c r="E138" s="21"/>
      <c r="F138" s="21"/>
      <c r="G138" s="21"/>
      <c r="H138" s="21">
        <v>339</v>
      </c>
      <c r="I138" s="21"/>
      <c r="J138" s="21"/>
      <c r="K138" s="21"/>
      <c r="L138" s="21">
        <v>282</v>
      </c>
      <c r="M138" s="104">
        <v>282</v>
      </c>
      <c r="N138" s="86">
        <v>903</v>
      </c>
    </row>
    <row r="139" spans="1:14" s="23" customFormat="1" ht="18" customHeight="1">
      <c r="A139" s="2"/>
      <c r="B139" s="82" t="s">
        <v>53</v>
      </c>
      <c r="C139" s="103"/>
      <c r="D139" s="21"/>
      <c r="E139" s="21"/>
      <c r="F139" s="21"/>
      <c r="G139" s="21">
        <v>150</v>
      </c>
      <c r="H139" s="21">
        <v>100</v>
      </c>
      <c r="I139" s="21"/>
      <c r="J139" s="21"/>
      <c r="K139" s="21"/>
      <c r="L139" s="21">
        <v>152</v>
      </c>
      <c r="M139" s="104">
        <v>152</v>
      </c>
      <c r="N139" s="86">
        <v>554</v>
      </c>
    </row>
    <row r="140" spans="1:14" s="125" customFormat="1" ht="18" customHeight="1">
      <c r="A140" s="2">
        <v>1</v>
      </c>
      <c r="B140" s="72" t="s">
        <v>85</v>
      </c>
      <c r="C140" s="27">
        <v>0</v>
      </c>
      <c r="D140" s="11">
        <v>0</v>
      </c>
      <c r="E140" s="11">
        <v>0</v>
      </c>
      <c r="F140" s="11">
        <v>0</v>
      </c>
      <c r="G140" s="11">
        <v>100</v>
      </c>
      <c r="H140" s="11">
        <v>282</v>
      </c>
      <c r="I140" s="11">
        <v>0</v>
      </c>
      <c r="J140" s="11">
        <v>0</v>
      </c>
      <c r="K140" s="11">
        <v>0</v>
      </c>
      <c r="L140" s="11">
        <v>0</v>
      </c>
      <c r="M140" s="73">
        <v>0</v>
      </c>
      <c r="N140" s="74">
        <v>382</v>
      </c>
    </row>
    <row r="141" spans="1:14" s="102" customFormat="1" ht="18" customHeight="1">
      <c r="A141" s="2">
        <v>2</v>
      </c>
      <c r="B141" s="76" t="s">
        <v>52</v>
      </c>
      <c r="C141" s="77">
        <v>0</v>
      </c>
      <c r="D141" s="78">
        <v>0</v>
      </c>
      <c r="E141" s="78">
        <v>0</v>
      </c>
      <c r="F141" s="78">
        <v>0</v>
      </c>
      <c r="G141" s="78">
        <v>100</v>
      </c>
      <c r="H141" s="78">
        <v>282</v>
      </c>
      <c r="I141" s="78">
        <v>0</v>
      </c>
      <c r="J141" s="78">
        <v>0</v>
      </c>
      <c r="K141" s="78">
        <v>0</v>
      </c>
      <c r="L141" s="78">
        <v>0</v>
      </c>
      <c r="M141" s="79">
        <v>0</v>
      </c>
      <c r="N141" s="91">
        <v>382</v>
      </c>
    </row>
    <row r="142" spans="1:14" s="134" customFormat="1" ht="18" customHeight="1">
      <c r="A142" s="2"/>
      <c r="B142" s="82" t="s">
        <v>9</v>
      </c>
      <c r="C142" s="133"/>
      <c r="D142" s="131"/>
      <c r="E142" s="131"/>
      <c r="F142" s="131"/>
      <c r="G142" s="131"/>
      <c r="H142" s="131">
        <v>237</v>
      </c>
      <c r="I142" s="131"/>
      <c r="J142" s="131"/>
      <c r="K142" s="131"/>
      <c r="L142" s="131"/>
      <c r="M142" s="132"/>
      <c r="N142" s="86">
        <v>237</v>
      </c>
    </row>
    <row r="143" spans="1:14" s="134" customFormat="1" ht="18" customHeight="1">
      <c r="A143" s="2"/>
      <c r="B143" s="82" t="s">
        <v>53</v>
      </c>
      <c r="C143" s="133"/>
      <c r="D143" s="131"/>
      <c r="E143" s="131"/>
      <c r="F143" s="131"/>
      <c r="G143" s="131">
        <v>100</v>
      </c>
      <c r="H143" s="131">
        <v>45</v>
      </c>
      <c r="I143" s="131"/>
      <c r="J143" s="131"/>
      <c r="K143" s="131"/>
      <c r="L143" s="131"/>
      <c r="M143" s="132"/>
      <c r="N143" s="86">
        <v>145</v>
      </c>
    </row>
    <row r="144" spans="1:14" s="125" customFormat="1" ht="18" customHeight="1">
      <c r="A144" s="2">
        <v>1</v>
      </c>
      <c r="B144" s="72" t="s">
        <v>48</v>
      </c>
      <c r="C144" s="27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158</v>
      </c>
      <c r="L144" s="11">
        <v>0</v>
      </c>
      <c r="M144" s="73">
        <v>0</v>
      </c>
      <c r="N144" s="74">
        <v>158</v>
      </c>
    </row>
    <row r="145" spans="1:14" s="102" customFormat="1" ht="18" customHeight="1">
      <c r="A145" s="2">
        <v>2</v>
      </c>
      <c r="B145" s="76" t="s">
        <v>52</v>
      </c>
      <c r="C145" s="77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158</v>
      </c>
      <c r="L145" s="78">
        <v>0</v>
      </c>
      <c r="M145" s="79">
        <v>0</v>
      </c>
      <c r="N145" s="91">
        <v>158</v>
      </c>
    </row>
    <row r="146" spans="1:14" s="134" customFormat="1" ht="18" customHeight="1">
      <c r="A146" s="2"/>
      <c r="B146" s="82" t="s">
        <v>9</v>
      </c>
      <c r="C146" s="133"/>
      <c r="D146" s="131"/>
      <c r="E146" s="131"/>
      <c r="F146" s="131"/>
      <c r="G146" s="131"/>
      <c r="H146" s="131"/>
      <c r="I146" s="131"/>
      <c r="J146" s="131"/>
      <c r="K146" s="131">
        <v>158</v>
      </c>
      <c r="L146" s="131"/>
      <c r="M146" s="132"/>
      <c r="N146" s="86">
        <v>158</v>
      </c>
    </row>
    <row r="147" spans="1:14" s="134" customFormat="1" ht="18" customHeight="1">
      <c r="A147" s="2"/>
      <c r="B147" s="82" t="s">
        <v>53</v>
      </c>
      <c r="C147" s="133"/>
      <c r="D147" s="131"/>
      <c r="E147" s="131"/>
      <c r="F147" s="131"/>
      <c r="G147" s="131"/>
      <c r="H147" s="131"/>
      <c r="I147" s="131"/>
      <c r="J147" s="131"/>
      <c r="K147" s="131"/>
      <c r="L147" s="131"/>
      <c r="M147" s="132"/>
      <c r="N147" s="86">
        <v>0</v>
      </c>
    </row>
    <row r="148" spans="1:14" s="137" customFormat="1" ht="18" customHeight="1">
      <c r="A148" s="2">
        <v>1</v>
      </c>
      <c r="B148" s="72" t="s">
        <v>87</v>
      </c>
      <c r="C148" s="27">
        <v>0</v>
      </c>
      <c r="D148" s="11">
        <v>125</v>
      </c>
      <c r="E148" s="11">
        <v>125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73">
        <v>0</v>
      </c>
      <c r="N148" s="74">
        <v>250</v>
      </c>
    </row>
    <row r="149" spans="1:14" s="119" customFormat="1" ht="18" customHeight="1">
      <c r="A149" s="2">
        <v>2</v>
      </c>
      <c r="B149" s="76" t="s">
        <v>88</v>
      </c>
      <c r="C149" s="89">
        <v>0</v>
      </c>
      <c r="D149" s="19">
        <v>125</v>
      </c>
      <c r="E149" s="19">
        <v>125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90">
        <v>0</v>
      </c>
      <c r="N149" s="91">
        <v>250</v>
      </c>
    </row>
    <row r="150" spans="1:14" s="26" customFormat="1" ht="18" customHeight="1">
      <c r="A150" s="2"/>
      <c r="B150" s="82" t="s">
        <v>9</v>
      </c>
      <c r="C150" s="93"/>
      <c r="D150" s="30">
        <v>100</v>
      </c>
      <c r="E150" s="30">
        <v>100</v>
      </c>
      <c r="F150" s="30"/>
      <c r="G150" s="30"/>
      <c r="H150" s="30"/>
      <c r="I150" s="30"/>
      <c r="J150" s="30"/>
      <c r="K150" s="30"/>
      <c r="L150" s="30"/>
      <c r="M150" s="94"/>
      <c r="N150" s="86">
        <v>200</v>
      </c>
    </row>
    <row r="151" spans="1:14" s="26" customFormat="1" ht="18" customHeight="1">
      <c r="A151" s="2"/>
      <c r="B151" s="82" t="s">
        <v>53</v>
      </c>
      <c r="C151" s="93"/>
      <c r="D151" s="30">
        <v>25</v>
      </c>
      <c r="E151" s="30">
        <v>25</v>
      </c>
      <c r="F151" s="30"/>
      <c r="G151" s="30"/>
      <c r="H151" s="30"/>
      <c r="I151" s="30"/>
      <c r="J151" s="30"/>
      <c r="K151" s="30"/>
      <c r="L151" s="30"/>
      <c r="M151" s="94"/>
      <c r="N151" s="86">
        <v>50</v>
      </c>
    </row>
    <row r="152" spans="1:14" s="134" customFormat="1" ht="18" customHeight="1">
      <c r="A152" s="2">
        <v>1</v>
      </c>
      <c r="B152" s="72" t="s">
        <v>89</v>
      </c>
      <c r="C152" s="27">
        <v>0</v>
      </c>
      <c r="D152" s="11">
        <v>200</v>
      </c>
      <c r="E152" s="11">
        <v>200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73">
        <v>0</v>
      </c>
      <c r="N152" s="74">
        <v>400</v>
      </c>
    </row>
    <row r="153" spans="1:14" s="102" customFormat="1" ht="18" customHeight="1">
      <c r="A153" s="2">
        <v>2</v>
      </c>
      <c r="B153" s="76" t="s">
        <v>52</v>
      </c>
      <c r="C153" s="77">
        <v>0</v>
      </c>
      <c r="D153" s="78">
        <v>200</v>
      </c>
      <c r="E153" s="78">
        <v>200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9">
        <v>0</v>
      </c>
      <c r="N153" s="80">
        <v>400</v>
      </c>
    </row>
    <row r="154" spans="1:14" s="134" customFormat="1" ht="18" customHeight="1">
      <c r="A154" s="2"/>
      <c r="B154" s="82" t="s">
        <v>9</v>
      </c>
      <c r="C154" s="93"/>
      <c r="D154" s="30">
        <v>150</v>
      </c>
      <c r="E154" s="30">
        <v>150</v>
      </c>
      <c r="F154" s="30"/>
      <c r="G154" s="30"/>
      <c r="H154" s="30"/>
      <c r="I154" s="30"/>
      <c r="J154" s="30"/>
      <c r="K154" s="30"/>
      <c r="L154" s="30"/>
      <c r="M154" s="94"/>
      <c r="N154" s="86">
        <v>300</v>
      </c>
    </row>
    <row r="155" spans="1:14" s="134" customFormat="1" ht="18" customHeight="1">
      <c r="A155" s="2"/>
      <c r="B155" s="82" t="s">
        <v>53</v>
      </c>
      <c r="C155" s="93"/>
      <c r="D155" s="30">
        <v>50</v>
      </c>
      <c r="E155" s="30">
        <v>50</v>
      </c>
      <c r="F155" s="30"/>
      <c r="G155" s="30"/>
      <c r="H155" s="30"/>
      <c r="I155" s="30"/>
      <c r="J155" s="30"/>
      <c r="K155" s="30"/>
      <c r="L155" s="30"/>
      <c r="M155" s="94"/>
      <c r="N155" s="86">
        <v>100</v>
      </c>
    </row>
    <row r="156" spans="1:14" s="75" customFormat="1" ht="18" customHeight="1">
      <c r="A156" s="2">
        <v>1</v>
      </c>
      <c r="B156" s="72" t="s">
        <v>90</v>
      </c>
      <c r="C156" s="27">
        <v>467</v>
      </c>
      <c r="D156" s="11">
        <v>466</v>
      </c>
      <c r="E156" s="11">
        <v>466</v>
      </c>
      <c r="F156" s="11">
        <v>466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73">
        <v>0</v>
      </c>
      <c r="N156" s="74">
        <v>1865</v>
      </c>
    </row>
    <row r="157" spans="1:14" s="119" customFormat="1" ht="18" customHeight="1">
      <c r="A157" s="2">
        <v>2</v>
      </c>
      <c r="B157" s="76" t="s">
        <v>52</v>
      </c>
      <c r="C157" s="126">
        <v>467</v>
      </c>
      <c r="D157" s="127">
        <v>466</v>
      </c>
      <c r="E157" s="127">
        <v>466</v>
      </c>
      <c r="F157" s="127">
        <v>466</v>
      </c>
      <c r="G157" s="127">
        <v>0</v>
      </c>
      <c r="H157" s="127">
        <v>0</v>
      </c>
      <c r="I157" s="127">
        <v>0</v>
      </c>
      <c r="J157" s="127">
        <v>0</v>
      </c>
      <c r="K157" s="127">
        <v>0</v>
      </c>
      <c r="L157" s="127">
        <v>0</v>
      </c>
      <c r="M157" s="128">
        <v>0</v>
      </c>
      <c r="N157" s="129">
        <v>1865</v>
      </c>
    </row>
    <row r="158" spans="1:14" s="26" customFormat="1" ht="18" customHeight="1">
      <c r="A158" s="2"/>
      <c r="B158" s="82" t="s">
        <v>9</v>
      </c>
      <c r="C158" s="133">
        <v>289</v>
      </c>
      <c r="D158" s="131">
        <v>288</v>
      </c>
      <c r="E158" s="131">
        <v>288</v>
      </c>
      <c r="F158" s="131">
        <v>288</v>
      </c>
      <c r="G158" s="107"/>
      <c r="H158" s="107"/>
      <c r="I158" s="107"/>
      <c r="J158" s="107"/>
      <c r="K158" s="107"/>
      <c r="L158" s="107"/>
      <c r="M158" s="109"/>
      <c r="N158" s="86">
        <v>1153</v>
      </c>
    </row>
    <row r="159" spans="1:14" s="26" customFormat="1" ht="18" customHeight="1">
      <c r="A159" s="2"/>
      <c r="B159" s="82" t="s">
        <v>53</v>
      </c>
      <c r="C159" s="133">
        <v>178</v>
      </c>
      <c r="D159" s="131">
        <v>178</v>
      </c>
      <c r="E159" s="131">
        <v>178</v>
      </c>
      <c r="F159" s="131">
        <v>178</v>
      </c>
      <c r="G159" s="107"/>
      <c r="H159" s="107"/>
      <c r="I159" s="107"/>
      <c r="J159" s="107"/>
      <c r="K159" s="107"/>
      <c r="L159" s="107"/>
      <c r="M159" s="109"/>
      <c r="N159" s="86">
        <v>712</v>
      </c>
    </row>
    <row r="160" spans="1:14" s="75" customFormat="1" ht="18" customHeight="1">
      <c r="A160" s="2">
        <v>1</v>
      </c>
      <c r="B160" s="72" t="s">
        <v>91</v>
      </c>
      <c r="C160" s="27">
        <v>558</v>
      </c>
      <c r="D160" s="11">
        <v>559</v>
      </c>
      <c r="E160" s="11">
        <v>559</v>
      </c>
      <c r="F160" s="11">
        <v>559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73">
        <v>0</v>
      </c>
      <c r="N160" s="74">
        <v>2235</v>
      </c>
    </row>
    <row r="161" spans="1:14" s="119" customFormat="1" ht="18" customHeight="1">
      <c r="A161" s="2">
        <v>2</v>
      </c>
      <c r="B161" s="76" t="s">
        <v>52</v>
      </c>
      <c r="C161" s="89">
        <v>558</v>
      </c>
      <c r="D161" s="19">
        <v>559</v>
      </c>
      <c r="E161" s="19">
        <v>559</v>
      </c>
      <c r="F161" s="19">
        <v>559</v>
      </c>
      <c r="G161" s="127">
        <v>0</v>
      </c>
      <c r="H161" s="127">
        <v>0</v>
      </c>
      <c r="I161" s="127">
        <v>0</v>
      </c>
      <c r="J161" s="127">
        <v>0</v>
      </c>
      <c r="K161" s="127">
        <v>0</v>
      </c>
      <c r="L161" s="127">
        <v>0</v>
      </c>
      <c r="M161" s="128">
        <v>0</v>
      </c>
      <c r="N161" s="129">
        <v>2235</v>
      </c>
    </row>
    <row r="162" spans="1:14" s="26" customFormat="1" ht="18" customHeight="1">
      <c r="A162" s="2"/>
      <c r="B162" s="82" t="s">
        <v>9</v>
      </c>
      <c r="C162" s="110">
        <v>346</v>
      </c>
      <c r="D162" s="111">
        <v>346</v>
      </c>
      <c r="E162" s="111">
        <v>347</v>
      </c>
      <c r="F162" s="111">
        <v>346</v>
      </c>
      <c r="G162" s="30"/>
      <c r="H162" s="30"/>
      <c r="I162" s="30"/>
      <c r="J162" s="30"/>
      <c r="K162" s="30"/>
      <c r="L162" s="30"/>
      <c r="M162" s="94"/>
      <c r="N162" s="86">
        <v>1385</v>
      </c>
    </row>
    <row r="163" spans="1:14" s="140" customFormat="1" ht="18" customHeight="1">
      <c r="A163" s="2"/>
      <c r="B163" s="82" t="s">
        <v>53</v>
      </c>
      <c r="C163" s="110">
        <v>212</v>
      </c>
      <c r="D163" s="111">
        <v>213</v>
      </c>
      <c r="E163" s="111">
        <v>212</v>
      </c>
      <c r="F163" s="111">
        <v>213</v>
      </c>
      <c r="G163" s="107"/>
      <c r="H163" s="138"/>
      <c r="I163" s="138"/>
      <c r="J163" s="138"/>
      <c r="K163" s="107"/>
      <c r="L163" s="107"/>
      <c r="M163" s="139"/>
      <c r="N163" s="86">
        <v>850</v>
      </c>
    </row>
    <row r="164" spans="1:14" s="75" customFormat="1" ht="30" customHeight="1">
      <c r="A164" s="2">
        <v>1</v>
      </c>
      <c r="B164" s="72" t="s">
        <v>92</v>
      </c>
      <c r="C164" s="27">
        <v>645</v>
      </c>
      <c r="D164" s="11">
        <v>645</v>
      </c>
      <c r="E164" s="11">
        <v>646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73">
        <v>0</v>
      </c>
      <c r="N164" s="74">
        <v>1936</v>
      </c>
    </row>
    <row r="165" spans="1:14" s="119" customFormat="1" ht="18" customHeight="1">
      <c r="A165" s="2">
        <v>2</v>
      </c>
      <c r="B165" s="76" t="s">
        <v>52</v>
      </c>
      <c r="C165" s="126">
        <v>645</v>
      </c>
      <c r="D165" s="127">
        <v>645</v>
      </c>
      <c r="E165" s="127">
        <v>646</v>
      </c>
      <c r="F165" s="127">
        <v>0</v>
      </c>
      <c r="G165" s="127">
        <v>0</v>
      </c>
      <c r="H165" s="127">
        <v>0</v>
      </c>
      <c r="I165" s="127">
        <v>0</v>
      </c>
      <c r="J165" s="127">
        <v>0</v>
      </c>
      <c r="K165" s="127">
        <v>0</v>
      </c>
      <c r="L165" s="127">
        <v>0</v>
      </c>
      <c r="M165" s="128">
        <v>0</v>
      </c>
      <c r="N165" s="129">
        <v>1936</v>
      </c>
    </row>
    <row r="166" spans="1:14" s="26" customFormat="1" ht="18" customHeight="1">
      <c r="A166" s="2"/>
      <c r="B166" s="82" t="s">
        <v>9</v>
      </c>
      <c r="C166" s="133">
        <v>400</v>
      </c>
      <c r="D166" s="131">
        <v>400</v>
      </c>
      <c r="E166" s="131">
        <v>401</v>
      </c>
      <c r="F166" s="131"/>
      <c r="G166" s="131"/>
      <c r="H166" s="131"/>
      <c r="I166" s="131"/>
      <c r="J166" s="131"/>
      <c r="K166" s="131"/>
      <c r="L166" s="131"/>
      <c r="M166" s="132"/>
      <c r="N166" s="86">
        <v>1201</v>
      </c>
    </row>
    <row r="167" spans="1:14" s="26" customFormat="1" ht="18" customHeight="1">
      <c r="A167" s="2"/>
      <c r="B167" s="82" t="s">
        <v>53</v>
      </c>
      <c r="C167" s="133">
        <v>245</v>
      </c>
      <c r="D167" s="131">
        <v>245</v>
      </c>
      <c r="E167" s="131">
        <v>245</v>
      </c>
      <c r="F167" s="131"/>
      <c r="G167" s="131"/>
      <c r="H167" s="131"/>
      <c r="I167" s="131"/>
      <c r="J167" s="131"/>
      <c r="K167" s="131"/>
      <c r="L167" s="131"/>
      <c r="M167" s="132"/>
      <c r="N167" s="86">
        <v>735</v>
      </c>
    </row>
    <row r="168" spans="1:14" s="114" customFormat="1" ht="18" customHeight="1">
      <c r="A168" s="2">
        <v>1</v>
      </c>
      <c r="B168" s="72" t="s">
        <v>93</v>
      </c>
      <c r="C168" s="27">
        <v>435</v>
      </c>
      <c r="D168" s="11">
        <v>435</v>
      </c>
      <c r="E168" s="11">
        <v>435</v>
      </c>
      <c r="F168" s="11">
        <v>435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73">
        <v>0</v>
      </c>
      <c r="N168" s="74">
        <v>1740</v>
      </c>
    </row>
    <row r="169" spans="1:14" s="122" customFormat="1" ht="18" customHeight="1">
      <c r="A169" s="2">
        <v>2</v>
      </c>
      <c r="B169" s="76" t="s">
        <v>88</v>
      </c>
      <c r="C169" s="126">
        <v>435</v>
      </c>
      <c r="D169" s="127">
        <v>435</v>
      </c>
      <c r="E169" s="127">
        <v>435</v>
      </c>
      <c r="F169" s="127">
        <v>435</v>
      </c>
      <c r="G169" s="127">
        <v>0</v>
      </c>
      <c r="H169" s="127">
        <v>0</v>
      </c>
      <c r="I169" s="127">
        <v>0</v>
      </c>
      <c r="J169" s="127">
        <v>0</v>
      </c>
      <c r="K169" s="127">
        <v>0</v>
      </c>
      <c r="L169" s="127">
        <v>0</v>
      </c>
      <c r="M169" s="128">
        <v>0</v>
      </c>
      <c r="N169" s="129">
        <v>1740</v>
      </c>
    </row>
    <row r="170" spans="1:14" s="123" customFormat="1" ht="18" customHeight="1">
      <c r="A170" s="2"/>
      <c r="B170" s="82" t="s">
        <v>9</v>
      </c>
      <c r="C170" s="103">
        <v>270</v>
      </c>
      <c r="D170" s="111">
        <v>270</v>
      </c>
      <c r="E170" s="111">
        <v>270</v>
      </c>
      <c r="F170" s="111">
        <v>270</v>
      </c>
      <c r="G170" s="131"/>
      <c r="H170" s="131"/>
      <c r="I170" s="131"/>
      <c r="J170" s="131"/>
      <c r="K170" s="131"/>
      <c r="L170" s="131"/>
      <c r="M170" s="132"/>
      <c r="N170" s="86">
        <v>1080</v>
      </c>
    </row>
    <row r="171" spans="1:14" s="123" customFormat="1" ht="18" customHeight="1">
      <c r="A171" s="2"/>
      <c r="B171" s="82" t="s">
        <v>53</v>
      </c>
      <c r="C171" s="103">
        <v>165</v>
      </c>
      <c r="D171" s="111">
        <v>165</v>
      </c>
      <c r="E171" s="111">
        <v>165</v>
      </c>
      <c r="F171" s="111">
        <v>165</v>
      </c>
      <c r="G171" s="141"/>
      <c r="H171" s="141"/>
      <c r="I171" s="141"/>
      <c r="J171" s="141"/>
      <c r="K171" s="141"/>
      <c r="L171" s="141"/>
      <c r="M171" s="142"/>
      <c r="N171" s="86">
        <v>660</v>
      </c>
    </row>
    <row r="172" spans="1:14" s="114" customFormat="1" ht="18" customHeight="1">
      <c r="A172" s="2">
        <v>1</v>
      </c>
      <c r="B172" s="72" t="s">
        <v>94</v>
      </c>
      <c r="C172" s="27">
        <v>1265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73">
        <v>0</v>
      </c>
      <c r="N172" s="74">
        <v>1265</v>
      </c>
    </row>
    <row r="173" spans="1:14" s="122" customFormat="1" ht="18" customHeight="1">
      <c r="A173" s="2">
        <v>2</v>
      </c>
      <c r="B173" s="76" t="s">
        <v>52</v>
      </c>
      <c r="C173" s="126">
        <v>1265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90">
        <v>0</v>
      </c>
      <c r="N173" s="91">
        <v>1265</v>
      </c>
    </row>
    <row r="174" spans="1:14" s="123" customFormat="1" ht="18" customHeight="1">
      <c r="A174" s="2"/>
      <c r="B174" s="82" t="s">
        <v>9</v>
      </c>
      <c r="C174" s="103">
        <v>785</v>
      </c>
      <c r="D174" s="111"/>
      <c r="E174" s="111"/>
      <c r="F174" s="111"/>
      <c r="G174" s="111"/>
      <c r="H174" s="111"/>
      <c r="I174" s="111"/>
      <c r="J174" s="111"/>
      <c r="K174" s="111"/>
      <c r="L174" s="111"/>
      <c r="M174" s="112"/>
      <c r="N174" s="86">
        <v>785</v>
      </c>
    </row>
    <row r="175" spans="1:14" s="123" customFormat="1" ht="18" customHeight="1">
      <c r="A175" s="2"/>
      <c r="B175" s="82" t="s">
        <v>53</v>
      </c>
      <c r="C175" s="103">
        <v>480</v>
      </c>
      <c r="D175" s="111"/>
      <c r="E175" s="111"/>
      <c r="F175" s="111"/>
      <c r="G175" s="111"/>
      <c r="H175" s="111"/>
      <c r="I175" s="111"/>
      <c r="J175" s="111"/>
      <c r="K175" s="111"/>
      <c r="L175" s="111"/>
      <c r="M175" s="112"/>
      <c r="N175" s="86">
        <v>480</v>
      </c>
    </row>
    <row r="176" spans="1:14" s="114" customFormat="1" ht="18" customHeight="1">
      <c r="A176" s="2">
        <v>1</v>
      </c>
      <c r="B176" s="72" t="s">
        <v>96</v>
      </c>
      <c r="C176" s="27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6</v>
      </c>
      <c r="I176" s="11">
        <v>0</v>
      </c>
      <c r="J176" s="11">
        <v>0</v>
      </c>
      <c r="K176" s="11">
        <v>0</v>
      </c>
      <c r="L176" s="11">
        <v>0</v>
      </c>
      <c r="M176" s="73">
        <v>0</v>
      </c>
      <c r="N176" s="74">
        <v>6</v>
      </c>
    </row>
    <row r="177" spans="1:14" s="122" customFormat="1" ht="18" customHeight="1">
      <c r="A177" s="2">
        <v>2</v>
      </c>
      <c r="B177" s="76" t="s">
        <v>97</v>
      </c>
      <c r="C177" s="8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6</v>
      </c>
      <c r="I177" s="19">
        <v>0</v>
      </c>
      <c r="J177" s="19">
        <v>0</v>
      </c>
      <c r="K177" s="19">
        <v>0</v>
      </c>
      <c r="L177" s="19">
        <v>0</v>
      </c>
      <c r="M177" s="90">
        <v>0</v>
      </c>
      <c r="N177" s="91">
        <v>6</v>
      </c>
    </row>
    <row r="178" spans="1:14" s="118" customFormat="1" ht="18" customHeight="1">
      <c r="A178" s="2"/>
      <c r="B178" s="82" t="s">
        <v>9</v>
      </c>
      <c r="C178" s="93"/>
      <c r="D178" s="30"/>
      <c r="E178" s="30"/>
      <c r="F178" s="30"/>
      <c r="G178" s="30"/>
      <c r="H178" s="30">
        <v>4</v>
      </c>
      <c r="I178" s="30"/>
      <c r="J178" s="30"/>
      <c r="K178" s="30"/>
      <c r="L178" s="30"/>
      <c r="M178" s="94"/>
      <c r="N178" s="86">
        <v>4</v>
      </c>
    </row>
    <row r="179" spans="1:14" s="118" customFormat="1" ht="18" customHeight="1">
      <c r="A179" s="2"/>
      <c r="B179" s="82" t="s">
        <v>53</v>
      </c>
      <c r="C179" s="93"/>
      <c r="D179" s="30"/>
      <c r="E179" s="30"/>
      <c r="F179" s="30"/>
      <c r="G179" s="30"/>
      <c r="H179" s="30">
        <v>2</v>
      </c>
      <c r="I179" s="30"/>
      <c r="J179" s="30"/>
      <c r="K179" s="30"/>
      <c r="L179" s="30"/>
      <c r="M179" s="94"/>
      <c r="N179" s="86">
        <v>2</v>
      </c>
    </row>
    <row r="180" spans="1:14" s="146" customFormat="1" ht="18" customHeight="1">
      <c r="A180" s="124">
        <v>3</v>
      </c>
      <c r="B180" s="144" t="s">
        <v>37</v>
      </c>
      <c r="C180" s="135">
        <v>3370</v>
      </c>
      <c r="D180" s="36">
        <v>3630</v>
      </c>
      <c r="E180" s="36">
        <v>3599</v>
      </c>
      <c r="F180" s="36">
        <v>1645</v>
      </c>
      <c r="G180" s="36">
        <v>3200</v>
      </c>
      <c r="H180" s="36">
        <v>6441</v>
      </c>
      <c r="I180" s="36">
        <v>135</v>
      </c>
      <c r="J180" s="36">
        <v>1832</v>
      </c>
      <c r="K180" s="36">
        <v>158</v>
      </c>
      <c r="L180" s="36">
        <v>3966</v>
      </c>
      <c r="M180" s="136">
        <v>3345</v>
      </c>
      <c r="N180" s="145">
        <v>31321</v>
      </c>
    </row>
    <row r="181" spans="1:14" s="119" customFormat="1" ht="18" customHeight="1" outlineLevel="2">
      <c r="A181" s="2">
        <v>2</v>
      </c>
      <c r="B181" s="147" t="s">
        <v>76</v>
      </c>
      <c r="C181" s="148">
        <v>3370</v>
      </c>
      <c r="D181" s="149">
        <v>3630</v>
      </c>
      <c r="E181" s="149">
        <v>3599</v>
      </c>
      <c r="F181" s="149">
        <v>1645</v>
      </c>
      <c r="G181" s="149">
        <v>3200</v>
      </c>
      <c r="H181" s="149">
        <v>6435</v>
      </c>
      <c r="I181" s="149">
        <v>135</v>
      </c>
      <c r="J181" s="149">
        <v>1832</v>
      </c>
      <c r="K181" s="149">
        <v>158</v>
      </c>
      <c r="L181" s="149">
        <v>3966</v>
      </c>
      <c r="M181" s="150">
        <v>3345</v>
      </c>
      <c r="N181" s="143">
        <v>31315</v>
      </c>
    </row>
    <row r="182" spans="1:14" s="23" customFormat="1" ht="18" customHeight="1" outlineLevel="2">
      <c r="A182" s="2"/>
      <c r="B182" s="151" t="s">
        <v>9</v>
      </c>
      <c r="C182" s="93">
        <v>2090</v>
      </c>
      <c r="D182" s="30">
        <v>2296</v>
      </c>
      <c r="E182" s="30">
        <v>2275</v>
      </c>
      <c r="F182" s="30">
        <v>1019</v>
      </c>
      <c r="G182" s="30">
        <v>0</v>
      </c>
      <c r="H182" s="30">
        <v>5129</v>
      </c>
      <c r="I182" s="30">
        <v>0</v>
      </c>
      <c r="J182" s="30">
        <v>1291</v>
      </c>
      <c r="K182" s="30">
        <v>158</v>
      </c>
      <c r="L182" s="30">
        <v>2644</v>
      </c>
      <c r="M182" s="94">
        <v>2328</v>
      </c>
      <c r="N182" s="86">
        <v>19230</v>
      </c>
    </row>
    <row r="183" spans="1:14" s="23" customFormat="1" ht="18" customHeight="1" outlineLevel="2">
      <c r="A183" s="2"/>
      <c r="B183" s="151" t="s">
        <v>53</v>
      </c>
      <c r="C183" s="93">
        <v>1280</v>
      </c>
      <c r="D183" s="30">
        <v>1334</v>
      </c>
      <c r="E183" s="30">
        <v>1324</v>
      </c>
      <c r="F183" s="30">
        <v>626</v>
      </c>
      <c r="G183" s="30">
        <v>3200</v>
      </c>
      <c r="H183" s="30">
        <v>1306</v>
      </c>
      <c r="I183" s="30">
        <v>135</v>
      </c>
      <c r="J183" s="30">
        <v>541</v>
      </c>
      <c r="K183" s="30">
        <v>0</v>
      </c>
      <c r="L183" s="30">
        <v>1322</v>
      </c>
      <c r="M183" s="94">
        <v>1017</v>
      </c>
      <c r="N183" s="86">
        <v>12085</v>
      </c>
    </row>
    <row r="184" spans="1:14" s="122" customFormat="1" ht="18" customHeight="1" outlineLevel="2">
      <c r="A184" s="2">
        <v>2</v>
      </c>
      <c r="B184" s="152" t="s">
        <v>98</v>
      </c>
      <c r="C184" s="8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6</v>
      </c>
      <c r="I184" s="19">
        <v>0</v>
      </c>
      <c r="J184" s="19">
        <v>0</v>
      </c>
      <c r="K184" s="19">
        <v>0</v>
      </c>
      <c r="L184" s="19">
        <v>0</v>
      </c>
      <c r="M184" s="90">
        <v>0</v>
      </c>
      <c r="N184" s="91">
        <v>6</v>
      </c>
    </row>
    <row r="185" spans="1:14" s="118" customFormat="1" ht="18" customHeight="1" outlineLevel="2">
      <c r="A185" s="2"/>
      <c r="B185" s="151" t="s">
        <v>9</v>
      </c>
      <c r="C185" s="93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4</v>
      </c>
      <c r="I185" s="30">
        <v>0</v>
      </c>
      <c r="J185" s="30">
        <v>0</v>
      </c>
      <c r="K185" s="30">
        <v>0</v>
      </c>
      <c r="L185" s="30">
        <v>0</v>
      </c>
      <c r="M185" s="94">
        <v>0</v>
      </c>
      <c r="N185" s="86">
        <v>4</v>
      </c>
    </row>
    <row r="186" spans="1:14" s="118" customFormat="1" ht="18" customHeight="1" outlineLevel="2">
      <c r="A186" s="2"/>
      <c r="B186" s="151" t="s">
        <v>53</v>
      </c>
      <c r="C186" s="93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2</v>
      </c>
      <c r="I186" s="30">
        <v>0</v>
      </c>
      <c r="J186" s="30">
        <v>0</v>
      </c>
      <c r="K186" s="30">
        <v>0</v>
      </c>
      <c r="L186" s="30">
        <v>0</v>
      </c>
      <c r="M186" s="94">
        <v>0</v>
      </c>
      <c r="N186" s="86">
        <v>2</v>
      </c>
    </row>
  </sheetData>
  <autoFilter ref="A3:N186">
    <filterColumn colId="5"/>
    <filterColumn colId="8"/>
    <filterColumn colId="11"/>
  </autoFilter>
  <mergeCells count="2">
    <mergeCell ref="B1:N1"/>
    <mergeCell ref="C2:M2"/>
  </mergeCells>
  <conditionalFormatting sqref="D1:M1 C1:C3 D3:M3 O4:FR39 O40:XFD44 N1:FR3 C148:FR175 C4:N147 O45:FR147 A1:B175 A176:XFD65468">
    <cfRule type="expression" dxfId="1464" priority="1948">
      <formula>$A1=3</formula>
    </cfRule>
    <cfRule type="expression" dxfId="1463" priority="1949">
      <formula>$A1=2</formula>
    </cfRule>
    <cfRule type="expression" dxfId="1462" priority="1950">
      <formula>$A1=1</formula>
    </cfRule>
  </conditionalFormatting>
  <conditionalFormatting sqref="FR112:FR115 FR131:FR132 FR56 FR76 FR179 FR25:FR27 FR32 FR45:FR47 FR89:FR91 FR160:FR163 FR143:FR147 FR190:FR65468 FR183:FR186">
    <cfRule type="expression" dxfId="1461" priority="1945">
      <formula>$A22=3</formula>
    </cfRule>
    <cfRule type="expression" dxfId="1460" priority="1946">
      <formula>$A22=2</formula>
    </cfRule>
    <cfRule type="expression" dxfId="1459" priority="1947">
      <formula>$A22=1</formula>
    </cfRule>
  </conditionalFormatting>
  <conditionalFormatting sqref="FR5:FR48">
    <cfRule type="expression" dxfId="1458" priority="1942">
      <formula>#REF!=3</formula>
    </cfRule>
    <cfRule type="expression" dxfId="1457" priority="1943">
      <formula>#REF!=2</formula>
    </cfRule>
    <cfRule type="expression" dxfId="1456" priority="1944">
      <formula>#REF!=1</formula>
    </cfRule>
  </conditionalFormatting>
  <conditionalFormatting sqref="FR36 FR153:FR154 FR156 FR206:FR65468">
    <cfRule type="expression" dxfId="1455" priority="1939">
      <formula>$A17=3</formula>
    </cfRule>
    <cfRule type="expression" dxfId="1454" priority="1940">
      <formula>$A17=2</formula>
    </cfRule>
    <cfRule type="expression" dxfId="1453" priority="1941">
      <formula>$A17=1</formula>
    </cfRule>
  </conditionalFormatting>
  <conditionalFormatting sqref="FR29 FR68 FR72 FR90:FR94 FR96 FR170:FR172 FR138:FR139 FR153 FR108 FR204:FR65468">
    <cfRule type="expression" dxfId="1452" priority="1936">
      <formula>$A12=3</formula>
    </cfRule>
    <cfRule type="expression" dxfId="1451" priority="1937">
      <formula>$A12=2</formula>
    </cfRule>
    <cfRule type="expression" dxfId="1450" priority="1938">
      <formula>$A12=1</formula>
    </cfRule>
  </conditionalFormatting>
  <conditionalFormatting sqref="FR34:FR35 FR49 FR136 FR149:FR152 FR208:FR65468">
    <cfRule type="expression" dxfId="1449" priority="1933">
      <formula>$A13=3</formula>
    </cfRule>
    <cfRule type="expression" dxfId="1448" priority="1934">
      <formula>$A13=2</formula>
    </cfRule>
    <cfRule type="expression" dxfId="1447" priority="1935">
      <formula>$A13=1</formula>
    </cfRule>
  </conditionalFormatting>
  <conditionalFormatting sqref="FR104:FR105 FR37:FR44 FR28:FR31 FR21:FR24 FR17:FR19 FR14:FR15 FR86:FR88 FR53:FR71 FR47:FR51 FR34:FR35 FR181:FR186">
    <cfRule type="expression" dxfId="1446" priority="1930">
      <formula>#REF!=3</formula>
    </cfRule>
    <cfRule type="expression" dxfId="1445" priority="1931">
      <formula>#REF!=2</formula>
    </cfRule>
    <cfRule type="expression" dxfId="1444" priority="1932">
      <formula>#REF!=1</formula>
    </cfRule>
  </conditionalFormatting>
  <conditionalFormatting sqref="FR73 FR133 FR164 FR8:FR9 FR56 FR20 FR76 FR168:FR169 FR32 FR36 FR48 FR128:FR130">
    <cfRule type="expression" dxfId="1443" priority="1927">
      <formula>$A7=3</formula>
    </cfRule>
    <cfRule type="expression" dxfId="1442" priority="1928">
      <formula>$A7=2</formula>
    </cfRule>
    <cfRule type="expression" dxfId="1441" priority="1929">
      <formula>$A7=1</formula>
    </cfRule>
  </conditionalFormatting>
  <conditionalFormatting sqref="FR45:FR51 FR33:FR43 FR27:FR31 FR17:FR24 FR13">
    <cfRule type="expression" dxfId="1440" priority="1924">
      <formula>#REF!=3</formula>
    </cfRule>
    <cfRule type="expression" dxfId="1439" priority="1925">
      <formula>#REF!=2</formula>
    </cfRule>
    <cfRule type="expression" dxfId="1438" priority="1926">
      <formula>#REF!=1</formula>
    </cfRule>
  </conditionalFormatting>
  <conditionalFormatting sqref="FR15 FR136 FR175 FR95 FR168 FR23 FR19 FR55 FR64:FR67 FR39 FR44:FR46 FR49:FR51 FR73:FR75 FR92 FR140:FR142 FR159 FR104 FR148">
    <cfRule type="expression" dxfId="1437" priority="1921">
      <formula>$A8=3</formula>
    </cfRule>
    <cfRule type="expression" dxfId="1436" priority="1922">
      <formula>$A8=2</formula>
    </cfRule>
    <cfRule type="expression" dxfId="1435" priority="1923">
      <formula>$A8=1</formula>
    </cfRule>
  </conditionalFormatting>
  <conditionalFormatting sqref="FR13:FR15 FR116 FR136 FR153 FR100:FR102 FR97 FR26:FR27 FR40 FR69 FR85 FR88 FR141 FR162:FR165 FR105:FR107 FR148 FR109:FR111">
    <cfRule type="expression" dxfId="1434" priority="1918">
      <formula>$A8=3</formula>
    </cfRule>
    <cfRule type="expression" dxfId="1433" priority="1919">
      <formula>$A8=2</formula>
    </cfRule>
    <cfRule type="expression" dxfId="1432" priority="1920">
      <formula>$A8=1</formula>
    </cfRule>
  </conditionalFormatting>
  <conditionalFormatting sqref="FR49:FR51 FR37:FR44 FR21:FR32 FR16:FR19">
    <cfRule type="expression" dxfId="1431" priority="1915">
      <formula>#REF!=3</formula>
    </cfRule>
    <cfRule type="expression" dxfId="1430" priority="1916">
      <formula>#REF!=2</formula>
    </cfRule>
    <cfRule type="expression" dxfId="1429" priority="1917">
      <formula>#REF!=1</formula>
    </cfRule>
  </conditionalFormatting>
  <conditionalFormatting sqref="FR126:FR127 FR98:FR99 FR25:FR28 FR36 FR56:FR59 FR72 FR185:FR186 FR113:FR114">
    <cfRule type="expression" dxfId="1428" priority="1912">
      <formula>$A16=3</formula>
    </cfRule>
    <cfRule type="expression" dxfId="1427" priority="1913">
      <formula>$A16=2</formula>
    </cfRule>
    <cfRule type="expression" dxfId="1426" priority="1914">
      <formula>$A16=1</formula>
    </cfRule>
  </conditionalFormatting>
  <conditionalFormatting sqref="FR220:FR65468">
    <cfRule type="expression" dxfId="1425" priority="1909">
      <formula>$A187=3</formula>
    </cfRule>
    <cfRule type="expression" dxfId="1424" priority="1910">
      <formula>$A187=2</formula>
    </cfRule>
    <cfRule type="expression" dxfId="1423" priority="1911">
      <formula>$A187=1</formula>
    </cfRule>
  </conditionalFormatting>
  <conditionalFormatting sqref="FR153 FR150:FR151 FR20:FR39 FR44:FR67 FR72:FR79">
    <cfRule type="expression" dxfId="1422" priority="1906">
      <formula>#REF!=3</formula>
    </cfRule>
    <cfRule type="expression" dxfId="1421" priority="1907">
      <formula>#REF!=2</formula>
    </cfRule>
    <cfRule type="expression" dxfId="1420" priority="1908">
      <formula>#REF!=1</formula>
    </cfRule>
  </conditionalFormatting>
  <conditionalFormatting sqref="FR137:FR139 FR40:FR43 FR164 FR129:FR132">
    <cfRule type="expression" dxfId="1419" priority="1903">
      <formula>$A36=3</formula>
    </cfRule>
    <cfRule type="expression" dxfId="1418" priority="1904">
      <formula>$A36=2</formula>
    </cfRule>
    <cfRule type="expression" dxfId="1417" priority="1905">
      <formula>$A36=1</formula>
    </cfRule>
  </conditionalFormatting>
  <conditionalFormatting sqref="FR116 FR137 FR120 FR57:FR59 FR64 FR92 FR169:FR172 FR16 FR152 FR52 FR96 FR33:FR35 FR44 FR68 FR72:FR75 FR77:FR84 FR156 FR180:FR186">
    <cfRule type="expression" dxfId="1416" priority="1900">
      <formula>$A14=3</formula>
    </cfRule>
    <cfRule type="expression" dxfId="1415" priority="1901">
      <formula>$A14=2</formula>
    </cfRule>
    <cfRule type="expression" dxfId="1414" priority="1902">
      <formula>$A14=1</formula>
    </cfRule>
  </conditionalFormatting>
  <conditionalFormatting sqref="FR24 FR153:FR155">
    <cfRule type="expression" dxfId="1413" priority="1897">
      <formula>$A12=3</formula>
    </cfRule>
    <cfRule type="expression" dxfId="1412" priority="1898">
      <formula>$A12=2</formula>
    </cfRule>
    <cfRule type="expression" dxfId="1411" priority="1899">
      <formula>$A12=1</formula>
    </cfRule>
  </conditionalFormatting>
  <conditionalFormatting sqref="FR75">
    <cfRule type="expression" dxfId="1410" priority="1894">
      <formula>$A44=3</formula>
    </cfRule>
    <cfRule type="expression" dxfId="1409" priority="1895">
      <formula>$A44=2</formula>
    </cfRule>
    <cfRule type="expression" dxfId="1408" priority="1896">
      <formula>$A44=1</formula>
    </cfRule>
  </conditionalFormatting>
  <conditionalFormatting sqref="FR175 FR165:FR167 FR159 FR163 FR153:FR154 FR156 FR20:FR27 FR29:FR59 FR61:FR75 FR88">
    <cfRule type="expression" dxfId="1407" priority="1891">
      <formula>#REF!=3</formula>
    </cfRule>
    <cfRule type="expression" dxfId="1406" priority="1892">
      <formula>#REF!=2</formula>
    </cfRule>
    <cfRule type="expression" dxfId="1405" priority="1893">
      <formula>#REF!=1</formula>
    </cfRule>
  </conditionalFormatting>
  <conditionalFormatting sqref="FR93:FR95">
    <cfRule type="expression" dxfId="1404" priority="1888">
      <formula>$A77=3</formula>
    </cfRule>
    <cfRule type="expression" dxfId="1403" priority="1889">
      <formula>$A77=2</formula>
    </cfRule>
    <cfRule type="expression" dxfId="1402" priority="1890">
      <formula>$A77=1</formula>
    </cfRule>
  </conditionalFormatting>
  <conditionalFormatting sqref="FR122:FR123 FR33 FR51:FR55 FR73:FR75 FR78:FR79 FR85 FR168 FR133:FR135 FR148 FR116">
    <cfRule type="expression" dxfId="1401" priority="1885">
      <formula>$A23=3</formula>
    </cfRule>
    <cfRule type="expression" dxfId="1400" priority="1886">
      <formula>$A23=2</formula>
    </cfRule>
    <cfRule type="expression" dxfId="1399" priority="1887">
      <formula>$A23=1</formula>
    </cfRule>
  </conditionalFormatting>
  <conditionalFormatting sqref="FR60 FR56 FR52 FR46:FR48 FR40:FR43 FR25:FR36">
    <cfRule type="expression" dxfId="1398" priority="1882">
      <formula>#REF!=3</formula>
    </cfRule>
    <cfRule type="expression" dxfId="1397" priority="1883">
      <formula>#REF!=2</formula>
    </cfRule>
    <cfRule type="expression" dxfId="1396" priority="1884">
      <formula>#REF!=1</formula>
    </cfRule>
  </conditionalFormatting>
  <conditionalFormatting sqref="FR22:FR23 FR34:FR35 FR104 FR108">
    <cfRule type="expression" dxfId="1395" priority="1879">
      <formula>$A9=3</formula>
    </cfRule>
    <cfRule type="expression" dxfId="1394" priority="1880">
      <formula>$A9=2</formula>
    </cfRule>
    <cfRule type="expression" dxfId="1393" priority="1881">
      <formula>$A9=1</formula>
    </cfRule>
  </conditionalFormatting>
  <conditionalFormatting sqref="FR124 FR22 FR24 FR40:FR43 FR167 FR137:FR139 FR120">
    <cfRule type="expression" dxfId="1392" priority="1876">
      <formula>$A8=3</formula>
    </cfRule>
    <cfRule type="expression" dxfId="1391" priority="1877">
      <formula>$A8=2</formula>
    </cfRule>
    <cfRule type="expression" dxfId="1390" priority="1878">
      <formula>$A8=1</formula>
    </cfRule>
  </conditionalFormatting>
  <conditionalFormatting sqref="FR58:FR59 FR89:FR91 FR101:FR103 FR217:FR65468">
    <cfRule type="expression" dxfId="1389" priority="1873">
      <formula>$A28=3</formula>
    </cfRule>
    <cfRule type="expression" dxfId="1388" priority="1874">
      <formula>$A28=2</formula>
    </cfRule>
    <cfRule type="expression" dxfId="1387" priority="1875">
      <formula>$A28=1</formula>
    </cfRule>
  </conditionalFormatting>
  <conditionalFormatting sqref="FR157:FR158 FR28:FR51 FR56:FR71">
    <cfRule type="expression" dxfId="1386" priority="1870">
      <formula>#REF!=3</formula>
    </cfRule>
    <cfRule type="expression" dxfId="1385" priority="1871">
      <formula>#REF!=2</formula>
    </cfRule>
    <cfRule type="expression" dxfId="1384" priority="1872">
      <formula>#REF!=1</formula>
    </cfRule>
  </conditionalFormatting>
  <conditionalFormatting sqref="FR33:FR38 FR40 FR60 FR76 FR88:FR91 FR101 FR168 FR175 FR137:FR139 FR105:FR107 FR112:FR119">
    <cfRule type="expression" dxfId="1383" priority="1867">
      <formula>$A15=3</formula>
    </cfRule>
    <cfRule type="expression" dxfId="1382" priority="1868">
      <formula>$A15=2</formula>
    </cfRule>
    <cfRule type="expression" dxfId="1381" priority="1869">
      <formula>$A15=1</formula>
    </cfRule>
  </conditionalFormatting>
  <conditionalFormatting sqref="FR70:FR71">
    <cfRule type="expression" dxfId="1380" priority="1864">
      <formula>$A44=3</formula>
    </cfRule>
    <cfRule type="expression" dxfId="1379" priority="1865">
      <formula>$A44=2</formula>
    </cfRule>
    <cfRule type="expression" dxfId="1378" priority="1866">
      <formula>$A44=1</formula>
    </cfRule>
  </conditionalFormatting>
  <conditionalFormatting sqref="FR57:FR59 FR53:FR55 FR32:FR51">
    <cfRule type="expression" dxfId="1377" priority="1861">
      <formula>#REF!=3</formula>
    </cfRule>
    <cfRule type="expression" dxfId="1376" priority="1862">
      <formula>#REF!=2</formula>
    </cfRule>
    <cfRule type="expression" dxfId="1375" priority="1863">
      <formula>#REF!=1</formula>
    </cfRule>
  </conditionalFormatting>
  <conditionalFormatting sqref="FR67 FR80:FR84">
    <cfRule type="expression" dxfId="1374" priority="1858">
      <formula>$A40=3</formula>
    </cfRule>
    <cfRule type="expression" dxfId="1373" priority="1859">
      <formula>$A40=2</formula>
    </cfRule>
    <cfRule type="expression" dxfId="1372" priority="1860">
      <formula>$A40=1</formula>
    </cfRule>
  </conditionalFormatting>
  <conditionalFormatting sqref="FR25:FR27">
    <cfRule type="expression" dxfId="1371" priority="1855">
      <formula>$A13=3</formula>
    </cfRule>
    <cfRule type="expression" dxfId="1370" priority="1856">
      <formula>$A13=2</formula>
    </cfRule>
    <cfRule type="expression" dxfId="1369" priority="1857">
      <formula>$A13=1</formula>
    </cfRule>
  </conditionalFormatting>
  <conditionalFormatting sqref="FR33">
    <cfRule type="expression" dxfId="1368" priority="1852">
      <formula>$A24=3</formula>
    </cfRule>
    <cfRule type="expression" dxfId="1367" priority="1853">
      <formula>$A24=2</formula>
    </cfRule>
    <cfRule type="expression" dxfId="1366" priority="1854">
      <formula>$A24=1</formula>
    </cfRule>
  </conditionalFormatting>
  <conditionalFormatting sqref="FR47 FR51 FR156">
    <cfRule type="expression" dxfId="1365" priority="1849">
      <formula>$A32=3</formula>
    </cfRule>
    <cfRule type="expression" dxfId="1364" priority="1850">
      <formula>$A32=2</formula>
    </cfRule>
    <cfRule type="expression" dxfId="1363" priority="1851">
      <formula>$A32=1</formula>
    </cfRule>
  </conditionalFormatting>
  <conditionalFormatting sqref="FR56 FR32:FR52">
    <cfRule type="expression" dxfId="1362" priority="1846">
      <formula>#REF!=3</formula>
    </cfRule>
    <cfRule type="expression" dxfId="1361" priority="1847">
      <formula>#REF!=2</formula>
    </cfRule>
    <cfRule type="expression" dxfId="1360" priority="1848">
      <formula>#REF!=1</formula>
    </cfRule>
  </conditionalFormatting>
  <conditionalFormatting sqref="FR139 FR60 FR64 FR76:FR79 FR160:FR163">
    <cfRule type="expression" dxfId="1359" priority="1843">
      <formula>$A49=3</formula>
    </cfRule>
    <cfRule type="expression" dxfId="1358" priority="1844">
      <formula>$A49=2</formula>
    </cfRule>
    <cfRule type="expression" dxfId="1357" priority="1845">
      <formula>$A49=1</formula>
    </cfRule>
  </conditionalFormatting>
  <conditionalFormatting sqref="FR64:FR67">
    <cfRule type="expression" dxfId="1356" priority="1840">
      <formula>$A36=3</formula>
    </cfRule>
    <cfRule type="expression" dxfId="1355" priority="1841">
      <formula>$A36=2</formula>
    </cfRule>
    <cfRule type="expression" dxfId="1354" priority="1842">
      <formula>$A36=1</formula>
    </cfRule>
  </conditionalFormatting>
  <conditionalFormatting sqref="FR160 FR44:FR63 FR37:FR42">
    <cfRule type="expression" dxfId="1353" priority="1837">
      <formula>#REF!=3</formula>
    </cfRule>
    <cfRule type="expression" dxfId="1352" priority="1838">
      <formula>#REF!=2</formula>
    </cfRule>
    <cfRule type="expression" dxfId="1351" priority="1839">
      <formula>#REF!=1</formula>
    </cfRule>
  </conditionalFormatting>
  <conditionalFormatting sqref="FR85:FR87">
    <cfRule type="expression" dxfId="1350" priority="1834">
      <formula>$A65=3</formula>
    </cfRule>
    <cfRule type="expression" dxfId="1349" priority="1835">
      <formula>$A65=2</formula>
    </cfRule>
    <cfRule type="expression" dxfId="1348" priority="1836">
      <formula>$A65=1</formula>
    </cfRule>
  </conditionalFormatting>
  <conditionalFormatting sqref="FR38:FR39">
    <cfRule type="expression" dxfId="1347" priority="1831">
      <formula>$A29=3</formula>
    </cfRule>
    <cfRule type="expression" dxfId="1346" priority="1832">
      <formula>$A29=2</formula>
    </cfRule>
    <cfRule type="expression" dxfId="1345" priority="1833">
      <formula>$A29=1</formula>
    </cfRule>
  </conditionalFormatting>
  <conditionalFormatting sqref="FR37:FR63">
    <cfRule type="expression" dxfId="1344" priority="1828">
      <formula>#REF!=3</formula>
    </cfRule>
    <cfRule type="expression" dxfId="1343" priority="1829">
      <formula>#REF!=2</formula>
    </cfRule>
    <cfRule type="expression" dxfId="1342" priority="1830">
      <formula>#REF!=1</formula>
    </cfRule>
  </conditionalFormatting>
  <conditionalFormatting sqref="FR128:FR130">
    <cfRule type="expression" dxfId="1341" priority="1825">
      <formula>$A113=3</formula>
    </cfRule>
    <cfRule type="expression" dxfId="1340" priority="1826">
      <formula>$A113=2</formula>
    </cfRule>
    <cfRule type="expression" dxfId="1339" priority="1827">
      <formula>$A113=1</formula>
    </cfRule>
  </conditionalFormatting>
  <conditionalFormatting sqref="FR60:FR63 FR84:FR87 FR152">
    <cfRule type="expression" dxfId="1338" priority="1822">
      <formula>$A36=3</formula>
    </cfRule>
    <cfRule type="expression" dxfId="1337" priority="1823">
      <formula>$A36=2</formula>
    </cfRule>
    <cfRule type="expression" dxfId="1336" priority="1824">
      <formula>$A36=1</formula>
    </cfRule>
  </conditionalFormatting>
  <conditionalFormatting sqref="FR88 FR81 FR73:FR74 FR44">
    <cfRule type="expression" dxfId="1335" priority="1819">
      <formula>#REF!=3</formula>
    </cfRule>
    <cfRule type="expression" dxfId="1334" priority="1820">
      <formula>#REF!=2</formula>
    </cfRule>
    <cfRule type="expression" dxfId="1333" priority="1821">
      <formula>#REF!=1</formula>
    </cfRule>
  </conditionalFormatting>
  <conditionalFormatting sqref="FR72">
    <cfRule type="expression" dxfId="1332" priority="1816">
      <formula>$A41=3</formula>
    </cfRule>
    <cfRule type="expression" dxfId="1331" priority="1817">
      <formula>$A41=2</formula>
    </cfRule>
    <cfRule type="expression" dxfId="1330" priority="1818">
      <formula>$A41=1</formula>
    </cfRule>
  </conditionalFormatting>
  <conditionalFormatting sqref="FR160:FR161">
    <cfRule type="expression" dxfId="1329" priority="1813">
      <formula>$A131=3</formula>
    </cfRule>
    <cfRule type="expression" dxfId="1328" priority="1814">
      <formula>$A131=2</formula>
    </cfRule>
    <cfRule type="expression" dxfId="1327" priority="1815">
      <formula>$A131=1</formula>
    </cfRule>
  </conditionalFormatting>
  <conditionalFormatting sqref="FR160">
    <cfRule type="expression" dxfId="1326" priority="1810">
      <formula>$A139=3</formula>
    </cfRule>
    <cfRule type="expression" dxfId="1325" priority="1811">
      <formula>$A139=2</formula>
    </cfRule>
    <cfRule type="expression" dxfId="1324" priority="1812">
      <formula>$A139=1</formula>
    </cfRule>
  </conditionalFormatting>
  <conditionalFormatting sqref="FR80:FR83 FR92">
    <cfRule type="expression" dxfId="1323" priority="1807">
      <formula>$A58=3</formula>
    </cfRule>
    <cfRule type="expression" dxfId="1322" priority="1808">
      <formula>$A58=2</formula>
    </cfRule>
    <cfRule type="expression" dxfId="1321" priority="1809">
      <formula>$A58=1</formula>
    </cfRule>
  </conditionalFormatting>
  <conditionalFormatting sqref="FR153 FR84:FR85 FR92">
    <cfRule type="expression" dxfId="1320" priority="1804">
      <formula>#REF!=3</formula>
    </cfRule>
    <cfRule type="expression" dxfId="1319" priority="1805">
      <formula>#REF!=2</formula>
    </cfRule>
    <cfRule type="expression" dxfId="1318" priority="1806">
      <formula>#REF!=1</formula>
    </cfRule>
  </conditionalFormatting>
  <conditionalFormatting sqref="FR156">
    <cfRule type="expression" dxfId="1317" priority="1801">
      <formula>$A132=3</formula>
    </cfRule>
    <cfRule type="expression" dxfId="1316" priority="1802">
      <formula>$A132=2</formula>
    </cfRule>
    <cfRule type="expression" dxfId="1315" priority="1803">
      <formula>$A132=1</formula>
    </cfRule>
  </conditionalFormatting>
  <conditionalFormatting sqref="FR69">
    <cfRule type="expression" dxfId="1314" priority="1798">
      <formula>$A40=3</formula>
    </cfRule>
    <cfRule type="expression" dxfId="1313" priority="1799">
      <formula>$A40=2</formula>
    </cfRule>
    <cfRule type="expression" dxfId="1312" priority="1800">
      <formula>$A40=1</formula>
    </cfRule>
  </conditionalFormatting>
  <conditionalFormatting sqref="FR60:FR63 FR52:FR55 FR140 FR157:FR160 FR184:FR186">
    <cfRule type="expression" dxfId="1311" priority="1795">
      <formula>$A44=3</formula>
    </cfRule>
    <cfRule type="expression" dxfId="1310" priority="1796">
      <formula>$A44=2</formula>
    </cfRule>
    <cfRule type="expression" dxfId="1309" priority="1797">
      <formula>$A44=1</formula>
    </cfRule>
  </conditionalFormatting>
  <conditionalFormatting sqref="FR150">
    <cfRule type="expression" dxfId="1308" priority="1792">
      <formula>#REF!=3</formula>
    </cfRule>
    <cfRule type="expression" dxfId="1307" priority="1793">
      <formula>#REF!=2</formula>
    </cfRule>
    <cfRule type="expression" dxfId="1306" priority="1794">
      <formula>#REF!=1</formula>
    </cfRule>
  </conditionalFormatting>
  <conditionalFormatting sqref="FR99">
    <cfRule type="expression" dxfId="1305" priority="1789">
      <formula>$A68=3</formula>
    </cfRule>
    <cfRule type="expression" dxfId="1304" priority="1790">
      <formula>$A68=2</formula>
    </cfRule>
    <cfRule type="expression" dxfId="1303" priority="1791">
      <formula>$A68=1</formula>
    </cfRule>
  </conditionalFormatting>
  <conditionalFormatting sqref="FR115 FR125 FR102:FR103 FR62:FR63 FR97:FR99 FR37:FR39 FR69 FR91 FR182:FR186">
    <cfRule type="expression" dxfId="1302" priority="1786">
      <formula>$A31=3</formula>
    </cfRule>
    <cfRule type="expression" dxfId="1301" priority="1787">
      <formula>$A31=2</formula>
    </cfRule>
    <cfRule type="expression" dxfId="1300" priority="1788">
      <formula>$A31=1</formula>
    </cfRule>
  </conditionalFormatting>
  <conditionalFormatting sqref="FR52:FR55">
    <cfRule type="expression" dxfId="1299" priority="1783">
      <formula>$A24=3</formula>
    </cfRule>
    <cfRule type="expression" dxfId="1298" priority="1784">
      <formula>$A24=2</formula>
    </cfRule>
    <cfRule type="expression" dxfId="1297" priority="1785">
      <formula>$A24=1</formula>
    </cfRule>
  </conditionalFormatting>
  <conditionalFormatting sqref="FR57:FR59">
    <cfRule type="expression" dxfId="1296" priority="1780">
      <formula>$A32=3</formula>
    </cfRule>
    <cfRule type="expression" dxfId="1295" priority="1781">
      <formula>$A32=2</formula>
    </cfRule>
    <cfRule type="expression" dxfId="1294" priority="1782">
      <formula>$A32=1</formula>
    </cfRule>
  </conditionalFormatting>
  <conditionalFormatting sqref="FR44">
    <cfRule type="expression" dxfId="1293" priority="1777">
      <formula>$A23=3</formula>
    </cfRule>
    <cfRule type="expression" dxfId="1292" priority="1778">
      <formula>$A23=2</formula>
    </cfRule>
    <cfRule type="expression" dxfId="1291" priority="1779">
      <formula>$A23=1</formula>
    </cfRule>
  </conditionalFormatting>
  <conditionalFormatting sqref="FR55 FR104:FR107">
    <cfRule type="expression" dxfId="1290" priority="1774">
      <formula>$A32=3</formula>
    </cfRule>
    <cfRule type="expression" dxfId="1289" priority="1775">
      <formula>$A32=2</formula>
    </cfRule>
    <cfRule type="expression" dxfId="1288" priority="1776">
      <formula>$A32=1</formula>
    </cfRule>
  </conditionalFormatting>
  <conditionalFormatting sqref="FR60">
    <cfRule type="expression" dxfId="1287" priority="1771">
      <formula>$A32=3</formula>
    </cfRule>
    <cfRule type="expression" dxfId="1286" priority="1772">
      <formula>$A32=2</formula>
    </cfRule>
    <cfRule type="expression" dxfId="1285" priority="1773">
      <formula>$A32=1</formula>
    </cfRule>
  </conditionalFormatting>
  <conditionalFormatting sqref="FR76:FR79">
    <cfRule type="expression" dxfId="1284" priority="1768">
      <formula>$A45=3</formula>
    </cfRule>
    <cfRule type="expression" dxfId="1283" priority="1769">
      <formula>$A45=2</formula>
    </cfRule>
    <cfRule type="expression" dxfId="1282" priority="1770">
      <formula>$A45=1</formula>
    </cfRule>
  </conditionalFormatting>
  <conditionalFormatting sqref="FR148">
    <cfRule type="expression" dxfId="1281" priority="1765">
      <formula>$A126=3</formula>
    </cfRule>
    <cfRule type="expression" dxfId="1280" priority="1766">
      <formula>$A126=2</formula>
    </cfRule>
    <cfRule type="expression" dxfId="1279" priority="1767">
      <formula>$A126=1</formula>
    </cfRule>
  </conditionalFormatting>
  <conditionalFormatting sqref="FR235:FR65468">
    <cfRule type="expression" dxfId="1278" priority="1762">
      <formula>$A187=3</formula>
    </cfRule>
    <cfRule type="expression" dxfId="1277" priority="1763">
      <formula>$A187=2</formula>
    </cfRule>
    <cfRule type="expression" dxfId="1276" priority="1764">
      <formula>$A187=1</formula>
    </cfRule>
  </conditionalFormatting>
  <conditionalFormatting sqref="FR70:FR79">
    <cfRule type="expression" dxfId="1275" priority="1759">
      <formula>#REF!=3</formula>
    </cfRule>
    <cfRule type="expression" dxfId="1274" priority="1760">
      <formula>#REF!=2</formula>
    </cfRule>
    <cfRule type="expression" dxfId="1273" priority="1761">
      <formula>#REF!=1</formula>
    </cfRule>
  </conditionalFormatting>
  <conditionalFormatting sqref="FR169:FR171 FR20:FR23">
    <cfRule type="expression" dxfId="1272" priority="1756">
      <formula>$A12=3</formula>
    </cfRule>
    <cfRule type="expression" dxfId="1271" priority="1757">
      <formula>$A12=2</formula>
    </cfRule>
    <cfRule type="expression" dxfId="1270" priority="1758">
      <formula>$A12=1</formula>
    </cfRule>
  </conditionalFormatting>
  <conditionalFormatting sqref="FR61:FR63">
    <cfRule type="expression" dxfId="1269" priority="1753">
      <formula>$A33=3</formula>
    </cfRule>
    <cfRule type="expression" dxfId="1268" priority="1754">
      <formula>$A33=2</formula>
    </cfRule>
    <cfRule type="expression" dxfId="1267" priority="1755">
      <formula>$A33=1</formula>
    </cfRule>
  </conditionalFormatting>
  <conditionalFormatting sqref="FR53:FR55">
    <cfRule type="expression" dxfId="1266" priority="1750">
      <formula>$A21=3</formula>
    </cfRule>
    <cfRule type="expression" dxfId="1265" priority="1751">
      <formula>$A21=2</formula>
    </cfRule>
    <cfRule type="expression" dxfId="1264" priority="1752">
      <formula>$A21=1</formula>
    </cfRule>
  </conditionalFormatting>
  <conditionalFormatting sqref="FR45">
    <cfRule type="expression" dxfId="1263" priority="1747">
      <formula>$A16=3</formula>
    </cfRule>
    <cfRule type="expression" dxfId="1262" priority="1748">
      <formula>$A16=2</formula>
    </cfRule>
    <cfRule type="expression" dxfId="1261" priority="1749">
      <formula>$A16=1</formula>
    </cfRule>
  </conditionalFormatting>
  <conditionalFormatting sqref="FR49">
    <cfRule type="expression" dxfId="1260" priority="1744">
      <formula>$A20=3</formula>
    </cfRule>
    <cfRule type="expression" dxfId="1259" priority="1745">
      <formula>$A20=2</formula>
    </cfRule>
    <cfRule type="expression" dxfId="1258" priority="1746">
      <formula>$A20=1</formula>
    </cfRule>
  </conditionalFormatting>
  <conditionalFormatting sqref="FR70:FR71">
    <cfRule type="expression" dxfId="1257" priority="1741">
      <formula>$A61=3</formula>
    </cfRule>
    <cfRule type="expression" dxfId="1256" priority="1742">
      <formula>$A61=2</formula>
    </cfRule>
    <cfRule type="expression" dxfId="1255" priority="1743">
      <formula>$A61=1</formula>
    </cfRule>
  </conditionalFormatting>
  <conditionalFormatting sqref="FR86:FR87">
    <cfRule type="expression" dxfId="1254" priority="1738">
      <formula>$A73=3</formula>
    </cfRule>
    <cfRule type="expression" dxfId="1253" priority="1739">
      <formula>$A73=2</formula>
    </cfRule>
    <cfRule type="expression" dxfId="1252" priority="1740">
      <formula>$A73=1</formula>
    </cfRule>
  </conditionalFormatting>
  <conditionalFormatting sqref="FR381:FR65468">
    <cfRule type="expression" dxfId="1251" priority="1735">
      <formula>$A187=3</formula>
    </cfRule>
    <cfRule type="expression" dxfId="1250" priority="1736">
      <formula>$A187=2</formula>
    </cfRule>
    <cfRule type="expression" dxfId="1249" priority="1737">
      <formula>$A187=1</formula>
    </cfRule>
  </conditionalFormatting>
  <conditionalFormatting sqref="FR79 FR76">
    <cfRule type="expression" dxfId="1248" priority="1732">
      <formula>#REF!=3</formula>
    </cfRule>
    <cfRule type="expression" dxfId="1247" priority="1733">
      <formula>#REF!=2</formula>
    </cfRule>
    <cfRule type="expression" dxfId="1246" priority="1734">
      <formula>#REF!=1</formula>
    </cfRule>
  </conditionalFormatting>
  <conditionalFormatting sqref="FR52">
    <cfRule type="expression" dxfId="1245" priority="1729">
      <formula>$A20=3</formula>
    </cfRule>
    <cfRule type="expression" dxfId="1244" priority="1730">
      <formula>$A20=2</formula>
    </cfRule>
    <cfRule type="expression" dxfId="1243" priority="1731">
      <formula>$A20=1</formula>
    </cfRule>
  </conditionalFormatting>
  <conditionalFormatting sqref="FR75">
    <cfRule type="expression" dxfId="1242" priority="1726">
      <formula>$A48=3</formula>
    </cfRule>
    <cfRule type="expression" dxfId="1241" priority="1727">
      <formula>$A48=2</formula>
    </cfRule>
    <cfRule type="expression" dxfId="1240" priority="1728">
      <formula>$A48=1</formula>
    </cfRule>
  </conditionalFormatting>
  <conditionalFormatting sqref="FR73:FR75">
    <cfRule type="expression" dxfId="1239" priority="1723">
      <formula>$A41=3</formula>
    </cfRule>
    <cfRule type="expression" dxfId="1238" priority="1724">
      <formula>$A41=2</formula>
    </cfRule>
    <cfRule type="expression" dxfId="1237" priority="1725">
      <formula>$A41=1</formula>
    </cfRule>
  </conditionalFormatting>
  <conditionalFormatting sqref="FR81:FR83">
    <cfRule type="expression" dxfId="1236" priority="1720">
      <formula>$A68=3</formula>
    </cfRule>
    <cfRule type="expression" dxfId="1235" priority="1721">
      <formula>$A68=2</formula>
    </cfRule>
    <cfRule type="expression" dxfId="1234" priority="1722">
      <formula>$A68=1</formula>
    </cfRule>
  </conditionalFormatting>
  <conditionalFormatting sqref="FR401:FR65468">
    <cfRule type="expression" dxfId="1233" priority="1717">
      <formula>$A187=3</formula>
    </cfRule>
    <cfRule type="expression" dxfId="1232" priority="1718">
      <formula>$A187=2</formula>
    </cfRule>
    <cfRule type="expression" dxfId="1231" priority="1719">
      <formula>$A187=1</formula>
    </cfRule>
  </conditionalFormatting>
  <conditionalFormatting sqref="FR45:FR46 FR25:FR26 FR17:FR18 FR29:FR31 FR38:FR39 FR49:FR362">
    <cfRule type="expression" dxfId="1230" priority="1714">
      <formula>#REF!=3</formula>
    </cfRule>
    <cfRule type="expression" dxfId="1229" priority="1715">
      <formula>#REF!=2</formula>
    </cfRule>
    <cfRule type="expression" dxfId="1228" priority="1716">
      <formula>#REF!=1</formula>
    </cfRule>
  </conditionalFormatting>
  <conditionalFormatting sqref="FR368:FR65468">
    <cfRule type="expression" dxfId="1227" priority="1684">
      <formula>$A187=3</formula>
    </cfRule>
    <cfRule type="expression" dxfId="1226" priority="1685">
      <formula>$A187=2</formula>
    </cfRule>
    <cfRule type="expression" dxfId="1225" priority="1686">
      <formula>$A187=1</formula>
    </cfRule>
  </conditionalFormatting>
  <conditionalFormatting sqref="FR62:FR64 FR57:FR60 FR49:FR51 FR66:FR378">
    <cfRule type="expression" dxfId="1224" priority="1681">
      <formula>#REF!=3</formula>
    </cfRule>
    <cfRule type="expression" dxfId="1223" priority="1682">
      <formula>#REF!=2</formula>
    </cfRule>
    <cfRule type="expression" dxfId="1222" priority="1683">
      <formula>#REF!=1</formula>
    </cfRule>
  </conditionalFormatting>
  <conditionalFormatting sqref="FR384:FR65468">
    <cfRule type="expression" dxfId="1221" priority="1663">
      <formula>$A187=3</formula>
    </cfRule>
    <cfRule type="expression" dxfId="1220" priority="1664">
      <formula>$A187=2</formula>
    </cfRule>
    <cfRule type="expression" dxfId="1219" priority="1665">
      <formula>$A187=1</formula>
    </cfRule>
  </conditionalFormatting>
  <conditionalFormatting sqref="FR61:FR398">
    <cfRule type="expression" dxfId="1218" priority="1660">
      <formula>#REF!=3</formula>
    </cfRule>
    <cfRule type="expression" dxfId="1217" priority="1661">
      <formula>#REF!=2</formula>
    </cfRule>
    <cfRule type="expression" dxfId="1216" priority="1662">
      <formula>#REF!=1</formula>
    </cfRule>
  </conditionalFormatting>
  <conditionalFormatting sqref="FR365:FR65468">
    <cfRule type="expression" dxfId="1215" priority="1645">
      <formula>$A187=3</formula>
    </cfRule>
    <cfRule type="expression" dxfId="1214" priority="1646">
      <formula>$A187=2</formula>
    </cfRule>
    <cfRule type="expression" dxfId="1213" priority="1647">
      <formula>$A187=1</formula>
    </cfRule>
  </conditionalFormatting>
  <conditionalFormatting sqref="FR53:FR55">
    <cfRule type="expression" dxfId="1212" priority="1642">
      <formula>$A28=3</formula>
    </cfRule>
    <cfRule type="expression" dxfId="1211" priority="1643">
      <formula>$A28=2</formula>
    </cfRule>
    <cfRule type="expression" dxfId="1210" priority="1644">
      <formula>$A28=1</formula>
    </cfRule>
  </conditionalFormatting>
  <conditionalFormatting sqref="FR238:FR65468">
    <cfRule type="expression" dxfId="1209" priority="1639">
      <formula>$A187=3</formula>
    </cfRule>
    <cfRule type="expression" dxfId="1208" priority="1640">
      <formula>$A187=2</formula>
    </cfRule>
    <cfRule type="expression" dxfId="1207" priority="1641">
      <formula>$A187=1</formula>
    </cfRule>
  </conditionalFormatting>
  <conditionalFormatting sqref="FR151 FR60 FR41">
    <cfRule type="expression" dxfId="1206" priority="1636">
      <formula>#REF!=3</formula>
    </cfRule>
    <cfRule type="expression" dxfId="1205" priority="1637">
      <formula>#REF!=2</formula>
    </cfRule>
    <cfRule type="expression" dxfId="1204" priority="1638">
      <formula>#REF!=1</formula>
    </cfRule>
  </conditionalFormatting>
  <conditionalFormatting sqref="FR69">
    <cfRule type="expression" dxfId="1203" priority="1633">
      <formula>$A56=3</formula>
    </cfRule>
    <cfRule type="expression" dxfId="1202" priority="1634">
      <formula>$A56=2</formula>
    </cfRule>
    <cfRule type="expression" dxfId="1201" priority="1635">
      <formula>$A56=1</formula>
    </cfRule>
  </conditionalFormatting>
  <conditionalFormatting sqref="FR91">
    <cfRule type="expression" dxfId="1200" priority="1630">
      <formula>$A60=3</formula>
    </cfRule>
    <cfRule type="expression" dxfId="1199" priority="1631">
      <formula>$A60=2</formula>
    </cfRule>
    <cfRule type="expression" dxfId="1198" priority="1632">
      <formula>$A60=1</formula>
    </cfRule>
  </conditionalFormatting>
  <conditionalFormatting sqref="FR95">
    <cfRule type="expression" dxfId="1197" priority="1627">
      <formula>$A61=3</formula>
    </cfRule>
    <cfRule type="expression" dxfId="1196" priority="1628">
      <formula>$A61=2</formula>
    </cfRule>
    <cfRule type="expression" dxfId="1195" priority="1629">
      <formula>$A61=1</formula>
    </cfRule>
  </conditionalFormatting>
  <conditionalFormatting sqref="FR97:FR99">
    <cfRule type="expression" dxfId="1194" priority="1624">
      <formula>$A84=3</formula>
    </cfRule>
    <cfRule type="expression" dxfId="1193" priority="1625">
      <formula>$A84=2</formula>
    </cfRule>
    <cfRule type="expression" dxfId="1192" priority="1626">
      <formula>$A84=1</formula>
    </cfRule>
  </conditionalFormatting>
  <conditionalFormatting sqref="FR82:FR83">
    <cfRule type="expression" dxfId="1191" priority="1621">
      <formula>$A60=3</formula>
    </cfRule>
    <cfRule type="expression" dxfId="1190" priority="1622">
      <formula>$A60=2</formula>
    </cfRule>
    <cfRule type="expression" dxfId="1189" priority="1623">
      <formula>$A60=1</formula>
    </cfRule>
  </conditionalFormatting>
  <conditionalFormatting sqref="FR95">
    <cfRule type="expression" dxfId="1188" priority="1618">
      <formula>$A64=3</formula>
    </cfRule>
    <cfRule type="expression" dxfId="1187" priority="1619">
      <formula>$A64=2</formula>
    </cfRule>
    <cfRule type="expression" dxfId="1186" priority="1620">
      <formula>$A64=1</formula>
    </cfRule>
  </conditionalFormatting>
  <conditionalFormatting sqref="FR96">
    <cfRule type="expression" dxfId="1185" priority="1615">
      <formula>$A64=3</formula>
    </cfRule>
    <cfRule type="expression" dxfId="1184" priority="1616">
      <formula>$A64=2</formula>
    </cfRule>
    <cfRule type="expression" dxfId="1183" priority="1617">
      <formula>$A64=1</formula>
    </cfRule>
  </conditionalFormatting>
  <conditionalFormatting sqref="FR84">
    <cfRule type="expression" dxfId="1182" priority="1612">
      <formula>$A64=3</formula>
    </cfRule>
    <cfRule type="expression" dxfId="1181" priority="1613">
      <formula>$A64=2</formula>
    </cfRule>
    <cfRule type="expression" dxfId="1180" priority="1614">
      <formula>$A64=1</formula>
    </cfRule>
  </conditionalFormatting>
  <conditionalFormatting sqref="FR102:FR103">
    <cfRule type="expression" dxfId="1179" priority="1609">
      <formula>$A73=3</formula>
    </cfRule>
    <cfRule type="expression" dxfId="1178" priority="1610">
      <formula>$A73=2</formula>
    </cfRule>
    <cfRule type="expression" dxfId="1177" priority="1611">
      <formula>$A73=1</formula>
    </cfRule>
  </conditionalFormatting>
  <conditionalFormatting sqref="FR97:FR99">
    <cfRule type="expression" dxfId="1176" priority="1606">
      <formula>$A65=3</formula>
    </cfRule>
    <cfRule type="expression" dxfId="1175" priority="1607">
      <formula>$A65=2</formula>
    </cfRule>
    <cfRule type="expression" dxfId="1174" priority="1608">
      <formula>$A65=1</formula>
    </cfRule>
  </conditionalFormatting>
  <conditionalFormatting sqref="FR102">
    <cfRule type="expression" dxfId="1173" priority="1603">
      <formula>$A72=3</formula>
    </cfRule>
    <cfRule type="expression" dxfId="1172" priority="1604">
      <formula>$A72=2</formula>
    </cfRule>
    <cfRule type="expression" dxfId="1171" priority="1605">
      <formula>$A72=1</formula>
    </cfRule>
  </conditionalFormatting>
  <conditionalFormatting sqref="FR92">
    <cfRule type="expression" dxfId="1170" priority="1597">
      <formula>$A76=3</formula>
    </cfRule>
    <cfRule type="expression" dxfId="1169" priority="1598">
      <formula>$A76=2</formula>
    </cfRule>
    <cfRule type="expression" dxfId="1168" priority="1599">
      <formula>$A76=1</formula>
    </cfRule>
  </conditionalFormatting>
  <conditionalFormatting sqref="FR93:FR95">
    <cfRule type="expression" dxfId="1167" priority="1594">
      <formula>$A80=3</formula>
    </cfRule>
    <cfRule type="expression" dxfId="1166" priority="1595">
      <formula>$A80=2</formula>
    </cfRule>
    <cfRule type="expression" dxfId="1165" priority="1596">
      <formula>$A80=1</formula>
    </cfRule>
  </conditionalFormatting>
  <conditionalFormatting sqref="FR106:FR107">
    <cfRule type="expression" dxfId="1164" priority="1591">
      <formula>$A85=3</formula>
    </cfRule>
    <cfRule type="expression" dxfId="1163" priority="1592">
      <formula>$A85=2</formula>
    </cfRule>
    <cfRule type="expression" dxfId="1162" priority="1593">
      <formula>$A85=1</formula>
    </cfRule>
  </conditionalFormatting>
  <conditionalFormatting sqref="FR102:FR103">
    <cfRule type="expression" dxfId="1161" priority="1588">
      <formula>$A81=3</formula>
    </cfRule>
    <cfRule type="expression" dxfId="1160" priority="1589">
      <formula>$A81=2</formula>
    </cfRule>
    <cfRule type="expression" dxfId="1159" priority="1590">
      <formula>$A81=1</formula>
    </cfRule>
  </conditionalFormatting>
  <conditionalFormatting sqref="FR101">
    <cfRule type="expression" dxfId="1158" priority="1585">
      <formula>$A88=3</formula>
    </cfRule>
    <cfRule type="expression" dxfId="1157" priority="1586">
      <formula>$A88=2</formula>
    </cfRule>
    <cfRule type="expression" dxfId="1156" priority="1587">
      <formula>$A88=1</formula>
    </cfRule>
  </conditionalFormatting>
  <conditionalFormatting sqref="FR110:FR111">
    <cfRule type="expression" dxfId="1155" priority="1582">
      <formula>$A88=3</formula>
    </cfRule>
    <cfRule type="expression" dxfId="1154" priority="1583">
      <formula>$A88=2</formula>
    </cfRule>
    <cfRule type="expression" dxfId="1153" priority="1584">
      <formula>$A88=1</formula>
    </cfRule>
  </conditionalFormatting>
  <conditionalFormatting sqref="FR119">
    <cfRule type="expression" dxfId="1152" priority="1579">
      <formula>$A108=3</formula>
    </cfRule>
    <cfRule type="expression" dxfId="1151" priority="1580">
      <formula>$A108=2</formula>
    </cfRule>
    <cfRule type="expression" dxfId="1150" priority="1581">
      <formula>$A108=1</formula>
    </cfRule>
  </conditionalFormatting>
  <conditionalFormatting sqref="FR114">
    <cfRule type="expression" dxfId="1149" priority="1576">
      <formula>$A96=3</formula>
    </cfRule>
    <cfRule type="expression" dxfId="1148" priority="1577">
      <formula>$A96=2</formula>
    </cfRule>
    <cfRule type="expression" dxfId="1147" priority="1578">
      <formula>$A96=1</formula>
    </cfRule>
  </conditionalFormatting>
  <conditionalFormatting sqref="FR110:FR111">
    <cfRule type="expression" dxfId="1146" priority="1573">
      <formula>$A100=3</formula>
    </cfRule>
    <cfRule type="expression" dxfId="1145" priority="1574">
      <formula>$A100=2</formula>
    </cfRule>
    <cfRule type="expression" dxfId="1144" priority="1575">
      <formula>$A100=1</formula>
    </cfRule>
  </conditionalFormatting>
  <conditionalFormatting sqref="FR123 FR119">
    <cfRule type="expression" dxfId="1143" priority="1570">
      <formula>#REF!=3</formula>
    </cfRule>
    <cfRule type="expression" dxfId="1142" priority="1571">
      <formula>#REF!=2</formula>
    </cfRule>
    <cfRule type="expression" dxfId="1141" priority="1572">
      <formula>#REF!=1</formula>
    </cfRule>
  </conditionalFormatting>
  <conditionalFormatting sqref="FR127">
    <cfRule type="expression" dxfId="1140" priority="1567">
      <formula>$A104=3</formula>
    </cfRule>
    <cfRule type="expression" dxfId="1139" priority="1568">
      <formula>$A104=2</formula>
    </cfRule>
    <cfRule type="expression" dxfId="1138" priority="1569">
      <formula>$A104=1</formula>
    </cfRule>
  </conditionalFormatting>
  <conditionalFormatting sqref="FR126">
    <cfRule type="expression" dxfId="1137" priority="1564">
      <formula>$A108=3</formula>
    </cfRule>
    <cfRule type="expression" dxfId="1136" priority="1565">
      <formula>$A108=2</formula>
    </cfRule>
    <cfRule type="expression" dxfId="1135" priority="1566">
      <formula>$A108=1</formula>
    </cfRule>
  </conditionalFormatting>
  <conditionalFormatting sqref="FR136">
    <cfRule type="expression" dxfId="1134" priority="1561">
      <formula>$A116=3</formula>
    </cfRule>
    <cfRule type="expression" dxfId="1133" priority="1562">
      <formula>$A116=2</formula>
    </cfRule>
    <cfRule type="expression" dxfId="1132" priority="1563">
      <formula>$A116=1</formula>
    </cfRule>
  </conditionalFormatting>
  <conditionalFormatting sqref="FR130:FR132">
    <cfRule type="expression" dxfId="1131" priority="1558">
      <formula>$A112=3</formula>
    </cfRule>
    <cfRule type="expression" dxfId="1130" priority="1559">
      <formula>$A112=2</formula>
    </cfRule>
    <cfRule type="expression" dxfId="1129" priority="1560">
      <formula>$A112=1</formula>
    </cfRule>
  </conditionalFormatting>
  <conditionalFormatting sqref="FR138:FR139">
    <cfRule type="expression" dxfId="1128" priority="1555">
      <formula>$A117=3</formula>
    </cfRule>
    <cfRule type="expression" dxfId="1127" priority="1556">
      <formula>$A117=2</formula>
    </cfRule>
    <cfRule type="expression" dxfId="1126" priority="1557">
      <formula>$A117=1</formula>
    </cfRule>
  </conditionalFormatting>
  <conditionalFormatting sqref="FR135">
    <cfRule type="expression" dxfId="1125" priority="1552">
      <formula>$A116=3</formula>
    </cfRule>
    <cfRule type="expression" dxfId="1124" priority="1553">
      <formula>$A116=2</formula>
    </cfRule>
    <cfRule type="expression" dxfId="1123" priority="1554">
      <formula>$A116=1</formula>
    </cfRule>
  </conditionalFormatting>
  <conditionalFormatting sqref="FR134:FR135">
    <cfRule type="expression" dxfId="1122" priority="1549">
      <formula>$A121=3</formula>
    </cfRule>
    <cfRule type="expression" dxfId="1121" priority="1550">
      <formula>$A121=2</formula>
    </cfRule>
    <cfRule type="expression" dxfId="1120" priority="1551">
      <formula>$A121=1</formula>
    </cfRule>
  </conditionalFormatting>
  <conditionalFormatting sqref="FR141">
    <cfRule type="expression" dxfId="1119" priority="1546">
      <formula>$A124=3</formula>
    </cfRule>
    <cfRule type="expression" dxfId="1118" priority="1547">
      <formula>$A124=2</formula>
    </cfRule>
    <cfRule type="expression" dxfId="1117" priority="1548">
      <formula>$A124=1</formula>
    </cfRule>
  </conditionalFormatting>
  <conditionalFormatting sqref="FR137">
    <cfRule type="expression" dxfId="1116" priority="1543">
      <formula>$A124=3</formula>
    </cfRule>
    <cfRule type="expression" dxfId="1115" priority="1544">
      <formula>$A124=2</formula>
    </cfRule>
    <cfRule type="expression" dxfId="1114" priority="1545">
      <formula>$A124=1</formula>
    </cfRule>
  </conditionalFormatting>
  <conditionalFormatting sqref="FR152:FR155 FR142">
    <cfRule type="expression" dxfId="1113" priority="1540">
      <formula>#REF!=3</formula>
    </cfRule>
    <cfRule type="expression" dxfId="1112" priority="1541">
      <formula>#REF!=2</formula>
    </cfRule>
    <cfRule type="expression" dxfId="1111" priority="1542">
      <formula>#REF!=1</formula>
    </cfRule>
  </conditionalFormatting>
  <conditionalFormatting sqref="FR76">
    <cfRule type="expression" dxfId="1110" priority="1537">
      <formula>$A43=3</formula>
    </cfRule>
    <cfRule type="expression" dxfId="1109" priority="1538">
      <formula>$A43=2</formula>
    </cfRule>
    <cfRule type="expression" dxfId="1108" priority="1539">
      <formula>$A43=1</formula>
    </cfRule>
  </conditionalFormatting>
  <conditionalFormatting sqref="FR164">
    <cfRule type="expression" dxfId="1107" priority="1534">
      <formula>$A131=3</formula>
    </cfRule>
    <cfRule type="expression" dxfId="1106" priority="1535">
      <formula>$A131=2</formula>
    </cfRule>
    <cfRule type="expression" dxfId="1105" priority="1536">
      <formula>$A131=1</formula>
    </cfRule>
  </conditionalFormatting>
  <conditionalFormatting sqref="FR165:FR167">
    <cfRule type="expression" dxfId="1104" priority="1531">
      <formula>$A133=3</formula>
    </cfRule>
    <cfRule type="expression" dxfId="1103" priority="1532">
      <formula>$A133=2</formula>
    </cfRule>
    <cfRule type="expression" dxfId="1102" priority="1533">
      <formula>$A133=1</formula>
    </cfRule>
  </conditionalFormatting>
  <conditionalFormatting sqref="FR161:FR163">
    <cfRule type="expression" dxfId="1101" priority="1528">
      <formula>$A133=3</formula>
    </cfRule>
    <cfRule type="expression" dxfId="1100" priority="1529">
      <formula>$A133=2</formula>
    </cfRule>
    <cfRule type="expression" dxfId="1099" priority="1530">
      <formula>$A133=1</formula>
    </cfRule>
  </conditionalFormatting>
  <conditionalFormatting sqref="FR155">
    <cfRule type="expression" dxfId="1098" priority="1525">
      <formula>$A133=3</formula>
    </cfRule>
    <cfRule type="expression" dxfId="1097" priority="1526">
      <formula>$A133=2</formula>
    </cfRule>
    <cfRule type="expression" dxfId="1096" priority="1527">
      <formula>$A133=1</formula>
    </cfRule>
  </conditionalFormatting>
  <conditionalFormatting sqref="FR143:FR147">
    <cfRule type="expression" dxfId="1095" priority="1522">
      <formula>$A133=3</formula>
    </cfRule>
    <cfRule type="expression" dxfId="1094" priority="1523">
      <formula>$A133=2</formula>
    </cfRule>
    <cfRule type="expression" dxfId="1093" priority="1524">
      <formula>$A133=1</formula>
    </cfRule>
  </conditionalFormatting>
  <conditionalFormatting sqref="FR156">
    <cfRule type="expression" dxfId="1092" priority="1519">
      <formula>$A133=3</formula>
    </cfRule>
    <cfRule type="expression" dxfId="1091" priority="1520">
      <formula>$A133=2</formula>
    </cfRule>
    <cfRule type="expression" dxfId="1090" priority="1521">
      <formula>$A133=1</formula>
    </cfRule>
  </conditionalFormatting>
  <conditionalFormatting sqref="FR161:FR163">
    <cfRule type="expression" dxfId="1089" priority="1516">
      <formula>$A137=3</formula>
    </cfRule>
    <cfRule type="expression" dxfId="1088" priority="1517">
      <formula>$A137=2</formula>
    </cfRule>
    <cfRule type="expression" dxfId="1087" priority="1518">
      <formula>$A137=1</formula>
    </cfRule>
  </conditionalFormatting>
  <conditionalFormatting sqref="FR166:FR167">
    <cfRule type="expression" dxfId="1086" priority="1513">
      <formula>$A137=3</formula>
    </cfRule>
    <cfRule type="expression" dxfId="1085" priority="1514">
      <formula>$A137=2</formula>
    </cfRule>
    <cfRule type="expression" dxfId="1084" priority="1515">
      <formula>$A137=1</formula>
    </cfRule>
  </conditionalFormatting>
  <conditionalFormatting sqref="FR341:FR65468">
    <cfRule type="expression" dxfId="1083" priority="1510">
      <formula>$A187=3</formula>
    </cfRule>
    <cfRule type="expression" dxfId="1082" priority="1511">
      <formula>$A187=2</formula>
    </cfRule>
    <cfRule type="expression" dxfId="1081" priority="1512">
      <formula>$A187=1</formula>
    </cfRule>
  </conditionalFormatting>
  <conditionalFormatting sqref="FR175">
    <cfRule type="expression" dxfId="1080" priority="1507">
      <formula>$A140=3</formula>
    </cfRule>
    <cfRule type="expression" dxfId="1079" priority="1508">
      <formula>$A140=2</formula>
    </cfRule>
    <cfRule type="expression" dxfId="1078" priority="1509">
      <formula>$A140=1</formula>
    </cfRule>
  </conditionalFormatting>
  <conditionalFormatting sqref="FR166:FR167">
    <cfRule type="expression" dxfId="1077" priority="1504">
      <formula>$A140=3</formula>
    </cfRule>
    <cfRule type="expression" dxfId="1076" priority="1505">
      <formula>$A140=2</formula>
    </cfRule>
    <cfRule type="expression" dxfId="1075" priority="1506">
      <formula>$A140=1</formula>
    </cfRule>
  </conditionalFormatting>
  <conditionalFormatting sqref="FR163">
    <cfRule type="expression" dxfId="1074" priority="1501">
      <formula>$A149=3</formula>
    </cfRule>
    <cfRule type="expression" dxfId="1073" priority="1502">
      <formula>$A149=2</formula>
    </cfRule>
    <cfRule type="expression" dxfId="1072" priority="1503">
      <formula>$A149=1</formula>
    </cfRule>
  </conditionalFormatting>
  <conditionalFormatting sqref="FR165">
    <cfRule type="expression" dxfId="1071" priority="1498">
      <formula>$A152=3</formula>
    </cfRule>
    <cfRule type="expression" dxfId="1070" priority="1499">
      <formula>$A152=2</formula>
    </cfRule>
    <cfRule type="expression" dxfId="1069" priority="1500">
      <formula>$A152=1</formula>
    </cfRule>
  </conditionalFormatting>
  <conditionalFormatting sqref="FR344:FR65468">
    <cfRule type="expression" dxfId="1068" priority="1495">
      <formula>$A187=3</formula>
    </cfRule>
    <cfRule type="expression" dxfId="1067" priority="1496">
      <formula>$A187=2</formula>
    </cfRule>
    <cfRule type="expression" dxfId="1066" priority="1497">
      <formula>$A187=1</formula>
    </cfRule>
  </conditionalFormatting>
  <conditionalFormatting sqref="FR320:FR65468">
    <cfRule type="expression" dxfId="1065" priority="1486">
      <formula>$A187=3</formula>
    </cfRule>
    <cfRule type="expression" dxfId="1064" priority="1487">
      <formula>$A187=2</formula>
    </cfRule>
    <cfRule type="expression" dxfId="1063" priority="1488">
      <formula>$A187=1</formula>
    </cfRule>
  </conditionalFormatting>
  <conditionalFormatting sqref="FR182:FR186">
    <cfRule type="expression" dxfId="1062" priority="1483">
      <formula>#REF!=3</formula>
    </cfRule>
    <cfRule type="expression" dxfId="1061" priority="1484">
      <formula>#REF!=2</formula>
    </cfRule>
    <cfRule type="expression" dxfId="1060" priority="1485">
      <formula>#REF!=1</formula>
    </cfRule>
  </conditionalFormatting>
  <conditionalFormatting sqref="FR323:FR65468">
    <cfRule type="expression" dxfId="1059" priority="1474">
      <formula>$A187=3</formula>
    </cfRule>
    <cfRule type="expression" dxfId="1058" priority="1475">
      <formula>$A187=2</formula>
    </cfRule>
    <cfRule type="expression" dxfId="1057" priority="1476">
      <formula>$A187=1</formula>
    </cfRule>
  </conditionalFormatting>
  <conditionalFormatting sqref="FR306:FR65468">
    <cfRule type="expression" dxfId="1056" priority="1471">
      <formula>$A187=3</formula>
    </cfRule>
    <cfRule type="expression" dxfId="1055" priority="1472">
      <formula>$A187=2</formula>
    </cfRule>
    <cfRule type="expression" dxfId="1054" priority="1473">
      <formula>$A187=1</formula>
    </cfRule>
  </conditionalFormatting>
  <conditionalFormatting sqref="FR176:FR178 FR186 FR181:FR183">
    <cfRule type="expression" dxfId="1053" priority="1468">
      <formula>#REF!=3</formula>
    </cfRule>
    <cfRule type="expression" dxfId="1052" priority="1469">
      <formula>#REF!=2</formula>
    </cfRule>
    <cfRule type="expression" dxfId="1051" priority="1470">
      <formula>#REF!=1</formula>
    </cfRule>
  </conditionalFormatting>
  <conditionalFormatting sqref="FR303:FR65468">
    <cfRule type="expression" dxfId="1050" priority="1459">
      <formula>$A187=3</formula>
    </cfRule>
    <cfRule type="expression" dxfId="1049" priority="1460">
      <formula>$A187=2</formula>
    </cfRule>
    <cfRule type="expression" dxfId="1048" priority="1461">
      <formula>$A187=1</formula>
    </cfRule>
  </conditionalFormatting>
  <conditionalFormatting sqref="FR272:FR65468">
    <cfRule type="expression" dxfId="1047" priority="1456">
      <formula>$A187=3</formula>
    </cfRule>
    <cfRule type="expression" dxfId="1046" priority="1457">
      <formula>$A187=2</formula>
    </cfRule>
    <cfRule type="expression" dxfId="1045" priority="1458">
      <formula>$A187=1</formula>
    </cfRule>
  </conditionalFormatting>
  <conditionalFormatting sqref="FR269:FR65468">
    <cfRule type="expression" dxfId="1044" priority="1453">
      <formula>$A187=3</formula>
    </cfRule>
    <cfRule type="expression" dxfId="1043" priority="1454">
      <formula>$A187=2</formula>
    </cfRule>
    <cfRule type="expression" dxfId="1042" priority="1455">
      <formula>$A187=1</formula>
    </cfRule>
  </conditionalFormatting>
  <conditionalFormatting sqref="FR182:FR186 FR157:FR158 FR92">
    <cfRule type="expression" dxfId="1041" priority="1450">
      <formula>#REF!=3</formula>
    </cfRule>
    <cfRule type="expression" dxfId="1040" priority="1451">
      <formula>#REF!=2</formula>
    </cfRule>
    <cfRule type="expression" dxfId="1039" priority="1452">
      <formula>#REF!=1</formula>
    </cfRule>
  </conditionalFormatting>
  <conditionalFormatting sqref="FR255:FR65468">
    <cfRule type="expression" dxfId="1038" priority="1444">
      <formula>$A187=3</formula>
    </cfRule>
    <cfRule type="expression" dxfId="1037" priority="1445">
      <formula>$A187=2</formula>
    </cfRule>
    <cfRule type="expression" dxfId="1036" priority="1446">
      <formula>$A187=1</formula>
    </cfRule>
  </conditionalFormatting>
  <conditionalFormatting sqref="FR258:FR65468">
    <cfRule type="expression" dxfId="1035" priority="1441">
      <formula>$A187=3</formula>
    </cfRule>
    <cfRule type="expression" dxfId="1034" priority="1442">
      <formula>$A187=2</formula>
    </cfRule>
    <cfRule type="expression" dxfId="1033" priority="1443">
      <formula>$A187=1</formula>
    </cfRule>
  </conditionalFormatting>
  <conditionalFormatting sqref="C3:M3">
    <cfRule type="expression" dxfId="1032" priority="1438">
      <formula>$A3=3</formula>
    </cfRule>
    <cfRule type="expression" dxfId="1031" priority="1439">
      <formula>$A3=2</formula>
    </cfRule>
    <cfRule type="expression" dxfId="1030" priority="1440">
      <formula>$A3=1</formula>
    </cfRule>
  </conditionalFormatting>
  <conditionalFormatting sqref="G110:M111">
    <cfRule type="expression" dxfId="1029" priority="1435">
      <formula>$A110=3</formula>
    </cfRule>
    <cfRule type="expression" dxfId="1028" priority="1436">
      <formula>$A110=2</formula>
    </cfRule>
    <cfRule type="expression" dxfId="1027" priority="1437">
      <formula>$A110=1</formula>
    </cfRule>
  </conditionalFormatting>
  <conditionalFormatting sqref="N109:N111">
    <cfRule type="expression" dxfId="1026" priority="1432">
      <formula>$A109=3</formula>
    </cfRule>
    <cfRule type="expression" dxfId="1025" priority="1433">
      <formula>$A109=2</formula>
    </cfRule>
    <cfRule type="expression" dxfId="1024" priority="1434">
      <formula>$A109=1</formula>
    </cfRule>
  </conditionalFormatting>
  <conditionalFormatting sqref="K114:M115">
    <cfRule type="expression" dxfId="1023" priority="1429">
      <formula>$A114=3</formula>
    </cfRule>
    <cfRule type="expression" dxfId="1022" priority="1430">
      <formula>$A114=2</formula>
    </cfRule>
    <cfRule type="expression" dxfId="1021" priority="1431">
      <formula>$A114=1</formula>
    </cfRule>
  </conditionalFormatting>
  <conditionalFormatting sqref="N113:N115">
    <cfRule type="expression" dxfId="1020" priority="1426">
      <formula>$A113=3</formula>
    </cfRule>
    <cfRule type="expression" dxfId="1019" priority="1427">
      <formula>$A113=2</formula>
    </cfRule>
    <cfRule type="expression" dxfId="1018" priority="1428">
      <formula>$A113=1</formula>
    </cfRule>
  </conditionalFormatting>
  <conditionalFormatting sqref="G114:M115">
    <cfRule type="expression" dxfId="1017" priority="1423">
      <formula>$A114=3</formula>
    </cfRule>
    <cfRule type="expression" dxfId="1016" priority="1424">
      <formula>$A114=2</formula>
    </cfRule>
    <cfRule type="expression" dxfId="1015" priority="1425">
      <formula>$A114=1</formula>
    </cfRule>
  </conditionalFormatting>
  <conditionalFormatting sqref="N117:N119">
    <cfRule type="expression" dxfId="1014" priority="1420">
      <formula>$A117=3</formula>
    </cfRule>
    <cfRule type="expression" dxfId="1013" priority="1421">
      <formula>$A117=2</formula>
    </cfRule>
    <cfRule type="expression" dxfId="1012" priority="1422">
      <formula>$A117=1</formula>
    </cfRule>
  </conditionalFormatting>
  <conditionalFormatting sqref="N121:N123">
    <cfRule type="expression" dxfId="1011" priority="1417">
      <formula>$A121=3</formula>
    </cfRule>
    <cfRule type="expression" dxfId="1010" priority="1418">
      <formula>$A121=2</formula>
    </cfRule>
    <cfRule type="expression" dxfId="1009" priority="1419">
      <formula>$A121=1</formula>
    </cfRule>
  </conditionalFormatting>
  <conditionalFormatting sqref="N125:N127">
    <cfRule type="expression" dxfId="1008" priority="1414">
      <formula>$A125=3</formula>
    </cfRule>
    <cfRule type="expression" dxfId="1007" priority="1415">
      <formula>$A125=2</formula>
    </cfRule>
    <cfRule type="expression" dxfId="1006" priority="1416">
      <formula>$A125=1</formula>
    </cfRule>
  </conditionalFormatting>
  <conditionalFormatting sqref="FR149:FR150 FR156:FR157 FR172 FR152:FR154 FR163 FR116 FR137:FR141 FR126:FR134 FR112 FR120 FR100 FR96 FR92 FR84 FR77:FR78 FR33 FR28 FR20:FR22 FR16 FR70:FR73 FR44:FR45 FR25:FR26 FR36 FR40 FR47:FR48 FR52:FR62 FR64 FR68 FR107:FR108 FR102:FR104 FR179:FR186">
    <cfRule type="expression" dxfId="1005" priority="1411">
      <formula>#REF!=3</formula>
    </cfRule>
    <cfRule type="expression" dxfId="1004" priority="1412">
      <formula>#REF!=2</formula>
    </cfRule>
    <cfRule type="expression" dxfId="1003" priority="1413">
      <formula>#REF!=1</formula>
    </cfRule>
  </conditionalFormatting>
  <conditionalFormatting sqref="N141:N147">
    <cfRule type="expression" dxfId="1002" priority="1402">
      <formula>$A141=3</formula>
    </cfRule>
    <cfRule type="expression" dxfId="1001" priority="1403">
      <formula>$A141=2</formula>
    </cfRule>
    <cfRule type="expression" dxfId="1000" priority="1404">
      <formula>$A141=1</formula>
    </cfRule>
  </conditionalFormatting>
  <conditionalFormatting sqref="N137:N139">
    <cfRule type="expression" dxfId="999" priority="1399">
      <formula>$A137=3</formula>
    </cfRule>
    <cfRule type="expression" dxfId="998" priority="1400">
      <formula>$A137=2</formula>
    </cfRule>
    <cfRule type="expression" dxfId="997" priority="1401">
      <formula>$A137=1</formula>
    </cfRule>
  </conditionalFormatting>
  <conditionalFormatting sqref="N133:N135">
    <cfRule type="expression" dxfId="996" priority="1396">
      <formula>$A133=3</formula>
    </cfRule>
    <cfRule type="expression" dxfId="995" priority="1397">
      <formula>$A133=2</formula>
    </cfRule>
    <cfRule type="expression" dxfId="994" priority="1398">
      <formula>$A133=1</formula>
    </cfRule>
  </conditionalFormatting>
  <conditionalFormatting sqref="FR87">
    <cfRule type="expression" dxfId="993" priority="1384">
      <formula>$A52=3</formula>
    </cfRule>
    <cfRule type="expression" dxfId="992" priority="1385">
      <formula>$A52=2</formula>
    </cfRule>
    <cfRule type="expression" dxfId="991" priority="1386">
      <formula>$A52=1</formula>
    </cfRule>
  </conditionalFormatting>
  <conditionalFormatting sqref="FR160:FR161 FR148 FR152 FR105:FR106 FR44 FR37 FR96 FR92:FR93 FR80 FR65 FR100 FR77 FR68 FR60:FR61 FR180:FR182">
    <cfRule type="expression" dxfId="990" priority="1381">
      <formula>#REF!=3</formula>
    </cfRule>
    <cfRule type="expression" dxfId="989" priority="1382">
      <formula>#REF!=2</formula>
    </cfRule>
    <cfRule type="expression" dxfId="988" priority="1383">
      <formula>#REF!=1</formula>
    </cfRule>
  </conditionalFormatting>
  <conditionalFormatting sqref="FR162:FR163 FR105">
    <cfRule type="expression" dxfId="987" priority="1372">
      <formula>#REF!=3</formula>
    </cfRule>
    <cfRule type="expression" dxfId="986" priority="1373">
      <formula>#REF!=2</formula>
    </cfRule>
    <cfRule type="expression" dxfId="985" priority="1374">
      <formula>#REF!=1</formula>
    </cfRule>
  </conditionalFormatting>
  <conditionalFormatting sqref="FR176:FR186">
    <cfRule type="expression" dxfId="984" priority="1333">
      <formula>#REF!=3</formula>
    </cfRule>
    <cfRule type="expression" dxfId="983" priority="1334">
      <formula>#REF!=2</formula>
    </cfRule>
    <cfRule type="expression" dxfId="982" priority="1335">
      <formula>#REF!=1</formula>
    </cfRule>
  </conditionalFormatting>
  <conditionalFormatting sqref="FR202:FR203 FR184">
    <cfRule type="expression" dxfId="981" priority="1303">
      <formula>#REF!=3</formula>
    </cfRule>
    <cfRule type="expression" dxfId="980" priority="1304">
      <formula>#REF!=2</formula>
    </cfRule>
    <cfRule type="expression" dxfId="979" priority="1305">
      <formula>#REF!=1</formula>
    </cfRule>
  </conditionalFormatting>
  <conditionalFormatting sqref="FR184:FR185 FR155">
    <cfRule type="expression" dxfId="978" priority="1300">
      <formula>#REF!=3</formula>
    </cfRule>
    <cfRule type="expression" dxfId="977" priority="1301">
      <formula>#REF!=2</formula>
    </cfRule>
    <cfRule type="expression" dxfId="976" priority="1302">
      <formula>#REF!=1</formula>
    </cfRule>
  </conditionalFormatting>
  <conditionalFormatting sqref="N2">
    <cfRule type="expression" dxfId="975" priority="1135">
      <formula>$A2=3</formula>
    </cfRule>
    <cfRule type="expression" dxfId="974" priority="1136">
      <formula>$A2=2</formula>
    </cfRule>
    <cfRule type="expression" dxfId="973" priority="1137">
      <formula>$A2=1</formula>
    </cfRule>
  </conditionalFormatting>
  <conditionalFormatting sqref="FR144:FR146">
    <cfRule type="expression" dxfId="972" priority="1000">
      <formula>$A137=3</formula>
    </cfRule>
    <cfRule type="expression" dxfId="971" priority="1001">
      <formula>$A137=2</formula>
    </cfRule>
    <cfRule type="expression" dxfId="970" priority="1002">
      <formula>$A137=1</formula>
    </cfRule>
  </conditionalFormatting>
  <conditionalFormatting sqref="FR145">
    <cfRule type="expression" dxfId="969" priority="997">
      <formula>$A140=3</formula>
    </cfRule>
    <cfRule type="expression" dxfId="968" priority="998">
      <formula>$A140=2</formula>
    </cfRule>
    <cfRule type="expression" dxfId="967" priority="999">
      <formula>$A140=1</formula>
    </cfRule>
  </conditionalFormatting>
  <conditionalFormatting sqref="FR144">
    <cfRule type="expression" dxfId="966" priority="994">
      <formula>$A136=3</formula>
    </cfRule>
    <cfRule type="expression" dxfId="965" priority="995">
      <formula>$A136=2</formula>
    </cfRule>
    <cfRule type="expression" dxfId="964" priority="996">
      <formula>$A136=1</formula>
    </cfRule>
  </conditionalFormatting>
  <conditionalFormatting sqref="FR145">
    <cfRule type="expression" dxfId="963" priority="991">
      <formula>$A128=3</formula>
    </cfRule>
    <cfRule type="expression" dxfId="962" priority="992">
      <formula>$A128=2</formula>
    </cfRule>
    <cfRule type="expression" dxfId="961" priority="993">
      <formula>$A128=1</formula>
    </cfRule>
  </conditionalFormatting>
  <conditionalFormatting sqref="FR144:FR146">
    <cfRule type="expression" dxfId="960" priority="988">
      <formula>#REF!=3</formula>
    </cfRule>
    <cfRule type="expression" dxfId="959" priority="989">
      <formula>#REF!=2</formula>
    </cfRule>
    <cfRule type="expression" dxfId="958" priority="990">
      <formula>#REF!=1</formula>
    </cfRule>
  </conditionalFormatting>
  <conditionalFormatting sqref="L114:M115">
    <cfRule type="expression" dxfId="957" priority="577">
      <formula>$A114=3</formula>
    </cfRule>
    <cfRule type="expression" dxfId="956" priority="578">
      <formula>$A114=2</formula>
    </cfRule>
    <cfRule type="expression" dxfId="955" priority="579">
      <formula>$A114=1</formula>
    </cfRule>
  </conditionalFormatting>
  <conditionalFormatting sqref="K118:M119">
    <cfRule type="expression" dxfId="954" priority="574">
      <formula>$A118=3</formula>
    </cfRule>
    <cfRule type="expression" dxfId="953" priority="575">
      <formula>$A118=2</formula>
    </cfRule>
    <cfRule type="expression" dxfId="952" priority="576">
      <formula>$A118=1</formula>
    </cfRule>
  </conditionalFormatting>
  <conditionalFormatting sqref="G118:M119">
    <cfRule type="expression" dxfId="951" priority="571">
      <formula>$A118=3</formula>
    </cfRule>
    <cfRule type="expression" dxfId="950" priority="572">
      <formula>$A118=2</formula>
    </cfRule>
    <cfRule type="expression" dxfId="949" priority="573">
      <formula>$A118=1</formula>
    </cfRule>
  </conditionalFormatting>
  <conditionalFormatting sqref="L118:M119">
    <cfRule type="expression" dxfId="948" priority="568">
      <formula>$A118=3</formula>
    </cfRule>
    <cfRule type="expression" dxfId="947" priority="569">
      <formula>$A118=2</formula>
    </cfRule>
    <cfRule type="expression" dxfId="946" priority="570">
      <formula>$A118=1</formula>
    </cfRule>
  </conditionalFormatting>
  <conditionalFormatting sqref="L114:M115">
    <cfRule type="expression" dxfId="945" priority="565">
      <formula>$A114=3</formula>
    </cfRule>
    <cfRule type="expression" dxfId="944" priority="566">
      <formula>$A114=2</formula>
    </cfRule>
    <cfRule type="expression" dxfId="943" priority="567">
      <formula>$A114=1</formula>
    </cfRule>
  </conditionalFormatting>
  <conditionalFormatting sqref="K110:M111">
    <cfRule type="expression" dxfId="942" priority="562">
      <formula>$A110=3</formula>
    </cfRule>
    <cfRule type="expression" dxfId="941" priority="563">
      <formula>$A110=2</formula>
    </cfRule>
    <cfRule type="expression" dxfId="940" priority="564">
      <formula>$A110=1</formula>
    </cfRule>
  </conditionalFormatting>
  <conditionalFormatting sqref="G110:M111">
    <cfRule type="expression" dxfId="939" priority="559">
      <formula>$A110=3</formula>
    </cfRule>
    <cfRule type="expression" dxfId="938" priority="560">
      <formula>$A110=2</formula>
    </cfRule>
    <cfRule type="expression" dxfId="937" priority="561">
      <formula>$A110=1</formula>
    </cfRule>
  </conditionalFormatting>
  <conditionalFormatting sqref="L110:M111">
    <cfRule type="expression" dxfId="936" priority="556">
      <formula>$A110=3</formula>
    </cfRule>
    <cfRule type="expression" dxfId="935" priority="557">
      <formula>$A110=2</formula>
    </cfRule>
    <cfRule type="expression" dxfId="934" priority="558">
      <formula>$A110=1</formula>
    </cfRule>
  </conditionalFormatting>
  <conditionalFormatting sqref="I3">
    <cfRule type="expression" dxfId="933" priority="82">
      <formula>$A3=3</formula>
    </cfRule>
    <cfRule type="expression" dxfId="932" priority="83">
      <formula>$A3=2</formula>
    </cfRule>
    <cfRule type="expression" dxfId="931" priority="84">
      <formula>$A3=1</formula>
    </cfRule>
  </conditionalFormatting>
  <conditionalFormatting sqref="C3:M3">
    <cfRule type="expression" dxfId="930" priority="73">
      <formula>$A3=3</formula>
    </cfRule>
    <cfRule type="expression" dxfId="929" priority="74">
      <formula>$A3=2</formula>
    </cfRule>
    <cfRule type="expression" dxfId="928" priority="75">
      <formula>$A3=1</formula>
    </cfRule>
  </conditionalFormatting>
  <conditionalFormatting sqref="L3">
    <cfRule type="expression" dxfId="927" priority="70">
      <formula>$A3=3</formula>
    </cfRule>
    <cfRule type="expression" dxfId="926" priority="71">
      <formula>$A3=2</formula>
    </cfRule>
    <cfRule type="expression" dxfId="925" priority="72">
      <formula>$A3=1</formula>
    </cfRule>
  </conditionalFormatting>
  <conditionalFormatting sqref="C3:M3">
    <cfRule type="expression" dxfId="924" priority="67">
      <formula>$A3=3</formula>
    </cfRule>
    <cfRule type="expression" dxfId="923" priority="68">
      <formula>$A3=2</formula>
    </cfRule>
    <cfRule type="expression" dxfId="922" priority="69">
      <formula>$A3=1</formula>
    </cfRule>
  </conditionalFormatting>
  <conditionalFormatting sqref="F3">
    <cfRule type="expression" dxfId="921" priority="64">
      <formula>$A3=3</formula>
    </cfRule>
    <cfRule type="expression" dxfId="920" priority="65">
      <formula>$A3=2</formula>
    </cfRule>
    <cfRule type="expression" dxfId="919" priority="66">
      <formula>$A3=1</formula>
    </cfRule>
  </conditionalFormatting>
  <conditionalFormatting sqref="I3">
    <cfRule type="expression" dxfId="918" priority="61">
      <formula>$A3=3</formula>
    </cfRule>
    <cfRule type="expression" dxfId="917" priority="62">
      <formula>$A3=2</formula>
    </cfRule>
    <cfRule type="expression" dxfId="916" priority="63">
      <formula>$A3=1</formula>
    </cfRule>
  </conditionalFormatting>
  <conditionalFormatting sqref="I3">
    <cfRule type="expression" dxfId="915" priority="58">
      <formula>$A3=3</formula>
    </cfRule>
    <cfRule type="expression" dxfId="914" priority="59">
      <formula>$A3=2</formula>
    </cfRule>
    <cfRule type="expression" dxfId="913" priority="60">
      <formula>$A3=1</formula>
    </cfRule>
  </conditionalFormatting>
  <conditionalFormatting sqref="G3">
    <cfRule type="expression" dxfId="912" priority="55">
      <formula>$A3=3</formula>
    </cfRule>
    <cfRule type="expression" dxfId="911" priority="56">
      <formula>$A3=2</formula>
    </cfRule>
    <cfRule type="expression" dxfId="910" priority="57">
      <formula>$A3=1</formula>
    </cfRule>
  </conditionalFormatting>
  <conditionalFormatting sqref="G3">
    <cfRule type="expression" dxfId="909" priority="52">
      <formula>$A3=3</formula>
    </cfRule>
    <cfRule type="expression" dxfId="908" priority="53">
      <formula>$A3=2</formula>
    </cfRule>
    <cfRule type="expression" dxfId="907" priority="54">
      <formula>$A3=1</formula>
    </cfRule>
  </conditionalFormatting>
  <conditionalFormatting sqref="G3">
    <cfRule type="expression" dxfId="906" priority="49">
      <formula>$A3=3</formula>
    </cfRule>
    <cfRule type="expression" dxfId="905" priority="50">
      <formula>$A3=2</formula>
    </cfRule>
    <cfRule type="expression" dxfId="904" priority="51">
      <formula>$A3=1</formula>
    </cfRule>
  </conditionalFormatting>
  <conditionalFormatting sqref="G3">
    <cfRule type="expression" dxfId="903" priority="46">
      <formula>$A3=3</formula>
    </cfRule>
    <cfRule type="expression" dxfId="902" priority="47">
      <formula>$A3=2</formula>
    </cfRule>
    <cfRule type="expression" dxfId="901" priority="48">
      <formula>$A3=1</formula>
    </cfRule>
  </conditionalFormatting>
  <conditionalFormatting sqref="FR180">
    <cfRule type="expression" dxfId="900" priority="2116">
      <formula>#REF!=3</formula>
    </cfRule>
    <cfRule type="expression" dxfId="899" priority="2117">
      <formula>#REF!=2</formula>
    </cfRule>
    <cfRule type="expression" dxfId="898" priority="2118">
      <formula>#REF!=1</formula>
    </cfRule>
  </conditionalFormatting>
  <conditionalFormatting sqref="FR183:FR184">
    <cfRule type="expression" dxfId="897" priority="2392">
      <formula>#REF!=3</formula>
    </cfRule>
    <cfRule type="expression" dxfId="896" priority="2393">
      <formula>#REF!=2</formula>
    </cfRule>
    <cfRule type="expression" dxfId="895" priority="2394">
      <formula>#REF!=1</formula>
    </cfRule>
  </conditionalFormatting>
  <conditionalFormatting sqref="FR181">
    <cfRule type="expression" dxfId="894" priority="2902">
      <formula>#REF!=3</formula>
    </cfRule>
    <cfRule type="expression" dxfId="893" priority="2903">
      <formula>#REF!=2</formula>
    </cfRule>
    <cfRule type="expression" dxfId="892" priority="2904">
      <formula>#REF!=1</formula>
    </cfRule>
  </conditionalFormatting>
  <conditionalFormatting sqref="FR156">
    <cfRule type="expression" dxfId="891" priority="2998">
      <formula>#REF!=3</formula>
    </cfRule>
    <cfRule type="expression" dxfId="890" priority="2999">
      <formula>#REF!=2</formula>
    </cfRule>
    <cfRule type="expression" dxfId="889" priority="3000">
      <formula>#REF!=1</formula>
    </cfRule>
  </conditionalFormatting>
  <conditionalFormatting sqref="FR109">
    <cfRule type="expression" dxfId="888" priority="3070">
      <formula>#REF!=3</formula>
    </cfRule>
    <cfRule type="expression" dxfId="887" priority="3071">
      <formula>#REF!=2</formula>
    </cfRule>
    <cfRule type="expression" dxfId="886" priority="3072">
      <formula>#REF!=1</formula>
    </cfRule>
  </conditionalFormatting>
  <conditionalFormatting sqref="FR122">
    <cfRule type="expression" dxfId="885" priority="3142">
      <formula>#REF!=3</formula>
    </cfRule>
    <cfRule type="expression" dxfId="884" priority="3143">
      <formula>#REF!=2</formula>
    </cfRule>
    <cfRule type="expression" dxfId="883" priority="3144">
      <formula>#REF!=1</formula>
    </cfRule>
  </conditionalFormatting>
  <conditionalFormatting sqref="FR112">
    <cfRule type="expression" dxfId="882" priority="3193">
      <formula>#REF!=3</formula>
    </cfRule>
    <cfRule type="expression" dxfId="881" priority="3194">
      <formula>#REF!=2</formula>
    </cfRule>
    <cfRule type="expression" dxfId="880" priority="3195">
      <formula>#REF!=1</formula>
    </cfRule>
  </conditionalFormatting>
  <conditionalFormatting sqref="FR188:FR189">
    <cfRule type="expression" dxfId="879" priority="3202">
      <formula>#REF!=3</formula>
    </cfRule>
    <cfRule type="expression" dxfId="878" priority="3203">
      <formula>#REF!=2</formula>
    </cfRule>
    <cfRule type="expression" dxfId="877" priority="3204">
      <formula>#REF!=1</formula>
    </cfRule>
  </conditionalFormatting>
  <conditionalFormatting sqref="FR204:FR205">
    <cfRule type="expression" dxfId="876" priority="3214">
      <formula>#REF!=3</formula>
    </cfRule>
    <cfRule type="expression" dxfId="875" priority="3215">
      <formula>#REF!=2</formula>
    </cfRule>
    <cfRule type="expression" dxfId="874" priority="3216">
      <formula>#REF!=1</formula>
    </cfRule>
  </conditionalFormatting>
  <conditionalFormatting sqref="FR206:FR207">
    <cfRule type="expression" dxfId="873" priority="3226">
      <formula>#REF!=3</formula>
    </cfRule>
    <cfRule type="expression" dxfId="872" priority="3227">
      <formula>#REF!=2</formula>
    </cfRule>
    <cfRule type="expression" dxfId="871" priority="3228">
      <formula>#REF!=1</formula>
    </cfRule>
  </conditionalFormatting>
  <conditionalFormatting sqref="FR218:FR219">
    <cfRule type="expression" dxfId="870" priority="3289">
      <formula>#REF!=3</formula>
    </cfRule>
    <cfRule type="expression" dxfId="869" priority="3290">
      <formula>#REF!=2</formula>
    </cfRule>
    <cfRule type="expression" dxfId="868" priority="3291">
      <formula>#REF!=1</formula>
    </cfRule>
  </conditionalFormatting>
  <conditionalFormatting sqref="FR215:FR216">
    <cfRule type="expression" dxfId="867" priority="3358">
      <formula>#REF!=3</formula>
    </cfRule>
    <cfRule type="expression" dxfId="866" priority="3359">
      <formula>#REF!=2</formula>
    </cfRule>
    <cfRule type="expression" dxfId="865" priority="3360">
      <formula>#REF!=1</formula>
    </cfRule>
  </conditionalFormatting>
  <conditionalFormatting sqref="FR233:FR234">
    <cfRule type="expression" dxfId="864" priority="3424">
      <formula>#REF!=3</formula>
    </cfRule>
    <cfRule type="expression" dxfId="863" priority="3425">
      <formula>#REF!=2</formula>
    </cfRule>
    <cfRule type="expression" dxfId="862" priority="3426">
      <formula>#REF!=1</formula>
    </cfRule>
  </conditionalFormatting>
  <conditionalFormatting sqref="FR379:FR380">
    <cfRule type="expression" dxfId="861" priority="3433">
      <formula>#REF!=3</formula>
    </cfRule>
    <cfRule type="expression" dxfId="860" priority="3434">
      <formula>#REF!=2</formula>
    </cfRule>
    <cfRule type="expression" dxfId="859" priority="3435">
      <formula>#REF!=1</formula>
    </cfRule>
  </conditionalFormatting>
  <conditionalFormatting sqref="FR399:FR400">
    <cfRule type="expression" dxfId="858" priority="3445">
      <formula>#REF!=3</formula>
    </cfRule>
    <cfRule type="expression" dxfId="857" priority="3446">
      <formula>#REF!=2</formula>
    </cfRule>
    <cfRule type="expression" dxfId="856" priority="3447">
      <formula>#REF!=1</formula>
    </cfRule>
  </conditionalFormatting>
  <conditionalFormatting sqref="FR366:FR367">
    <cfRule type="expression" dxfId="855" priority="3514">
      <formula>#REF!=3</formula>
    </cfRule>
    <cfRule type="expression" dxfId="854" priority="3515">
      <formula>#REF!=2</formula>
    </cfRule>
    <cfRule type="expression" dxfId="853" priority="3516">
      <formula>#REF!=1</formula>
    </cfRule>
  </conditionalFormatting>
  <conditionalFormatting sqref="FR382:FR383">
    <cfRule type="expression" dxfId="852" priority="3553">
      <formula>#REF!=3</formula>
    </cfRule>
    <cfRule type="expression" dxfId="851" priority="3554">
      <formula>#REF!=2</formula>
    </cfRule>
    <cfRule type="expression" dxfId="850" priority="3555">
      <formula>#REF!=1</formula>
    </cfRule>
  </conditionalFormatting>
  <conditionalFormatting sqref="FR363:FR364">
    <cfRule type="expression" dxfId="849" priority="3583">
      <formula>#REF!=3</formula>
    </cfRule>
    <cfRule type="expression" dxfId="848" priority="3584">
      <formula>#REF!=2</formula>
    </cfRule>
    <cfRule type="expression" dxfId="847" priority="3585">
      <formula>#REF!=1</formula>
    </cfRule>
  </conditionalFormatting>
  <conditionalFormatting sqref="FR236:FR237">
    <cfRule type="expression" dxfId="846" priority="3589">
      <formula>#REF!=3</formula>
    </cfRule>
    <cfRule type="expression" dxfId="845" priority="3590">
      <formula>#REF!=2</formula>
    </cfRule>
    <cfRule type="expression" dxfId="844" priority="3591">
      <formula>#REF!=1</formula>
    </cfRule>
  </conditionalFormatting>
  <conditionalFormatting sqref="FR339:FR340">
    <cfRule type="expression" dxfId="843" priority="3616">
      <formula>#REF!=3</formula>
    </cfRule>
    <cfRule type="expression" dxfId="842" priority="3617">
      <formula>#REF!=2</formula>
    </cfRule>
    <cfRule type="expression" dxfId="841" priority="3618">
      <formula>#REF!=1</formula>
    </cfRule>
  </conditionalFormatting>
  <conditionalFormatting sqref="FR342:FR343">
    <cfRule type="expression" dxfId="840" priority="3622">
      <formula>#REF!=3</formula>
    </cfRule>
    <cfRule type="expression" dxfId="839" priority="3623">
      <formula>#REF!=2</formula>
    </cfRule>
    <cfRule type="expression" dxfId="838" priority="3624">
      <formula>#REF!=1</formula>
    </cfRule>
  </conditionalFormatting>
  <conditionalFormatting sqref="FR318:FR319">
    <cfRule type="expression" dxfId="837" priority="3628">
      <formula>#REF!=3</formula>
    </cfRule>
    <cfRule type="expression" dxfId="836" priority="3629">
      <formula>#REF!=2</formula>
    </cfRule>
    <cfRule type="expression" dxfId="835" priority="3630">
      <formula>#REF!=1</formula>
    </cfRule>
  </conditionalFormatting>
  <conditionalFormatting sqref="FR321:FR322">
    <cfRule type="expression" dxfId="834" priority="3637">
      <formula>#REF!=3</formula>
    </cfRule>
    <cfRule type="expression" dxfId="833" priority="3638">
      <formula>#REF!=2</formula>
    </cfRule>
    <cfRule type="expression" dxfId="832" priority="3639">
      <formula>#REF!=1</formula>
    </cfRule>
  </conditionalFormatting>
  <conditionalFormatting sqref="FR304:FR305">
    <cfRule type="expression" dxfId="831" priority="3643">
      <formula>#REF!=3</formula>
    </cfRule>
    <cfRule type="expression" dxfId="830" priority="3644">
      <formula>#REF!=2</formula>
    </cfRule>
    <cfRule type="expression" dxfId="829" priority="3645">
      <formula>#REF!=1</formula>
    </cfRule>
  </conditionalFormatting>
  <conditionalFormatting sqref="FR301:FR302">
    <cfRule type="expression" dxfId="828" priority="3658">
      <formula>#REF!=3</formula>
    </cfRule>
    <cfRule type="expression" dxfId="827" priority="3659">
      <formula>#REF!=2</formula>
    </cfRule>
    <cfRule type="expression" dxfId="826" priority="3660">
      <formula>#REF!=1</formula>
    </cfRule>
  </conditionalFormatting>
  <conditionalFormatting sqref="FR270:FR271">
    <cfRule type="expression" dxfId="825" priority="3664">
      <formula>#REF!=3</formula>
    </cfRule>
    <cfRule type="expression" dxfId="824" priority="3665">
      <formula>#REF!=2</formula>
    </cfRule>
    <cfRule type="expression" dxfId="823" priority="3666">
      <formula>#REF!=1</formula>
    </cfRule>
  </conditionalFormatting>
  <conditionalFormatting sqref="FR267:FR268">
    <cfRule type="expression" dxfId="822" priority="3670">
      <formula>#REF!=3</formula>
    </cfRule>
    <cfRule type="expression" dxfId="821" priority="3671">
      <formula>#REF!=2</formula>
    </cfRule>
    <cfRule type="expression" dxfId="820" priority="3672">
      <formula>#REF!=1</formula>
    </cfRule>
  </conditionalFormatting>
  <conditionalFormatting sqref="FR253:FR254">
    <cfRule type="expression" dxfId="819" priority="3685">
      <formula>#REF!=3</formula>
    </cfRule>
    <cfRule type="expression" dxfId="818" priority="3686">
      <formula>#REF!=2</formula>
    </cfRule>
    <cfRule type="expression" dxfId="817" priority="3687">
      <formula>#REF!=1</formula>
    </cfRule>
  </conditionalFormatting>
  <conditionalFormatting sqref="FR256:FR257">
    <cfRule type="expression" dxfId="816" priority="3691">
      <formula>#REF!=3</formula>
    </cfRule>
    <cfRule type="expression" dxfId="815" priority="3692">
      <formula>#REF!=2</formula>
    </cfRule>
    <cfRule type="expression" dxfId="814" priority="3693">
      <formula>#REF!=1</formula>
    </cfRule>
  </conditionalFormatting>
  <pageMargins left="0.19685039370078741" right="0.11811023622047245" top="0.35433070866141736" bottom="0.15748031496062992" header="0.31496062992125984" footer="0.31496062992125984"/>
  <pageSetup paperSize="9" scale="4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R142"/>
  <sheetViews>
    <sheetView zoomScaleNormal="100" zoomScaleSheetLayoutView="70" workbookViewId="0">
      <pane xSplit="2" ySplit="4" topLeftCell="C5" activePane="bottomRight" state="frozen"/>
      <selection activeCell="B122" sqref="B122"/>
      <selection pane="topRight" activeCell="B122" sqref="B122"/>
      <selection pane="bottomLeft" activeCell="B122" sqref="B122"/>
      <selection pane="bottomRight" activeCell="D22" sqref="D22"/>
    </sheetView>
  </sheetViews>
  <sheetFormatPr defaultRowHeight="18.75" customHeight="1"/>
  <cols>
    <col min="1" max="1" width="0" style="153" hidden="1" customWidth="1"/>
    <col min="2" max="2" width="68.5703125" style="153" customWidth="1"/>
    <col min="3" max="3" width="10.7109375" style="155" customWidth="1"/>
    <col min="4" max="4" width="11.140625" style="155" customWidth="1"/>
    <col min="5" max="17" width="9.140625" style="155" customWidth="1"/>
    <col min="18" max="18" width="12.140625" style="170" customWidth="1"/>
    <col min="19" max="16384" width="9.140625" style="154"/>
  </cols>
  <sheetData>
    <row r="1" spans="1:18" ht="26.25" customHeight="1">
      <c r="R1" s="157"/>
    </row>
    <row r="2" spans="1:18" s="58" customFormat="1" ht="89.25" customHeight="1" thickBot="1">
      <c r="A2" s="2"/>
      <c r="B2" s="369" t="s">
        <v>99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18" s="58" customFormat="1" ht="42" customHeight="1">
      <c r="A3" s="2"/>
      <c r="B3" s="158"/>
      <c r="C3" s="370" t="s">
        <v>44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159"/>
    </row>
    <row r="4" spans="1:18" s="58" customFormat="1" ht="129.75" customHeight="1">
      <c r="A4" s="2"/>
      <c r="B4" s="12" t="s">
        <v>45</v>
      </c>
      <c r="C4" s="65" t="s">
        <v>100</v>
      </c>
      <c r="D4" s="65" t="s">
        <v>33</v>
      </c>
      <c r="E4" s="65" t="s">
        <v>27</v>
      </c>
      <c r="F4" s="65" t="s">
        <v>15</v>
      </c>
      <c r="G4" s="65" t="s">
        <v>16</v>
      </c>
      <c r="H4" s="160" t="s">
        <v>29</v>
      </c>
      <c r="I4" s="160" t="s">
        <v>24</v>
      </c>
      <c r="J4" s="160" t="s">
        <v>46</v>
      </c>
      <c r="K4" s="160" t="s">
        <v>93</v>
      </c>
      <c r="L4" s="160" t="s">
        <v>101</v>
      </c>
      <c r="M4" s="63" t="s">
        <v>102</v>
      </c>
      <c r="N4" s="63" t="s">
        <v>61</v>
      </c>
      <c r="O4" s="63" t="s">
        <v>103</v>
      </c>
      <c r="P4" s="63" t="s">
        <v>104</v>
      </c>
      <c r="Q4" s="63" t="s">
        <v>105</v>
      </c>
      <c r="R4" s="13" t="s">
        <v>50</v>
      </c>
    </row>
    <row r="5" spans="1:18" s="75" customFormat="1" ht="21.75" customHeight="1">
      <c r="A5" s="2">
        <v>1</v>
      </c>
      <c r="B5" s="15" t="s">
        <v>51</v>
      </c>
      <c r="C5" s="11">
        <v>0</v>
      </c>
      <c r="D5" s="11">
        <v>0</v>
      </c>
      <c r="E5" s="11">
        <v>0</v>
      </c>
      <c r="F5" s="11">
        <v>156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297</v>
      </c>
      <c r="R5" s="11">
        <v>453</v>
      </c>
    </row>
    <row r="6" spans="1:18" s="16" customFormat="1" ht="18" customHeight="1">
      <c r="A6" s="2"/>
      <c r="B6" s="161" t="s">
        <v>9</v>
      </c>
      <c r="C6" s="84"/>
      <c r="D6" s="84"/>
      <c r="E6" s="84"/>
      <c r="F6" s="84">
        <v>156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>
        <v>222</v>
      </c>
      <c r="R6" s="163">
        <v>378</v>
      </c>
    </row>
    <row r="7" spans="1:18" s="87" customFormat="1" ht="18" customHeight="1">
      <c r="A7" s="2"/>
      <c r="B7" s="161" t="s">
        <v>53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>
        <v>75</v>
      </c>
      <c r="R7" s="163">
        <v>75</v>
      </c>
    </row>
    <row r="8" spans="1:18" s="88" customFormat="1" ht="18" customHeight="1">
      <c r="A8" s="2">
        <v>1</v>
      </c>
      <c r="B8" s="15" t="s">
        <v>54</v>
      </c>
      <c r="C8" s="11">
        <v>0</v>
      </c>
      <c r="D8" s="11">
        <v>0</v>
      </c>
      <c r="E8" s="11">
        <v>0</v>
      </c>
      <c r="F8" s="11">
        <v>30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86</v>
      </c>
      <c r="R8" s="11">
        <v>116</v>
      </c>
    </row>
    <row r="9" spans="1:18" s="24" customFormat="1" ht="18" customHeight="1">
      <c r="A9" s="2"/>
      <c r="B9" s="161" t="s">
        <v>9</v>
      </c>
      <c r="C9" s="30"/>
      <c r="D9" s="30"/>
      <c r="E9" s="30"/>
      <c r="F9" s="30">
        <v>30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>
        <v>40</v>
      </c>
      <c r="R9" s="163">
        <v>70</v>
      </c>
    </row>
    <row r="10" spans="1:18" s="95" customFormat="1" ht="18" customHeight="1">
      <c r="A10" s="2"/>
      <c r="B10" s="161" t="s">
        <v>53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>
        <v>46</v>
      </c>
      <c r="R10" s="163">
        <v>46</v>
      </c>
    </row>
    <row r="11" spans="1:18" s="96" customFormat="1" ht="18" customHeight="1">
      <c r="A11" s="2">
        <v>1</v>
      </c>
      <c r="B11" s="15" t="s">
        <v>55</v>
      </c>
      <c r="C11" s="11">
        <v>83</v>
      </c>
      <c r="D11" s="11">
        <v>0</v>
      </c>
      <c r="E11" s="11">
        <v>0</v>
      </c>
      <c r="F11" s="11">
        <v>146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45</v>
      </c>
      <c r="Q11" s="11">
        <v>0</v>
      </c>
      <c r="R11" s="11">
        <v>274</v>
      </c>
    </row>
    <row r="12" spans="1:18" s="98" customFormat="1" ht="18" customHeight="1">
      <c r="A12" s="2"/>
      <c r="B12" s="161" t="s">
        <v>9</v>
      </c>
      <c r="C12" s="30">
        <v>63</v>
      </c>
      <c r="D12" s="30"/>
      <c r="E12" s="30"/>
      <c r="F12" s="30">
        <v>146</v>
      </c>
      <c r="G12" s="30"/>
      <c r="H12" s="30"/>
      <c r="I12" s="30"/>
      <c r="J12" s="30"/>
      <c r="K12" s="30"/>
      <c r="L12" s="30"/>
      <c r="M12" s="30"/>
      <c r="N12" s="30"/>
      <c r="O12" s="30"/>
      <c r="P12" s="30">
        <v>45</v>
      </c>
      <c r="Q12" s="30"/>
      <c r="R12" s="163">
        <v>254</v>
      </c>
    </row>
    <row r="13" spans="1:18" s="98" customFormat="1" ht="18" customHeight="1">
      <c r="A13" s="2"/>
      <c r="B13" s="161" t="s">
        <v>53</v>
      </c>
      <c r="C13" s="30">
        <v>20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63">
        <v>20</v>
      </c>
    </row>
    <row r="14" spans="1:18" s="99" customFormat="1" ht="18" customHeight="1">
      <c r="A14" s="2">
        <v>1</v>
      </c>
      <c r="B14" s="15" t="s">
        <v>56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185</v>
      </c>
      <c r="I14" s="11">
        <v>102</v>
      </c>
      <c r="J14" s="11">
        <v>0</v>
      </c>
      <c r="K14" s="11">
        <v>0</v>
      </c>
      <c r="L14" s="11">
        <v>15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302</v>
      </c>
    </row>
    <row r="15" spans="1:18" s="35" customFormat="1" ht="18" customHeight="1">
      <c r="A15" s="2"/>
      <c r="B15" s="161" t="s">
        <v>9</v>
      </c>
      <c r="C15" s="30"/>
      <c r="D15" s="30"/>
      <c r="E15" s="30"/>
      <c r="F15" s="30"/>
      <c r="G15" s="30"/>
      <c r="H15" s="30">
        <v>150</v>
      </c>
      <c r="I15" s="30">
        <v>80</v>
      </c>
      <c r="J15" s="30"/>
      <c r="K15" s="30"/>
      <c r="L15" s="30">
        <v>13</v>
      </c>
      <c r="M15" s="30"/>
      <c r="N15" s="30"/>
      <c r="O15" s="30"/>
      <c r="P15" s="30"/>
      <c r="Q15" s="30"/>
      <c r="R15" s="163">
        <v>243</v>
      </c>
    </row>
    <row r="16" spans="1:18" s="35" customFormat="1" ht="18" customHeight="1">
      <c r="A16" s="2"/>
      <c r="B16" s="161" t="s">
        <v>53</v>
      </c>
      <c r="C16" s="30"/>
      <c r="D16" s="30"/>
      <c r="E16" s="30"/>
      <c r="F16" s="30"/>
      <c r="G16" s="30"/>
      <c r="H16" s="30">
        <v>35</v>
      </c>
      <c r="I16" s="30">
        <v>22</v>
      </c>
      <c r="J16" s="30"/>
      <c r="K16" s="30"/>
      <c r="L16" s="30">
        <v>2</v>
      </c>
      <c r="M16" s="30"/>
      <c r="N16" s="30"/>
      <c r="O16" s="30"/>
      <c r="P16" s="30"/>
      <c r="Q16" s="30"/>
      <c r="R16" s="163">
        <v>59</v>
      </c>
    </row>
    <row r="17" spans="1:18" s="75" customFormat="1" ht="18" customHeight="1">
      <c r="A17" s="2">
        <v>1</v>
      </c>
      <c r="B17" s="15" t="s">
        <v>57</v>
      </c>
      <c r="C17" s="11">
        <v>0</v>
      </c>
      <c r="D17" s="11">
        <v>91</v>
      </c>
      <c r="E17" s="11">
        <v>0</v>
      </c>
      <c r="F17" s="11">
        <v>92</v>
      </c>
      <c r="G17" s="11">
        <v>25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208</v>
      </c>
    </row>
    <row r="18" spans="1:18" s="23" customFormat="1" ht="18" customHeight="1">
      <c r="A18" s="2"/>
      <c r="B18" s="161" t="s">
        <v>9</v>
      </c>
      <c r="C18" s="30"/>
      <c r="D18" s="30">
        <v>25</v>
      </c>
      <c r="E18" s="30"/>
      <c r="F18" s="30">
        <v>92</v>
      </c>
      <c r="G18" s="30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63">
        <v>136</v>
      </c>
    </row>
    <row r="19" spans="1:18" s="23" customFormat="1" ht="18" customHeight="1">
      <c r="A19" s="2"/>
      <c r="B19" s="161" t="s">
        <v>53</v>
      </c>
      <c r="C19" s="30"/>
      <c r="D19" s="30">
        <v>66</v>
      </c>
      <c r="E19" s="30"/>
      <c r="F19" s="30"/>
      <c r="G19" s="30">
        <v>6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63">
        <v>72</v>
      </c>
    </row>
    <row r="20" spans="1:18" s="75" customFormat="1" ht="18" customHeight="1">
      <c r="A20" s="2">
        <v>1</v>
      </c>
      <c r="B20" s="15" t="s">
        <v>7</v>
      </c>
      <c r="C20" s="11">
        <v>0</v>
      </c>
      <c r="D20" s="11">
        <v>0</v>
      </c>
      <c r="E20" s="11">
        <v>0</v>
      </c>
      <c r="F20" s="11">
        <v>158</v>
      </c>
      <c r="G20" s="11">
        <v>319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3003</v>
      </c>
      <c r="N20" s="11">
        <v>0</v>
      </c>
      <c r="O20" s="11">
        <v>0</v>
      </c>
      <c r="P20" s="11">
        <v>0</v>
      </c>
      <c r="Q20" s="11">
        <v>0</v>
      </c>
      <c r="R20" s="11">
        <v>3480</v>
      </c>
    </row>
    <row r="21" spans="1:18" s="23" customFormat="1" ht="18" customHeight="1">
      <c r="A21" s="2"/>
      <c r="B21" s="161" t="s">
        <v>9</v>
      </c>
      <c r="C21" s="21"/>
      <c r="D21" s="21"/>
      <c r="E21" s="21"/>
      <c r="F21" s="21">
        <v>158</v>
      </c>
      <c r="G21" s="21">
        <v>222</v>
      </c>
      <c r="H21" s="21"/>
      <c r="I21" s="21"/>
      <c r="J21" s="21"/>
      <c r="K21" s="21"/>
      <c r="L21" s="21"/>
      <c r="M21" s="21">
        <v>2575</v>
      </c>
      <c r="N21" s="21"/>
      <c r="O21" s="21"/>
      <c r="P21" s="21"/>
      <c r="Q21" s="21"/>
      <c r="R21" s="163">
        <v>2955</v>
      </c>
    </row>
    <row r="22" spans="1:18" s="23" customFormat="1" ht="18" customHeight="1">
      <c r="A22" s="2"/>
      <c r="B22" s="161" t="s">
        <v>53</v>
      </c>
      <c r="C22" s="21"/>
      <c r="D22" s="21"/>
      <c r="E22" s="21"/>
      <c r="F22" s="21"/>
      <c r="G22" s="21">
        <v>97</v>
      </c>
      <c r="H22" s="21"/>
      <c r="I22" s="21"/>
      <c r="J22" s="21"/>
      <c r="K22" s="21"/>
      <c r="L22" s="21"/>
      <c r="M22" s="21">
        <v>428</v>
      </c>
      <c r="N22" s="21"/>
      <c r="O22" s="21"/>
      <c r="P22" s="21"/>
      <c r="Q22" s="21"/>
      <c r="R22" s="163">
        <v>525</v>
      </c>
    </row>
    <row r="23" spans="1:18" s="75" customFormat="1" ht="18" customHeight="1">
      <c r="A23" s="2">
        <v>1</v>
      </c>
      <c r="B23" s="15" t="s">
        <v>58</v>
      </c>
      <c r="C23" s="11">
        <v>198</v>
      </c>
      <c r="D23" s="11">
        <v>0</v>
      </c>
      <c r="E23" s="11">
        <v>0</v>
      </c>
      <c r="F23" s="11">
        <v>150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348</v>
      </c>
    </row>
    <row r="24" spans="1:18" s="23" customFormat="1" ht="18" customHeight="1">
      <c r="A24" s="2"/>
      <c r="B24" s="161" t="s">
        <v>9</v>
      </c>
      <c r="C24" s="21">
        <v>135</v>
      </c>
      <c r="D24" s="21"/>
      <c r="E24" s="21"/>
      <c r="F24" s="21">
        <v>150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63">
        <v>285</v>
      </c>
    </row>
    <row r="25" spans="1:18" s="23" customFormat="1" ht="18" customHeight="1">
      <c r="A25" s="2"/>
      <c r="B25" s="161" t="s">
        <v>53</v>
      </c>
      <c r="C25" s="21">
        <v>63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3">
        <v>63</v>
      </c>
    </row>
    <row r="26" spans="1:18" s="75" customFormat="1" ht="18" customHeight="1">
      <c r="A26" s="2">
        <v>1</v>
      </c>
      <c r="B26" s="15" t="s">
        <v>59</v>
      </c>
      <c r="C26" s="11">
        <v>0</v>
      </c>
      <c r="D26" s="11">
        <v>251</v>
      </c>
      <c r="E26" s="11">
        <v>17</v>
      </c>
      <c r="F26" s="11">
        <v>167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435</v>
      </c>
    </row>
    <row r="27" spans="1:18" s="35" customFormat="1" ht="18" customHeight="1">
      <c r="A27" s="2"/>
      <c r="B27" s="161" t="s">
        <v>9</v>
      </c>
      <c r="C27" s="107"/>
      <c r="D27" s="164">
        <v>125</v>
      </c>
      <c r="E27" s="107">
        <v>17</v>
      </c>
      <c r="F27" s="107">
        <v>167</v>
      </c>
      <c r="G27" s="84"/>
      <c r="H27" s="84"/>
      <c r="I27" s="84"/>
      <c r="J27" s="106"/>
      <c r="K27" s="106"/>
      <c r="L27" s="106"/>
      <c r="M27" s="107"/>
      <c r="N27" s="107"/>
      <c r="O27" s="107"/>
      <c r="P27" s="107"/>
      <c r="Q27" s="106"/>
      <c r="R27" s="163">
        <v>309</v>
      </c>
    </row>
    <row r="28" spans="1:18" s="35" customFormat="1" ht="18" customHeight="1">
      <c r="A28" s="2"/>
      <c r="B28" s="161" t="s">
        <v>53</v>
      </c>
      <c r="C28" s="107"/>
      <c r="D28" s="107">
        <v>126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63">
        <v>126</v>
      </c>
    </row>
    <row r="29" spans="1:18" s="75" customFormat="1" ht="18" customHeight="1">
      <c r="A29" s="2">
        <v>1</v>
      </c>
      <c r="B29" s="15" t="s">
        <v>60</v>
      </c>
      <c r="C29" s="11">
        <v>15</v>
      </c>
      <c r="D29" s="11">
        <v>524</v>
      </c>
      <c r="E29" s="11">
        <v>12</v>
      </c>
      <c r="F29" s="11">
        <v>793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1344</v>
      </c>
    </row>
    <row r="30" spans="1:18" s="35" customFormat="1" ht="18" customHeight="1">
      <c r="A30" s="2"/>
      <c r="B30" s="161" t="s">
        <v>9</v>
      </c>
      <c r="C30" s="111">
        <v>10</v>
      </c>
      <c r="D30" s="111">
        <v>118</v>
      </c>
      <c r="E30" s="111">
        <v>10</v>
      </c>
      <c r="F30" s="111">
        <v>793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63">
        <v>931</v>
      </c>
    </row>
    <row r="31" spans="1:18" s="35" customFormat="1" ht="18" customHeight="1">
      <c r="A31" s="2"/>
      <c r="B31" s="161" t="s">
        <v>53</v>
      </c>
      <c r="C31" s="111">
        <v>5</v>
      </c>
      <c r="D31" s="111">
        <v>406</v>
      </c>
      <c r="E31" s="111">
        <v>2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63">
        <v>413</v>
      </c>
    </row>
    <row r="32" spans="1:18" s="75" customFormat="1" ht="18" customHeight="1">
      <c r="A32" s="2">
        <v>1</v>
      </c>
      <c r="B32" s="15" t="s">
        <v>61</v>
      </c>
      <c r="C32" s="11">
        <v>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450</v>
      </c>
      <c r="O32" s="11">
        <v>0</v>
      </c>
      <c r="P32" s="11">
        <v>0</v>
      </c>
      <c r="Q32" s="11">
        <v>0</v>
      </c>
      <c r="R32" s="11">
        <v>455</v>
      </c>
    </row>
    <row r="33" spans="1:18" s="23" customFormat="1" ht="18" customHeight="1">
      <c r="A33" s="2"/>
      <c r="B33" s="161" t="s">
        <v>9</v>
      </c>
      <c r="C33" s="30">
        <v>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>
        <v>438</v>
      </c>
      <c r="O33" s="30"/>
      <c r="P33" s="30"/>
      <c r="Q33" s="30"/>
      <c r="R33" s="163">
        <v>443</v>
      </c>
    </row>
    <row r="34" spans="1:18" s="23" customFormat="1" ht="18" customHeight="1">
      <c r="A34" s="2"/>
      <c r="B34" s="161" t="s">
        <v>53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>
        <v>12</v>
      </c>
      <c r="O34" s="30"/>
      <c r="P34" s="30"/>
      <c r="Q34" s="30"/>
      <c r="R34" s="163">
        <v>12</v>
      </c>
    </row>
    <row r="35" spans="1:18" s="113" customFormat="1" ht="18" customHeight="1">
      <c r="A35" s="2">
        <v>1</v>
      </c>
      <c r="B35" s="15" t="s">
        <v>62</v>
      </c>
      <c r="C35" s="11">
        <v>277</v>
      </c>
      <c r="D35" s="11">
        <v>284</v>
      </c>
      <c r="E35" s="11">
        <v>46</v>
      </c>
      <c r="F35" s="11">
        <v>471</v>
      </c>
      <c r="G35" s="11">
        <v>72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1150</v>
      </c>
    </row>
    <row r="36" spans="1:18" s="35" customFormat="1" ht="18" customHeight="1">
      <c r="A36" s="2"/>
      <c r="B36" s="161" t="s">
        <v>9</v>
      </c>
      <c r="C36" s="30">
        <v>220</v>
      </c>
      <c r="D36" s="30">
        <v>79</v>
      </c>
      <c r="E36" s="30">
        <v>30</v>
      </c>
      <c r="F36" s="30">
        <v>471</v>
      </c>
      <c r="G36" s="30">
        <v>67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163">
        <v>867</v>
      </c>
    </row>
    <row r="37" spans="1:18" s="35" customFormat="1" ht="18" customHeight="1">
      <c r="A37" s="2"/>
      <c r="B37" s="161" t="s">
        <v>53</v>
      </c>
      <c r="C37" s="30">
        <v>57</v>
      </c>
      <c r="D37" s="30">
        <v>205</v>
      </c>
      <c r="E37" s="30">
        <v>16</v>
      </c>
      <c r="F37" s="30"/>
      <c r="G37" s="30">
        <v>5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163">
        <v>283</v>
      </c>
    </row>
    <row r="38" spans="1:18" s="114" customFormat="1" ht="18" customHeight="1">
      <c r="A38" s="2">
        <v>1</v>
      </c>
      <c r="B38" s="15" t="s">
        <v>63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68</v>
      </c>
      <c r="I38" s="11">
        <v>145</v>
      </c>
      <c r="J38" s="11">
        <v>0</v>
      </c>
      <c r="K38" s="11">
        <v>0</v>
      </c>
      <c r="L38" s="11">
        <v>14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227</v>
      </c>
    </row>
    <row r="39" spans="1:18" s="116" customFormat="1" ht="18" customHeight="1">
      <c r="A39" s="2"/>
      <c r="B39" s="161" t="s">
        <v>9</v>
      </c>
      <c r="C39" s="30"/>
      <c r="D39" s="30"/>
      <c r="E39" s="30"/>
      <c r="F39" s="30"/>
      <c r="G39" s="30"/>
      <c r="H39" s="30">
        <v>50</v>
      </c>
      <c r="I39" s="30">
        <v>100</v>
      </c>
      <c r="J39" s="30"/>
      <c r="K39" s="30"/>
      <c r="L39" s="30">
        <v>12</v>
      </c>
      <c r="M39" s="30"/>
      <c r="N39" s="30"/>
      <c r="O39" s="30"/>
      <c r="P39" s="30"/>
      <c r="Q39" s="30"/>
      <c r="R39" s="163">
        <v>162</v>
      </c>
    </row>
    <row r="40" spans="1:18" s="116" customFormat="1" ht="18" customHeight="1">
      <c r="A40" s="2"/>
      <c r="B40" s="161" t="s">
        <v>53</v>
      </c>
      <c r="C40" s="30"/>
      <c r="D40" s="30"/>
      <c r="E40" s="30"/>
      <c r="F40" s="30"/>
      <c r="G40" s="30"/>
      <c r="H40" s="30">
        <v>18</v>
      </c>
      <c r="I40" s="30">
        <v>45</v>
      </c>
      <c r="J40" s="30"/>
      <c r="K40" s="30"/>
      <c r="L40" s="30">
        <v>2</v>
      </c>
      <c r="M40" s="30"/>
      <c r="N40" s="30"/>
      <c r="O40" s="30"/>
      <c r="P40" s="30"/>
      <c r="Q40" s="30"/>
      <c r="R40" s="163">
        <v>65</v>
      </c>
    </row>
    <row r="41" spans="1:18" s="114" customFormat="1" ht="18" customHeight="1">
      <c r="A41" s="2">
        <v>1</v>
      </c>
      <c r="B41" s="15" t="s">
        <v>64</v>
      </c>
      <c r="C41" s="11">
        <v>165</v>
      </c>
      <c r="D41" s="11">
        <v>114</v>
      </c>
      <c r="E41" s="11">
        <v>14</v>
      </c>
      <c r="F41" s="11">
        <v>176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469</v>
      </c>
    </row>
    <row r="42" spans="1:18" s="116" customFormat="1" ht="18" customHeight="1">
      <c r="A42" s="2"/>
      <c r="B42" s="161" t="s">
        <v>9</v>
      </c>
      <c r="C42" s="30">
        <v>125</v>
      </c>
      <c r="D42" s="30">
        <v>9</v>
      </c>
      <c r="E42" s="30">
        <v>11</v>
      </c>
      <c r="F42" s="30">
        <v>176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163">
        <v>321</v>
      </c>
    </row>
    <row r="43" spans="1:18" s="116" customFormat="1" ht="18" customHeight="1">
      <c r="A43" s="2"/>
      <c r="B43" s="161" t="s">
        <v>53</v>
      </c>
      <c r="C43" s="30">
        <v>40</v>
      </c>
      <c r="D43" s="30">
        <v>105</v>
      </c>
      <c r="E43" s="30">
        <v>3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63">
        <v>148</v>
      </c>
    </row>
    <row r="44" spans="1:18" s="75" customFormat="1" ht="18" customHeight="1">
      <c r="A44" s="2">
        <v>1</v>
      </c>
      <c r="B44" s="15" t="s">
        <v>65</v>
      </c>
      <c r="C44" s="11">
        <v>45</v>
      </c>
      <c r="D44" s="11">
        <v>139</v>
      </c>
      <c r="E44" s="11">
        <v>10</v>
      </c>
      <c r="F44" s="11">
        <v>70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365</v>
      </c>
      <c r="N44" s="11">
        <v>0</v>
      </c>
      <c r="O44" s="11">
        <v>0</v>
      </c>
      <c r="P44" s="11">
        <v>0</v>
      </c>
      <c r="Q44" s="11">
        <v>0</v>
      </c>
      <c r="R44" s="11">
        <v>629</v>
      </c>
    </row>
    <row r="45" spans="1:18" s="23" customFormat="1" ht="18" customHeight="1">
      <c r="A45" s="2"/>
      <c r="B45" s="161" t="s">
        <v>9</v>
      </c>
      <c r="C45" s="30">
        <v>30</v>
      </c>
      <c r="D45" s="30">
        <v>15</v>
      </c>
      <c r="E45" s="30">
        <v>10</v>
      </c>
      <c r="F45" s="30">
        <v>70</v>
      </c>
      <c r="G45" s="30"/>
      <c r="H45" s="30"/>
      <c r="I45" s="30"/>
      <c r="J45" s="30"/>
      <c r="K45" s="30"/>
      <c r="L45" s="30"/>
      <c r="M45" s="30">
        <v>320</v>
      </c>
      <c r="N45" s="30"/>
      <c r="O45" s="30"/>
      <c r="P45" s="30"/>
      <c r="Q45" s="30"/>
      <c r="R45" s="163">
        <v>445</v>
      </c>
    </row>
    <row r="46" spans="1:18" s="23" customFormat="1" ht="18" customHeight="1">
      <c r="A46" s="2"/>
      <c r="B46" s="161" t="s">
        <v>53</v>
      </c>
      <c r="C46" s="30">
        <v>15</v>
      </c>
      <c r="D46" s="30">
        <v>124</v>
      </c>
      <c r="E46" s="30"/>
      <c r="F46" s="30"/>
      <c r="G46" s="30"/>
      <c r="H46" s="30"/>
      <c r="I46" s="30"/>
      <c r="J46" s="30"/>
      <c r="K46" s="30"/>
      <c r="L46" s="30"/>
      <c r="M46" s="30">
        <v>45</v>
      </c>
      <c r="N46" s="30"/>
      <c r="O46" s="30"/>
      <c r="P46" s="30"/>
      <c r="Q46" s="30"/>
      <c r="R46" s="163">
        <v>184</v>
      </c>
    </row>
    <row r="47" spans="1:18" s="114" customFormat="1" ht="18" customHeight="1">
      <c r="A47" s="2">
        <v>1</v>
      </c>
      <c r="B47" s="15" t="s">
        <v>66</v>
      </c>
      <c r="C47" s="11">
        <v>0</v>
      </c>
      <c r="D47" s="11">
        <v>45</v>
      </c>
      <c r="E47" s="11">
        <v>27</v>
      </c>
      <c r="F47" s="11">
        <v>31</v>
      </c>
      <c r="G47" s="11">
        <v>35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138</v>
      </c>
    </row>
    <row r="48" spans="1:18" s="118" customFormat="1" ht="18" customHeight="1">
      <c r="A48" s="2"/>
      <c r="B48" s="161" t="s">
        <v>9</v>
      </c>
      <c r="C48" s="30"/>
      <c r="D48" s="30">
        <v>6</v>
      </c>
      <c r="E48" s="30">
        <v>22</v>
      </c>
      <c r="F48" s="30">
        <v>31</v>
      </c>
      <c r="G48" s="30">
        <v>35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163">
        <v>94</v>
      </c>
    </row>
    <row r="49" spans="1:18" s="118" customFormat="1" ht="18" customHeight="1">
      <c r="A49" s="2"/>
      <c r="B49" s="161" t="s">
        <v>53</v>
      </c>
      <c r="C49" s="30"/>
      <c r="D49" s="30">
        <v>39</v>
      </c>
      <c r="E49" s="30">
        <v>5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63">
        <v>44</v>
      </c>
    </row>
    <row r="50" spans="1:18" s="75" customFormat="1" ht="18" customHeight="1">
      <c r="A50" s="2">
        <v>1</v>
      </c>
      <c r="B50" s="15" t="s">
        <v>67</v>
      </c>
      <c r="C50" s="11">
        <v>0</v>
      </c>
      <c r="D50" s="11">
        <v>140</v>
      </c>
      <c r="E50" s="11">
        <v>12</v>
      </c>
      <c r="F50" s="11">
        <v>119</v>
      </c>
      <c r="G50" s="11">
        <v>100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144</v>
      </c>
      <c r="N50" s="11">
        <v>0</v>
      </c>
      <c r="O50" s="11">
        <v>0</v>
      </c>
      <c r="P50" s="11">
        <v>0</v>
      </c>
      <c r="Q50" s="11">
        <v>0</v>
      </c>
      <c r="R50" s="11">
        <v>515</v>
      </c>
    </row>
    <row r="51" spans="1:18" s="26" customFormat="1" ht="18" customHeight="1">
      <c r="A51" s="2"/>
      <c r="B51" s="161" t="s">
        <v>9</v>
      </c>
      <c r="C51" s="21"/>
      <c r="D51" s="47">
        <v>22</v>
      </c>
      <c r="E51" s="21">
        <v>10</v>
      </c>
      <c r="F51" s="21">
        <v>119</v>
      </c>
      <c r="G51" s="47">
        <v>100</v>
      </c>
      <c r="H51" s="47"/>
      <c r="I51" s="47"/>
      <c r="J51" s="47"/>
      <c r="K51" s="47"/>
      <c r="L51" s="47"/>
      <c r="M51" s="21">
        <v>130</v>
      </c>
      <c r="N51" s="21"/>
      <c r="O51" s="21"/>
      <c r="P51" s="21"/>
      <c r="Q51" s="47"/>
      <c r="R51" s="163">
        <v>381</v>
      </c>
    </row>
    <row r="52" spans="1:18" s="26" customFormat="1" ht="18" customHeight="1">
      <c r="A52" s="2"/>
      <c r="B52" s="161" t="s">
        <v>53</v>
      </c>
      <c r="C52" s="21"/>
      <c r="D52" s="21">
        <v>118</v>
      </c>
      <c r="E52" s="21">
        <v>2</v>
      </c>
      <c r="F52" s="21"/>
      <c r="G52" s="21"/>
      <c r="H52" s="21"/>
      <c r="I52" s="21"/>
      <c r="J52" s="21"/>
      <c r="K52" s="21"/>
      <c r="L52" s="21"/>
      <c r="M52" s="21">
        <v>14</v>
      </c>
      <c r="N52" s="21"/>
      <c r="O52" s="21"/>
      <c r="P52" s="21"/>
      <c r="Q52" s="21"/>
      <c r="R52" s="163">
        <v>134</v>
      </c>
    </row>
    <row r="53" spans="1:18" s="75" customFormat="1" ht="18" customHeight="1">
      <c r="A53" s="2">
        <v>1</v>
      </c>
      <c r="B53" s="15" t="s">
        <v>68</v>
      </c>
      <c r="C53" s="11">
        <v>117</v>
      </c>
      <c r="D53" s="11">
        <v>0</v>
      </c>
      <c r="E53" s="11">
        <v>0</v>
      </c>
      <c r="F53" s="11">
        <v>77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80</v>
      </c>
      <c r="Q53" s="11">
        <v>0</v>
      </c>
      <c r="R53" s="11">
        <v>274</v>
      </c>
    </row>
    <row r="54" spans="1:18" s="26" customFormat="1" ht="18" customHeight="1">
      <c r="A54" s="2"/>
      <c r="B54" s="161" t="s">
        <v>9</v>
      </c>
      <c r="C54" s="111">
        <v>67</v>
      </c>
      <c r="D54" s="111"/>
      <c r="E54" s="111"/>
      <c r="F54" s="111">
        <v>77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>
        <v>80</v>
      </c>
      <c r="Q54" s="111"/>
      <c r="R54" s="163">
        <v>224</v>
      </c>
    </row>
    <row r="55" spans="1:18" s="26" customFormat="1" ht="18" customHeight="1">
      <c r="A55" s="2"/>
      <c r="B55" s="161" t="s">
        <v>53</v>
      </c>
      <c r="C55" s="111">
        <v>50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63">
        <v>50</v>
      </c>
    </row>
    <row r="56" spans="1:18" s="75" customFormat="1" ht="18" customHeight="1">
      <c r="A56" s="2">
        <v>1</v>
      </c>
      <c r="B56" s="15" t="s">
        <v>69</v>
      </c>
      <c r="C56" s="11">
        <v>121</v>
      </c>
      <c r="D56" s="11">
        <v>0</v>
      </c>
      <c r="E56" s="11">
        <v>0</v>
      </c>
      <c r="F56" s="11">
        <v>95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216</v>
      </c>
    </row>
    <row r="57" spans="1:18" s="26" customFormat="1" ht="18" customHeight="1">
      <c r="A57" s="2"/>
      <c r="B57" s="161" t="s">
        <v>9</v>
      </c>
      <c r="C57" s="111">
        <v>71</v>
      </c>
      <c r="D57" s="120"/>
      <c r="E57" s="111"/>
      <c r="F57" s="111">
        <v>95</v>
      </c>
      <c r="G57" s="47"/>
      <c r="H57" s="47"/>
      <c r="I57" s="47"/>
      <c r="J57" s="120"/>
      <c r="K57" s="120"/>
      <c r="L57" s="120"/>
      <c r="M57" s="111"/>
      <c r="N57" s="111"/>
      <c r="O57" s="111"/>
      <c r="P57" s="111"/>
      <c r="Q57" s="120"/>
      <c r="R57" s="163">
        <v>166</v>
      </c>
    </row>
    <row r="58" spans="1:18" s="26" customFormat="1" ht="18" customHeight="1">
      <c r="A58" s="2"/>
      <c r="B58" s="161" t="s">
        <v>53</v>
      </c>
      <c r="C58" s="111">
        <v>50</v>
      </c>
      <c r="D58" s="120"/>
      <c r="E58" s="111"/>
      <c r="F58" s="111"/>
      <c r="G58" s="47"/>
      <c r="H58" s="47"/>
      <c r="I58" s="47"/>
      <c r="J58" s="120"/>
      <c r="K58" s="120"/>
      <c r="L58" s="120"/>
      <c r="M58" s="111"/>
      <c r="N58" s="111"/>
      <c r="O58" s="111"/>
      <c r="P58" s="111"/>
      <c r="Q58" s="120"/>
      <c r="R58" s="163">
        <v>50</v>
      </c>
    </row>
    <row r="59" spans="1:18" s="75" customFormat="1" ht="18" customHeight="1">
      <c r="A59" s="2">
        <v>1</v>
      </c>
      <c r="B59" s="15" t="s">
        <v>12</v>
      </c>
      <c r="C59" s="11">
        <v>0</v>
      </c>
      <c r="D59" s="11">
        <v>20</v>
      </c>
      <c r="E59" s="11">
        <v>0</v>
      </c>
      <c r="F59" s="11">
        <v>241</v>
      </c>
      <c r="G59" s="11">
        <v>267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322</v>
      </c>
      <c r="P59" s="11">
        <v>0</v>
      </c>
      <c r="Q59" s="11">
        <v>0</v>
      </c>
      <c r="R59" s="11">
        <v>850</v>
      </c>
    </row>
    <row r="60" spans="1:18" s="23" customFormat="1" ht="18" customHeight="1">
      <c r="A60" s="2"/>
      <c r="B60" s="161" t="s">
        <v>9</v>
      </c>
      <c r="C60" s="21"/>
      <c r="D60" s="21">
        <v>10</v>
      </c>
      <c r="E60" s="21"/>
      <c r="F60" s="21">
        <v>241</v>
      </c>
      <c r="G60" s="21">
        <v>191</v>
      </c>
      <c r="H60" s="21"/>
      <c r="I60" s="21"/>
      <c r="J60" s="21"/>
      <c r="K60" s="21"/>
      <c r="L60" s="21"/>
      <c r="M60" s="21"/>
      <c r="N60" s="21"/>
      <c r="O60" s="21">
        <v>212</v>
      </c>
      <c r="P60" s="21"/>
      <c r="Q60" s="21"/>
      <c r="R60" s="163">
        <v>654</v>
      </c>
    </row>
    <row r="61" spans="1:18" s="23" customFormat="1" ht="18" customHeight="1">
      <c r="A61" s="2"/>
      <c r="B61" s="161" t="s">
        <v>53</v>
      </c>
      <c r="C61" s="21"/>
      <c r="D61" s="21">
        <v>10</v>
      </c>
      <c r="E61" s="21"/>
      <c r="F61" s="21"/>
      <c r="G61" s="21">
        <v>76</v>
      </c>
      <c r="H61" s="21"/>
      <c r="I61" s="21"/>
      <c r="J61" s="21"/>
      <c r="K61" s="21"/>
      <c r="L61" s="21"/>
      <c r="M61" s="21"/>
      <c r="N61" s="21"/>
      <c r="O61" s="21">
        <v>110</v>
      </c>
      <c r="P61" s="21"/>
      <c r="Q61" s="21"/>
      <c r="R61" s="163">
        <v>196</v>
      </c>
    </row>
    <row r="62" spans="1:18" s="114" customFormat="1" ht="18" customHeight="1">
      <c r="A62" s="2">
        <v>1</v>
      </c>
      <c r="B62" s="15" t="s">
        <v>70</v>
      </c>
      <c r="C62" s="11">
        <v>98</v>
      </c>
      <c r="D62" s="11">
        <v>0</v>
      </c>
      <c r="E62" s="11">
        <v>0</v>
      </c>
      <c r="F62" s="11">
        <v>50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58</v>
      </c>
      <c r="Q62" s="11">
        <v>0</v>
      </c>
      <c r="R62" s="11">
        <v>206</v>
      </c>
    </row>
    <row r="63" spans="1:18" s="118" customFormat="1" ht="18" customHeight="1">
      <c r="A63" s="2"/>
      <c r="B63" s="161" t="s">
        <v>9</v>
      </c>
      <c r="C63" s="21">
        <v>63</v>
      </c>
      <c r="D63" s="21"/>
      <c r="E63" s="21"/>
      <c r="F63" s="21">
        <v>50</v>
      </c>
      <c r="G63" s="21"/>
      <c r="H63" s="21"/>
      <c r="I63" s="21"/>
      <c r="J63" s="21"/>
      <c r="K63" s="21"/>
      <c r="L63" s="21"/>
      <c r="M63" s="21"/>
      <c r="N63" s="21"/>
      <c r="O63" s="21"/>
      <c r="P63" s="21">
        <v>58</v>
      </c>
      <c r="Q63" s="21"/>
      <c r="R63" s="163">
        <v>171</v>
      </c>
    </row>
    <row r="64" spans="1:18" s="118" customFormat="1" ht="18" customHeight="1">
      <c r="A64" s="2"/>
      <c r="B64" s="161" t="s">
        <v>53</v>
      </c>
      <c r="C64" s="21">
        <v>35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63">
        <v>35</v>
      </c>
    </row>
    <row r="65" spans="1:18" s="75" customFormat="1" ht="18" customHeight="1">
      <c r="A65" s="2">
        <v>1</v>
      </c>
      <c r="B65" s="15" t="s">
        <v>13</v>
      </c>
      <c r="C65" s="11">
        <v>107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938</v>
      </c>
      <c r="Q65" s="11">
        <v>0</v>
      </c>
      <c r="R65" s="11">
        <v>1045</v>
      </c>
    </row>
    <row r="66" spans="1:18" s="23" customFormat="1" ht="18" customHeight="1">
      <c r="A66" s="2"/>
      <c r="B66" s="161" t="s">
        <v>9</v>
      </c>
      <c r="C66" s="21">
        <v>37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>
        <v>938</v>
      </c>
      <c r="Q66" s="21"/>
      <c r="R66" s="163">
        <v>975</v>
      </c>
    </row>
    <row r="67" spans="1:18" s="23" customFormat="1" ht="18" customHeight="1">
      <c r="A67" s="2"/>
      <c r="B67" s="161" t="s">
        <v>53</v>
      </c>
      <c r="C67" s="21">
        <v>70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163">
        <v>70</v>
      </c>
    </row>
    <row r="68" spans="1:18" s="114" customFormat="1" ht="18" customHeight="1">
      <c r="A68" s="2">
        <v>1</v>
      </c>
      <c r="B68" s="15" t="s">
        <v>71</v>
      </c>
      <c r="C68" s="11">
        <v>161</v>
      </c>
      <c r="D68" s="11">
        <v>0</v>
      </c>
      <c r="E68" s="11">
        <v>0</v>
      </c>
      <c r="F68" s="11">
        <v>50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211</v>
      </c>
    </row>
    <row r="69" spans="1:18" s="118" customFormat="1" ht="18" customHeight="1">
      <c r="A69" s="2"/>
      <c r="B69" s="161" t="s">
        <v>9</v>
      </c>
      <c r="C69" s="21">
        <v>111</v>
      </c>
      <c r="D69" s="21"/>
      <c r="E69" s="21"/>
      <c r="F69" s="21">
        <v>50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63">
        <v>161</v>
      </c>
    </row>
    <row r="70" spans="1:18" s="118" customFormat="1" ht="18" customHeight="1">
      <c r="A70" s="2"/>
      <c r="B70" s="161" t="s">
        <v>53</v>
      </c>
      <c r="C70" s="21">
        <v>50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63">
        <v>50</v>
      </c>
    </row>
    <row r="71" spans="1:18" s="75" customFormat="1" ht="18" customHeight="1">
      <c r="A71" s="2">
        <v>1</v>
      </c>
      <c r="B71" s="15" t="s">
        <v>14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389</v>
      </c>
      <c r="R71" s="11">
        <v>389</v>
      </c>
    </row>
    <row r="72" spans="1:18" s="26" customFormat="1" ht="18" customHeight="1">
      <c r="A72" s="2"/>
      <c r="B72" s="161" t="s">
        <v>9</v>
      </c>
      <c r="C72" s="84"/>
      <c r="D72" s="84"/>
      <c r="E72" s="84"/>
      <c r="F72" s="84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>
        <v>327</v>
      </c>
      <c r="R72" s="163">
        <v>327</v>
      </c>
    </row>
    <row r="73" spans="1:18" s="26" customFormat="1" ht="18" customHeight="1">
      <c r="A73" s="2"/>
      <c r="B73" s="161" t="s">
        <v>53</v>
      </c>
      <c r="C73" s="84"/>
      <c r="D73" s="84"/>
      <c r="E73" s="84"/>
      <c r="F73" s="8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>
        <v>62</v>
      </c>
      <c r="R73" s="163">
        <v>62</v>
      </c>
    </row>
    <row r="74" spans="1:18" s="114" customFormat="1" ht="18" customHeight="1">
      <c r="A74" s="2">
        <v>1</v>
      </c>
      <c r="B74" s="15" t="s">
        <v>72</v>
      </c>
      <c r="C74" s="11">
        <v>153</v>
      </c>
      <c r="D74" s="11">
        <v>0</v>
      </c>
      <c r="E74" s="11">
        <v>0</v>
      </c>
      <c r="F74" s="11">
        <v>44</v>
      </c>
      <c r="G74" s="11">
        <v>180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377</v>
      </c>
    </row>
    <row r="75" spans="1:18" s="123" customFormat="1" ht="18" customHeight="1">
      <c r="A75" s="2"/>
      <c r="B75" s="161" t="s">
        <v>9</v>
      </c>
      <c r="C75" s="111">
        <v>103</v>
      </c>
      <c r="D75" s="111"/>
      <c r="E75" s="111"/>
      <c r="F75" s="111">
        <v>44</v>
      </c>
      <c r="G75" s="111">
        <v>170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63">
        <v>317</v>
      </c>
    </row>
    <row r="76" spans="1:18" s="123" customFormat="1" ht="18" customHeight="1">
      <c r="A76" s="2"/>
      <c r="B76" s="161" t="s">
        <v>53</v>
      </c>
      <c r="C76" s="111">
        <v>50</v>
      </c>
      <c r="D76" s="111"/>
      <c r="E76" s="111"/>
      <c r="F76" s="111"/>
      <c r="G76" s="111">
        <v>10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63">
        <v>60</v>
      </c>
    </row>
    <row r="77" spans="1:18" s="75" customFormat="1" ht="18" customHeight="1">
      <c r="A77" s="2">
        <v>1</v>
      </c>
      <c r="B77" s="15" t="s">
        <v>73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306</v>
      </c>
      <c r="R77" s="11">
        <v>306</v>
      </c>
    </row>
    <row r="78" spans="1:18" s="23" customFormat="1" ht="18" customHeight="1">
      <c r="A78" s="2"/>
      <c r="B78" s="161" t="s">
        <v>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>
        <v>256</v>
      </c>
      <c r="R78" s="163">
        <v>256</v>
      </c>
    </row>
    <row r="79" spans="1:18" s="23" customFormat="1" ht="18" customHeight="1">
      <c r="A79" s="2"/>
      <c r="B79" s="161" t="s">
        <v>53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>
        <v>50</v>
      </c>
      <c r="R79" s="163">
        <v>50</v>
      </c>
    </row>
    <row r="80" spans="1:18" s="75" customFormat="1" ht="18" customHeight="1">
      <c r="A80" s="2">
        <v>1</v>
      </c>
      <c r="B80" s="15" t="s">
        <v>74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115</v>
      </c>
      <c r="I80" s="11">
        <v>175</v>
      </c>
      <c r="J80" s="11">
        <v>0</v>
      </c>
      <c r="K80" s="11">
        <v>0</v>
      </c>
      <c r="L80" s="11">
        <v>16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306</v>
      </c>
    </row>
    <row r="81" spans="1:18" s="23" customFormat="1" ht="18" customHeight="1">
      <c r="A81" s="2"/>
      <c r="B81" s="161" t="s">
        <v>9</v>
      </c>
      <c r="C81" s="21"/>
      <c r="D81" s="21"/>
      <c r="E81" s="21"/>
      <c r="F81" s="21"/>
      <c r="G81" s="21"/>
      <c r="H81" s="21">
        <v>65</v>
      </c>
      <c r="I81" s="21">
        <v>120</v>
      </c>
      <c r="J81" s="21"/>
      <c r="K81" s="21"/>
      <c r="L81" s="21">
        <v>13</v>
      </c>
      <c r="M81" s="21"/>
      <c r="N81" s="21"/>
      <c r="O81" s="21"/>
      <c r="P81" s="21"/>
      <c r="Q81" s="21"/>
      <c r="R81" s="163">
        <v>198</v>
      </c>
    </row>
    <row r="82" spans="1:18" s="23" customFormat="1" ht="18" customHeight="1">
      <c r="A82" s="2"/>
      <c r="B82" s="161" t="s">
        <v>53</v>
      </c>
      <c r="C82" s="21"/>
      <c r="D82" s="21"/>
      <c r="E82" s="21"/>
      <c r="F82" s="21"/>
      <c r="G82" s="21"/>
      <c r="H82" s="21">
        <v>50</v>
      </c>
      <c r="I82" s="21">
        <v>55</v>
      </c>
      <c r="J82" s="21"/>
      <c r="K82" s="21"/>
      <c r="L82" s="21">
        <v>3</v>
      </c>
      <c r="M82" s="21"/>
      <c r="N82" s="21"/>
      <c r="O82" s="21"/>
      <c r="P82" s="21"/>
      <c r="Q82" s="21"/>
      <c r="R82" s="163">
        <v>108</v>
      </c>
    </row>
    <row r="83" spans="1:18" s="75" customFormat="1" ht="18" customHeight="1">
      <c r="A83" s="2">
        <v>1</v>
      </c>
      <c r="B83" s="15" t="s">
        <v>77</v>
      </c>
      <c r="C83" s="11">
        <v>539</v>
      </c>
      <c r="D83" s="11">
        <v>960</v>
      </c>
      <c r="E83" s="11">
        <v>0</v>
      </c>
      <c r="F83" s="11">
        <v>571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2070</v>
      </c>
    </row>
    <row r="84" spans="1:18" s="23" customFormat="1" ht="18" customHeight="1">
      <c r="A84" s="2"/>
      <c r="B84" s="161" t="s">
        <v>9</v>
      </c>
      <c r="C84" s="107">
        <v>399</v>
      </c>
      <c r="D84" s="21">
        <v>168</v>
      </c>
      <c r="E84" s="107"/>
      <c r="F84" s="107">
        <v>571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163">
        <v>1138</v>
      </c>
    </row>
    <row r="85" spans="1:18" s="23" customFormat="1" ht="18" customHeight="1">
      <c r="A85" s="2"/>
      <c r="B85" s="161" t="s">
        <v>53</v>
      </c>
      <c r="C85" s="107">
        <v>140</v>
      </c>
      <c r="D85" s="21">
        <v>792</v>
      </c>
      <c r="E85" s="107"/>
      <c r="F85" s="107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63">
        <v>932</v>
      </c>
    </row>
    <row r="86" spans="1:18" s="75" customFormat="1" ht="18" customHeight="1">
      <c r="A86" s="2">
        <v>1</v>
      </c>
      <c r="B86" s="15" t="s">
        <v>78</v>
      </c>
      <c r="C86" s="11">
        <v>1</v>
      </c>
      <c r="D86" s="11">
        <v>555</v>
      </c>
      <c r="E86" s="11">
        <v>110</v>
      </c>
      <c r="F86" s="11">
        <v>545</v>
      </c>
      <c r="G86" s="11">
        <v>80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1291</v>
      </c>
    </row>
    <row r="87" spans="1:18" s="26" customFormat="1" ht="18" customHeight="1">
      <c r="A87" s="2"/>
      <c r="B87" s="161" t="s">
        <v>9</v>
      </c>
      <c r="C87" s="107">
        <v>1</v>
      </c>
      <c r="D87" s="21">
        <v>78</v>
      </c>
      <c r="E87" s="107">
        <v>80</v>
      </c>
      <c r="F87" s="107">
        <v>545</v>
      </c>
      <c r="G87" s="21">
        <v>60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63">
        <v>764</v>
      </c>
    </row>
    <row r="88" spans="1:18" s="26" customFormat="1" ht="18" customHeight="1">
      <c r="A88" s="2"/>
      <c r="B88" s="161" t="s">
        <v>53</v>
      </c>
      <c r="C88" s="107"/>
      <c r="D88" s="21">
        <v>477</v>
      </c>
      <c r="E88" s="107">
        <v>30</v>
      </c>
      <c r="F88" s="107"/>
      <c r="G88" s="21">
        <v>20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163">
        <v>527</v>
      </c>
    </row>
    <row r="89" spans="1:18" s="75" customFormat="1" ht="18" customHeight="1">
      <c r="A89" s="2">
        <v>1</v>
      </c>
      <c r="B89" s="15" t="s">
        <v>79</v>
      </c>
      <c r="C89" s="11">
        <v>560</v>
      </c>
      <c r="D89" s="11">
        <v>760</v>
      </c>
      <c r="E89" s="11">
        <v>25</v>
      </c>
      <c r="F89" s="11">
        <v>1104</v>
      </c>
      <c r="G89" s="11">
        <v>80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2529</v>
      </c>
    </row>
    <row r="90" spans="1:18" s="23" customFormat="1" ht="18" customHeight="1">
      <c r="A90" s="2"/>
      <c r="B90" s="161" t="s">
        <v>9</v>
      </c>
      <c r="C90" s="21">
        <v>490</v>
      </c>
      <c r="D90" s="21">
        <v>70</v>
      </c>
      <c r="E90" s="21">
        <v>20</v>
      </c>
      <c r="F90" s="21">
        <v>1104</v>
      </c>
      <c r="G90" s="21">
        <v>60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163">
        <v>1744</v>
      </c>
    </row>
    <row r="91" spans="1:18" s="23" customFormat="1" ht="18" customHeight="1">
      <c r="A91" s="2"/>
      <c r="B91" s="161" t="s">
        <v>53</v>
      </c>
      <c r="C91" s="21">
        <v>70</v>
      </c>
      <c r="D91" s="21">
        <v>690</v>
      </c>
      <c r="E91" s="21">
        <v>5</v>
      </c>
      <c r="F91" s="21"/>
      <c r="G91" s="21">
        <v>20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163">
        <v>785</v>
      </c>
    </row>
    <row r="92" spans="1:18" s="75" customFormat="1" ht="18" customHeight="1">
      <c r="A92" s="2">
        <v>1</v>
      </c>
      <c r="B92" s="15" t="s">
        <v>80</v>
      </c>
      <c r="C92" s="11">
        <v>100</v>
      </c>
      <c r="D92" s="11">
        <v>700</v>
      </c>
      <c r="E92" s="11">
        <v>0</v>
      </c>
      <c r="F92" s="11">
        <v>1200</v>
      </c>
      <c r="G92" s="11">
        <v>340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2340</v>
      </c>
    </row>
    <row r="93" spans="1:18" s="23" customFormat="1" ht="18" customHeight="1">
      <c r="A93" s="2"/>
      <c r="B93" s="161" t="s">
        <v>9</v>
      </c>
      <c r="C93" s="21">
        <v>60</v>
      </c>
      <c r="D93" s="21">
        <v>100</v>
      </c>
      <c r="E93" s="21"/>
      <c r="F93" s="21">
        <v>1200</v>
      </c>
      <c r="G93" s="21">
        <v>300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163">
        <v>1660</v>
      </c>
    </row>
    <row r="94" spans="1:18" s="23" customFormat="1" ht="18" customHeight="1">
      <c r="A94" s="2"/>
      <c r="B94" s="161" t="s">
        <v>53</v>
      </c>
      <c r="C94" s="21">
        <v>40</v>
      </c>
      <c r="D94" s="21">
        <v>600</v>
      </c>
      <c r="E94" s="21"/>
      <c r="F94" s="21"/>
      <c r="G94" s="21">
        <v>40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163">
        <v>680</v>
      </c>
    </row>
    <row r="95" spans="1:18" s="75" customFormat="1" ht="18" customHeight="1">
      <c r="A95" s="2">
        <v>1</v>
      </c>
      <c r="B95" s="15" t="s">
        <v>81</v>
      </c>
      <c r="C95" s="11">
        <v>75</v>
      </c>
      <c r="D95" s="11">
        <v>100</v>
      </c>
      <c r="E95" s="11">
        <v>0</v>
      </c>
      <c r="F95" s="11">
        <v>0</v>
      </c>
      <c r="G95" s="11">
        <v>150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325</v>
      </c>
    </row>
    <row r="96" spans="1:18" s="23" customFormat="1" ht="18" customHeight="1">
      <c r="A96" s="2"/>
      <c r="B96" s="161" t="s">
        <v>9</v>
      </c>
      <c r="C96" s="21">
        <v>60</v>
      </c>
      <c r="D96" s="21">
        <v>10</v>
      </c>
      <c r="E96" s="21"/>
      <c r="F96" s="21"/>
      <c r="G96" s="21">
        <v>100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163">
        <v>170</v>
      </c>
    </row>
    <row r="97" spans="1:18" s="23" customFormat="1" ht="18" customHeight="1">
      <c r="A97" s="2"/>
      <c r="B97" s="161" t="s">
        <v>53</v>
      </c>
      <c r="C97" s="21">
        <v>15</v>
      </c>
      <c r="D97" s="21">
        <v>90</v>
      </c>
      <c r="E97" s="21"/>
      <c r="F97" s="21"/>
      <c r="G97" s="21">
        <v>50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163">
        <v>155</v>
      </c>
    </row>
    <row r="98" spans="1:18" s="125" customFormat="1" ht="18" customHeight="1">
      <c r="A98" s="2">
        <v>1</v>
      </c>
      <c r="B98" s="15" t="s">
        <v>82</v>
      </c>
      <c r="C98" s="11">
        <v>287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287</v>
      </c>
    </row>
    <row r="99" spans="1:18" s="23" customFormat="1" ht="18" customHeight="1">
      <c r="A99" s="2"/>
      <c r="B99" s="161" t="s">
        <v>9</v>
      </c>
      <c r="C99" s="30">
        <v>280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163">
        <v>280</v>
      </c>
    </row>
    <row r="100" spans="1:18" s="23" customFormat="1" ht="18" customHeight="1" thickBot="1">
      <c r="A100" s="2"/>
      <c r="B100" s="161" t="s">
        <v>53</v>
      </c>
      <c r="C100" s="30">
        <v>7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163">
        <v>7</v>
      </c>
    </row>
    <row r="101" spans="1:18" s="130" customFormat="1" ht="18" customHeight="1" thickBot="1">
      <c r="A101" s="2">
        <v>1</v>
      </c>
      <c r="B101" s="15" t="s">
        <v>83</v>
      </c>
      <c r="C101" s="11">
        <v>85</v>
      </c>
      <c r="D101" s="11">
        <v>107</v>
      </c>
      <c r="E101" s="11">
        <v>0</v>
      </c>
      <c r="F101" s="11">
        <v>0</v>
      </c>
      <c r="G101" s="11">
        <v>0</v>
      </c>
      <c r="H101" s="11">
        <v>0</v>
      </c>
      <c r="I101" s="11">
        <v>25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217</v>
      </c>
    </row>
    <row r="102" spans="1:18" s="26" customFormat="1" ht="18" customHeight="1">
      <c r="A102" s="2"/>
      <c r="B102" s="161" t="s">
        <v>9</v>
      </c>
      <c r="C102" s="21">
        <v>70</v>
      </c>
      <c r="D102" s="131">
        <v>32</v>
      </c>
      <c r="E102" s="21"/>
      <c r="F102" s="21"/>
      <c r="G102" s="131"/>
      <c r="H102" s="131"/>
      <c r="I102" s="131">
        <v>20</v>
      </c>
      <c r="J102" s="131"/>
      <c r="K102" s="131"/>
      <c r="L102" s="131"/>
      <c r="M102" s="21"/>
      <c r="N102" s="21"/>
      <c r="O102" s="21"/>
      <c r="P102" s="21"/>
      <c r="Q102" s="131"/>
      <c r="R102" s="163">
        <v>122</v>
      </c>
    </row>
    <row r="103" spans="1:18" s="26" customFormat="1" ht="18" customHeight="1">
      <c r="A103" s="2"/>
      <c r="B103" s="161" t="s">
        <v>53</v>
      </c>
      <c r="C103" s="21">
        <v>15</v>
      </c>
      <c r="D103" s="131">
        <v>75</v>
      </c>
      <c r="E103" s="21"/>
      <c r="F103" s="21"/>
      <c r="G103" s="131"/>
      <c r="H103" s="131"/>
      <c r="I103" s="131">
        <v>5</v>
      </c>
      <c r="J103" s="131"/>
      <c r="K103" s="131"/>
      <c r="L103" s="131"/>
      <c r="M103" s="21"/>
      <c r="N103" s="21"/>
      <c r="O103" s="21"/>
      <c r="P103" s="21"/>
      <c r="Q103" s="131"/>
      <c r="R103" s="163">
        <v>95</v>
      </c>
    </row>
    <row r="104" spans="1:18" s="75" customFormat="1" ht="18" customHeight="1">
      <c r="A104" s="2">
        <v>1</v>
      </c>
      <c r="B104" s="15" t="s">
        <v>84</v>
      </c>
      <c r="C104" s="11">
        <v>258</v>
      </c>
      <c r="D104" s="11">
        <v>428</v>
      </c>
      <c r="E104" s="11">
        <v>6</v>
      </c>
      <c r="F104" s="11">
        <v>300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992</v>
      </c>
    </row>
    <row r="105" spans="1:18" s="23" customFormat="1" ht="18" customHeight="1">
      <c r="A105" s="2"/>
      <c r="B105" s="161" t="s">
        <v>9</v>
      </c>
      <c r="C105" s="21">
        <v>175</v>
      </c>
      <c r="D105" s="21">
        <v>112</v>
      </c>
      <c r="E105" s="21">
        <v>3</v>
      </c>
      <c r="F105" s="21">
        <v>300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163">
        <v>590</v>
      </c>
    </row>
    <row r="106" spans="1:18" s="23" customFormat="1" ht="18" customHeight="1">
      <c r="A106" s="2"/>
      <c r="B106" s="161" t="s">
        <v>53</v>
      </c>
      <c r="C106" s="21">
        <v>83</v>
      </c>
      <c r="D106" s="21">
        <v>316</v>
      </c>
      <c r="E106" s="21">
        <v>3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163">
        <v>402</v>
      </c>
    </row>
    <row r="107" spans="1:18" s="125" customFormat="1" ht="18" customHeight="1">
      <c r="A107" s="2">
        <v>1</v>
      </c>
      <c r="B107" s="15" t="s">
        <v>85</v>
      </c>
      <c r="C107" s="11">
        <v>50</v>
      </c>
      <c r="D107" s="11">
        <v>109</v>
      </c>
      <c r="E107" s="11">
        <v>40</v>
      </c>
      <c r="F107" s="11">
        <v>152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351</v>
      </c>
    </row>
    <row r="108" spans="1:18" s="134" customFormat="1" ht="18" customHeight="1">
      <c r="A108" s="2"/>
      <c r="B108" s="161" t="s">
        <v>9</v>
      </c>
      <c r="C108" s="131">
        <v>40</v>
      </c>
      <c r="D108" s="131">
        <v>19</v>
      </c>
      <c r="E108" s="131">
        <v>16</v>
      </c>
      <c r="F108" s="131">
        <v>152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63">
        <v>227</v>
      </c>
    </row>
    <row r="109" spans="1:18" s="134" customFormat="1" ht="18" customHeight="1">
      <c r="A109" s="2"/>
      <c r="B109" s="161" t="s">
        <v>53</v>
      </c>
      <c r="C109" s="131">
        <v>10</v>
      </c>
      <c r="D109" s="131">
        <v>90</v>
      </c>
      <c r="E109" s="131">
        <v>24</v>
      </c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63">
        <v>124</v>
      </c>
    </row>
    <row r="110" spans="1:18" s="125" customFormat="1" ht="18" customHeight="1">
      <c r="A110" s="2">
        <v>1</v>
      </c>
      <c r="B110" s="15" t="s">
        <v>17</v>
      </c>
      <c r="C110" s="11">
        <v>0</v>
      </c>
      <c r="D110" s="11">
        <v>112</v>
      </c>
      <c r="E110" s="11">
        <v>36</v>
      </c>
      <c r="F110" s="11">
        <v>55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203</v>
      </c>
    </row>
    <row r="111" spans="1:18" s="134" customFormat="1" ht="18" customHeight="1">
      <c r="A111" s="2"/>
      <c r="B111" s="161" t="s">
        <v>9</v>
      </c>
      <c r="C111" s="131"/>
      <c r="D111" s="131">
        <v>26</v>
      </c>
      <c r="E111" s="131">
        <v>35</v>
      </c>
      <c r="F111" s="131">
        <v>55</v>
      </c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63">
        <v>116</v>
      </c>
    </row>
    <row r="112" spans="1:18" s="134" customFormat="1" ht="18" customHeight="1">
      <c r="A112" s="2"/>
      <c r="B112" s="161" t="s">
        <v>53</v>
      </c>
      <c r="C112" s="131"/>
      <c r="D112" s="131">
        <v>86</v>
      </c>
      <c r="E112" s="131">
        <v>1</v>
      </c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63">
        <v>87</v>
      </c>
    </row>
    <row r="113" spans="1:18" s="75" customFormat="1" ht="18" customHeight="1">
      <c r="A113" s="2">
        <v>1</v>
      </c>
      <c r="B113" s="15" t="s">
        <v>106</v>
      </c>
      <c r="C113" s="11">
        <v>1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1</v>
      </c>
    </row>
    <row r="114" spans="1:18" s="26" customFormat="1" ht="18" customHeight="1">
      <c r="A114" s="2"/>
      <c r="B114" s="161" t="s">
        <v>9</v>
      </c>
      <c r="C114" s="21">
        <v>1</v>
      </c>
      <c r="D114" s="111"/>
      <c r="E114" s="21"/>
      <c r="F114" s="21"/>
      <c r="G114" s="111"/>
      <c r="H114" s="111"/>
      <c r="I114" s="111"/>
      <c r="J114" s="111"/>
      <c r="K114" s="111"/>
      <c r="L114" s="111"/>
      <c r="M114" s="21"/>
      <c r="N114" s="21"/>
      <c r="O114" s="21"/>
      <c r="P114" s="21"/>
      <c r="Q114" s="111"/>
      <c r="R114" s="163">
        <v>1</v>
      </c>
    </row>
    <row r="115" spans="1:18" s="26" customFormat="1" ht="18" customHeight="1">
      <c r="A115" s="2"/>
      <c r="B115" s="161" t="s">
        <v>53</v>
      </c>
      <c r="C115" s="21"/>
      <c r="D115" s="111"/>
      <c r="E115" s="21"/>
      <c r="F115" s="21"/>
      <c r="G115" s="111"/>
      <c r="H115" s="111"/>
      <c r="I115" s="111"/>
      <c r="J115" s="111"/>
      <c r="K115" s="111"/>
      <c r="L115" s="111"/>
      <c r="M115" s="21"/>
      <c r="N115" s="21"/>
      <c r="O115" s="21"/>
      <c r="P115" s="21"/>
      <c r="Q115" s="111"/>
      <c r="R115" s="163">
        <v>0</v>
      </c>
    </row>
    <row r="116" spans="1:18" s="137" customFormat="1" ht="18" customHeight="1">
      <c r="A116" s="2">
        <v>1</v>
      </c>
      <c r="B116" s="15" t="s">
        <v>87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45</v>
      </c>
      <c r="J116" s="11">
        <v>0</v>
      </c>
      <c r="K116" s="11">
        <v>0</v>
      </c>
      <c r="L116" s="11">
        <v>87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132</v>
      </c>
    </row>
    <row r="117" spans="1:18" s="26" customFormat="1" ht="18" customHeight="1">
      <c r="A117" s="2"/>
      <c r="B117" s="161" t="s">
        <v>9</v>
      </c>
      <c r="C117" s="30"/>
      <c r="D117" s="30"/>
      <c r="E117" s="30"/>
      <c r="F117" s="30"/>
      <c r="G117" s="30"/>
      <c r="H117" s="30"/>
      <c r="I117" s="30">
        <v>40</v>
      </c>
      <c r="J117" s="30"/>
      <c r="K117" s="30"/>
      <c r="L117" s="30">
        <v>70</v>
      </c>
      <c r="M117" s="30"/>
      <c r="N117" s="30"/>
      <c r="O117" s="30"/>
      <c r="P117" s="30"/>
      <c r="Q117" s="30"/>
      <c r="R117" s="163">
        <v>110</v>
      </c>
    </row>
    <row r="118" spans="1:18" s="26" customFormat="1" ht="18" customHeight="1">
      <c r="A118" s="2"/>
      <c r="B118" s="161" t="s">
        <v>53</v>
      </c>
      <c r="C118" s="30"/>
      <c r="D118" s="30"/>
      <c r="E118" s="30"/>
      <c r="F118" s="30"/>
      <c r="G118" s="30"/>
      <c r="H118" s="30"/>
      <c r="I118" s="30">
        <v>5</v>
      </c>
      <c r="J118" s="30"/>
      <c r="K118" s="30"/>
      <c r="L118" s="30">
        <v>17</v>
      </c>
      <c r="M118" s="30"/>
      <c r="N118" s="30"/>
      <c r="O118" s="30"/>
      <c r="P118" s="30"/>
      <c r="Q118" s="30"/>
      <c r="R118" s="163">
        <v>22</v>
      </c>
    </row>
    <row r="119" spans="1:18" s="134" customFormat="1" ht="18" customHeight="1">
      <c r="A119" s="2">
        <v>1</v>
      </c>
      <c r="B119" s="15" t="s">
        <v>89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65</v>
      </c>
      <c r="J119" s="11">
        <v>0</v>
      </c>
      <c r="K119" s="11">
        <v>0</v>
      </c>
      <c r="L119" s="11">
        <v>95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160</v>
      </c>
    </row>
    <row r="120" spans="1:18" s="134" customFormat="1" ht="18" customHeight="1">
      <c r="A120" s="2"/>
      <c r="B120" s="161" t="s">
        <v>9</v>
      </c>
      <c r="C120" s="30"/>
      <c r="D120" s="30"/>
      <c r="E120" s="30"/>
      <c r="F120" s="30"/>
      <c r="G120" s="30"/>
      <c r="H120" s="30"/>
      <c r="I120" s="30">
        <v>60</v>
      </c>
      <c r="J120" s="30"/>
      <c r="K120" s="30"/>
      <c r="L120" s="30">
        <v>85</v>
      </c>
      <c r="M120" s="30"/>
      <c r="N120" s="30"/>
      <c r="O120" s="30"/>
      <c r="P120" s="30"/>
      <c r="Q120" s="30"/>
      <c r="R120" s="163">
        <v>145</v>
      </c>
    </row>
    <row r="121" spans="1:18" s="134" customFormat="1" ht="18" customHeight="1">
      <c r="A121" s="2"/>
      <c r="B121" s="161" t="s">
        <v>53</v>
      </c>
      <c r="C121" s="30"/>
      <c r="D121" s="30"/>
      <c r="E121" s="30"/>
      <c r="F121" s="30"/>
      <c r="G121" s="30"/>
      <c r="H121" s="30"/>
      <c r="I121" s="30">
        <v>5</v>
      </c>
      <c r="J121" s="30"/>
      <c r="K121" s="30"/>
      <c r="L121" s="30">
        <v>10</v>
      </c>
      <c r="M121" s="30"/>
      <c r="N121" s="30"/>
      <c r="O121" s="30"/>
      <c r="P121" s="30"/>
      <c r="Q121" s="30"/>
      <c r="R121" s="163">
        <v>15</v>
      </c>
    </row>
    <row r="122" spans="1:18" s="75" customFormat="1" ht="18" customHeight="1">
      <c r="A122" s="2">
        <v>1</v>
      </c>
      <c r="B122" s="15" t="s">
        <v>90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560</v>
      </c>
      <c r="J122" s="11">
        <v>578</v>
      </c>
      <c r="K122" s="11">
        <v>230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1368</v>
      </c>
    </row>
    <row r="123" spans="1:18" s="26" customFormat="1" ht="18" customHeight="1">
      <c r="A123" s="2"/>
      <c r="B123" s="161" t="s">
        <v>9</v>
      </c>
      <c r="C123" s="131"/>
      <c r="D123" s="131"/>
      <c r="E123" s="131"/>
      <c r="F123" s="131"/>
      <c r="G123" s="131"/>
      <c r="H123" s="131"/>
      <c r="I123" s="131">
        <v>280</v>
      </c>
      <c r="J123" s="131">
        <v>500</v>
      </c>
      <c r="K123" s="131">
        <v>200</v>
      </c>
      <c r="L123" s="131"/>
      <c r="M123" s="131"/>
      <c r="N123" s="131"/>
      <c r="O123" s="131"/>
      <c r="P123" s="131"/>
      <c r="Q123" s="131"/>
      <c r="R123" s="163">
        <v>980</v>
      </c>
    </row>
    <row r="124" spans="1:18" s="26" customFormat="1" ht="18" customHeight="1">
      <c r="A124" s="2"/>
      <c r="B124" s="161" t="s">
        <v>53</v>
      </c>
      <c r="C124" s="131"/>
      <c r="D124" s="131"/>
      <c r="E124" s="131"/>
      <c r="F124" s="131"/>
      <c r="G124" s="131"/>
      <c r="H124" s="131"/>
      <c r="I124" s="131">
        <v>280</v>
      </c>
      <c r="J124" s="131">
        <v>78</v>
      </c>
      <c r="K124" s="131">
        <v>30</v>
      </c>
      <c r="L124" s="131"/>
      <c r="M124" s="131"/>
      <c r="N124" s="131"/>
      <c r="O124" s="131"/>
      <c r="P124" s="131"/>
      <c r="Q124" s="131"/>
      <c r="R124" s="163">
        <v>388</v>
      </c>
    </row>
    <row r="125" spans="1:18" s="114" customFormat="1" ht="18" customHeight="1">
      <c r="A125" s="2">
        <v>1</v>
      </c>
      <c r="B125" s="15" t="s">
        <v>91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250</v>
      </c>
      <c r="I125" s="11">
        <v>1009</v>
      </c>
      <c r="J125" s="11">
        <v>1</v>
      </c>
      <c r="K125" s="11">
        <v>530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1790</v>
      </c>
    </row>
    <row r="126" spans="1:18" s="123" customFormat="1" ht="18" customHeight="1">
      <c r="A126" s="2"/>
      <c r="B126" s="161" t="s">
        <v>9</v>
      </c>
      <c r="C126" s="131"/>
      <c r="D126" s="131"/>
      <c r="E126" s="131"/>
      <c r="F126" s="131"/>
      <c r="G126" s="131"/>
      <c r="H126" s="131">
        <v>150</v>
      </c>
      <c r="I126" s="131">
        <v>629</v>
      </c>
      <c r="J126" s="131">
        <v>1</v>
      </c>
      <c r="K126" s="131">
        <v>500</v>
      </c>
      <c r="L126" s="131"/>
      <c r="M126" s="131"/>
      <c r="N126" s="131"/>
      <c r="O126" s="131"/>
      <c r="P126" s="131"/>
      <c r="Q126" s="131"/>
      <c r="R126" s="163">
        <v>1280</v>
      </c>
    </row>
    <row r="127" spans="1:18" s="123" customFormat="1" ht="18" customHeight="1">
      <c r="A127" s="2"/>
      <c r="B127" s="161" t="s">
        <v>53</v>
      </c>
      <c r="C127" s="131"/>
      <c r="D127" s="131"/>
      <c r="E127" s="131"/>
      <c r="F127" s="131"/>
      <c r="G127" s="131"/>
      <c r="H127" s="131">
        <v>100</v>
      </c>
      <c r="I127" s="131">
        <v>380</v>
      </c>
      <c r="J127" s="131"/>
      <c r="K127" s="131">
        <v>30</v>
      </c>
      <c r="L127" s="131"/>
      <c r="M127" s="131"/>
      <c r="N127" s="131"/>
      <c r="O127" s="131"/>
      <c r="P127" s="131"/>
      <c r="Q127" s="131"/>
      <c r="R127" s="163">
        <v>510</v>
      </c>
    </row>
    <row r="128" spans="1:18" s="114" customFormat="1" ht="27.75" customHeight="1">
      <c r="A128" s="2">
        <v>1</v>
      </c>
      <c r="B128" s="15" t="s">
        <v>107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402</v>
      </c>
      <c r="I128" s="11">
        <v>570</v>
      </c>
      <c r="J128" s="11">
        <v>0</v>
      </c>
      <c r="K128" s="11">
        <v>1320</v>
      </c>
      <c r="L128" s="11">
        <v>808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3100</v>
      </c>
    </row>
    <row r="129" spans="1:18" s="123" customFormat="1" ht="18" customHeight="1">
      <c r="A129" s="2"/>
      <c r="B129" s="161" t="s">
        <v>9</v>
      </c>
      <c r="C129" s="111"/>
      <c r="D129" s="111"/>
      <c r="E129" s="111"/>
      <c r="F129" s="111"/>
      <c r="G129" s="111"/>
      <c r="H129" s="111">
        <v>275</v>
      </c>
      <c r="I129" s="111">
        <v>350</v>
      </c>
      <c r="J129" s="111"/>
      <c r="K129" s="111">
        <v>865</v>
      </c>
      <c r="L129" s="111">
        <v>370</v>
      </c>
      <c r="M129" s="111"/>
      <c r="N129" s="111"/>
      <c r="O129" s="111"/>
      <c r="P129" s="111"/>
      <c r="Q129" s="111"/>
      <c r="R129" s="163">
        <v>1860</v>
      </c>
    </row>
    <row r="130" spans="1:18" s="123" customFormat="1" ht="18" customHeight="1">
      <c r="A130" s="2"/>
      <c r="B130" s="161" t="s">
        <v>53</v>
      </c>
      <c r="C130" s="111"/>
      <c r="D130" s="111"/>
      <c r="E130" s="111"/>
      <c r="F130" s="111"/>
      <c r="G130" s="111"/>
      <c r="H130" s="111">
        <v>127</v>
      </c>
      <c r="I130" s="111">
        <v>220</v>
      </c>
      <c r="J130" s="111"/>
      <c r="K130" s="111">
        <v>455</v>
      </c>
      <c r="L130" s="111">
        <v>438</v>
      </c>
      <c r="M130" s="111"/>
      <c r="N130" s="111"/>
      <c r="O130" s="111"/>
      <c r="P130" s="111"/>
      <c r="Q130" s="111"/>
      <c r="R130" s="163">
        <v>1240</v>
      </c>
    </row>
    <row r="131" spans="1:18" s="166" customFormat="1" ht="18" customHeight="1">
      <c r="A131" s="2">
        <v>1</v>
      </c>
      <c r="B131" s="15" t="s">
        <v>93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480</v>
      </c>
      <c r="J131" s="11">
        <v>0</v>
      </c>
      <c r="K131" s="11">
        <v>2580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3060</v>
      </c>
    </row>
    <row r="132" spans="1:18" s="167" customFormat="1" ht="18" customHeight="1">
      <c r="A132" s="2"/>
      <c r="B132" s="161" t="s">
        <v>9</v>
      </c>
      <c r="C132" s="131"/>
      <c r="D132" s="131"/>
      <c r="E132" s="131"/>
      <c r="F132" s="131"/>
      <c r="G132" s="131"/>
      <c r="H132" s="131"/>
      <c r="I132" s="131">
        <v>300</v>
      </c>
      <c r="J132" s="131"/>
      <c r="K132" s="131">
        <v>1536</v>
      </c>
      <c r="L132" s="131"/>
      <c r="M132" s="131"/>
      <c r="N132" s="131"/>
      <c r="O132" s="131"/>
      <c r="P132" s="131"/>
      <c r="Q132" s="131"/>
      <c r="R132" s="163">
        <v>1836</v>
      </c>
    </row>
    <row r="133" spans="1:18" s="167" customFormat="1" ht="18" customHeight="1">
      <c r="A133" s="2"/>
      <c r="B133" s="161" t="s">
        <v>53</v>
      </c>
      <c r="C133" s="131"/>
      <c r="D133" s="131"/>
      <c r="E133" s="131"/>
      <c r="F133" s="131"/>
      <c r="G133" s="131"/>
      <c r="H133" s="131"/>
      <c r="I133" s="131">
        <v>180</v>
      </c>
      <c r="J133" s="131"/>
      <c r="K133" s="131">
        <v>1044</v>
      </c>
      <c r="L133" s="131"/>
      <c r="M133" s="131"/>
      <c r="N133" s="131"/>
      <c r="O133" s="131"/>
      <c r="P133" s="131"/>
      <c r="Q133" s="131"/>
      <c r="R133" s="163">
        <v>1224</v>
      </c>
    </row>
    <row r="134" spans="1:18" s="168" customFormat="1" ht="18" customHeight="1">
      <c r="A134" s="38">
        <v>1</v>
      </c>
      <c r="B134" s="15" t="s">
        <v>22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2217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2217</v>
      </c>
    </row>
    <row r="135" spans="1:18" s="118" customFormat="1" ht="18" customHeight="1">
      <c r="A135" s="2"/>
      <c r="B135" s="161" t="s">
        <v>9</v>
      </c>
      <c r="C135" s="21"/>
      <c r="D135" s="21"/>
      <c r="E135" s="21"/>
      <c r="F135" s="21"/>
      <c r="G135" s="21"/>
      <c r="H135" s="21">
        <v>0</v>
      </c>
      <c r="I135" s="21"/>
      <c r="J135" s="21">
        <v>1500</v>
      </c>
      <c r="K135" s="21"/>
      <c r="L135" s="21"/>
      <c r="M135" s="21"/>
      <c r="N135" s="21"/>
      <c r="O135" s="21"/>
      <c r="P135" s="21"/>
      <c r="Q135" s="21"/>
      <c r="R135" s="163">
        <v>1500</v>
      </c>
    </row>
    <row r="136" spans="1:18" s="118" customFormat="1" ht="18" customHeight="1">
      <c r="A136" s="2"/>
      <c r="B136" s="161" t="s">
        <v>53</v>
      </c>
      <c r="C136" s="21"/>
      <c r="D136" s="21"/>
      <c r="E136" s="21"/>
      <c r="F136" s="21"/>
      <c r="G136" s="21"/>
      <c r="H136" s="21">
        <v>0</v>
      </c>
      <c r="I136" s="21"/>
      <c r="J136" s="21">
        <v>717</v>
      </c>
      <c r="K136" s="21"/>
      <c r="L136" s="21"/>
      <c r="M136" s="21"/>
      <c r="N136" s="21"/>
      <c r="O136" s="21"/>
      <c r="P136" s="21"/>
      <c r="Q136" s="21"/>
      <c r="R136" s="163">
        <v>717</v>
      </c>
    </row>
    <row r="137" spans="1:18" s="169" customFormat="1" ht="18" customHeight="1">
      <c r="A137" s="2">
        <v>1</v>
      </c>
      <c r="B137" s="39" t="s">
        <v>33</v>
      </c>
      <c r="C137" s="11">
        <v>0</v>
      </c>
      <c r="D137" s="11">
        <v>17685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17685</v>
      </c>
    </row>
    <row r="138" spans="1:18" s="23" customFormat="1" ht="18" customHeight="1">
      <c r="A138" s="2"/>
      <c r="B138" s="161" t="s">
        <v>9</v>
      </c>
      <c r="C138" s="30"/>
      <c r="D138" s="30">
        <v>5247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163">
        <v>5247</v>
      </c>
    </row>
    <row r="139" spans="1:18" s="23" customFormat="1" ht="18" customHeight="1">
      <c r="A139" s="2"/>
      <c r="B139" s="161" t="s">
        <v>53</v>
      </c>
      <c r="C139" s="30"/>
      <c r="D139" s="30">
        <v>12438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163">
        <v>12438</v>
      </c>
    </row>
    <row r="140" spans="1:18" s="146" customFormat="1" ht="18" customHeight="1">
      <c r="A140" s="124">
        <v>3</v>
      </c>
      <c r="B140" s="165" t="s">
        <v>37</v>
      </c>
      <c r="C140" s="36">
        <v>3501</v>
      </c>
      <c r="D140" s="36">
        <v>23124</v>
      </c>
      <c r="E140" s="36">
        <v>355</v>
      </c>
      <c r="F140" s="36">
        <v>7043</v>
      </c>
      <c r="G140" s="36">
        <v>1648</v>
      </c>
      <c r="H140" s="36">
        <v>1020</v>
      </c>
      <c r="I140" s="36">
        <v>3176</v>
      </c>
      <c r="J140" s="36">
        <v>2796</v>
      </c>
      <c r="K140" s="36">
        <v>4660</v>
      </c>
      <c r="L140" s="36">
        <v>1035</v>
      </c>
      <c r="M140" s="36">
        <v>3512</v>
      </c>
      <c r="N140" s="36">
        <v>450</v>
      </c>
      <c r="O140" s="36">
        <v>322</v>
      </c>
      <c r="P140" s="36">
        <v>1121</v>
      </c>
      <c r="Q140" s="36">
        <v>1078</v>
      </c>
      <c r="R140" s="42">
        <v>54841</v>
      </c>
    </row>
    <row r="141" spans="1:18" s="23" customFormat="1" ht="18" customHeight="1">
      <c r="A141" s="2"/>
      <c r="B141" s="161" t="s">
        <v>9</v>
      </c>
      <c r="C141" s="30">
        <v>2616</v>
      </c>
      <c r="D141" s="30">
        <v>6271</v>
      </c>
      <c r="E141" s="30">
        <v>264</v>
      </c>
      <c r="F141" s="30">
        <v>7043</v>
      </c>
      <c r="G141" s="30">
        <v>1324</v>
      </c>
      <c r="H141" s="30">
        <v>690</v>
      </c>
      <c r="I141" s="30">
        <v>1979</v>
      </c>
      <c r="J141" s="30">
        <v>2001</v>
      </c>
      <c r="K141" s="30">
        <v>3101</v>
      </c>
      <c r="L141" s="30">
        <v>563</v>
      </c>
      <c r="M141" s="30">
        <v>3025</v>
      </c>
      <c r="N141" s="30">
        <v>438</v>
      </c>
      <c r="O141" s="30">
        <v>212</v>
      </c>
      <c r="P141" s="30">
        <v>1121</v>
      </c>
      <c r="Q141" s="30">
        <v>845</v>
      </c>
      <c r="R141" s="162">
        <v>31493</v>
      </c>
    </row>
    <row r="142" spans="1:18" s="23" customFormat="1" ht="18" customHeight="1">
      <c r="A142" s="2"/>
      <c r="B142" s="161" t="s">
        <v>53</v>
      </c>
      <c r="C142" s="30">
        <v>885</v>
      </c>
      <c r="D142" s="30">
        <v>16853</v>
      </c>
      <c r="E142" s="30">
        <v>91</v>
      </c>
      <c r="F142" s="30">
        <v>0</v>
      </c>
      <c r="G142" s="30">
        <v>324</v>
      </c>
      <c r="H142" s="30">
        <v>330</v>
      </c>
      <c r="I142" s="30">
        <v>1197</v>
      </c>
      <c r="J142" s="30">
        <v>795</v>
      </c>
      <c r="K142" s="30">
        <v>1559</v>
      </c>
      <c r="L142" s="30">
        <v>472</v>
      </c>
      <c r="M142" s="30">
        <v>487</v>
      </c>
      <c r="N142" s="30">
        <v>12</v>
      </c>
      <c r="O142" s="30">
        <v>110</v>
      </c>
      <c r="P142" s="30">
        <v>0</v>
      </c>
      <c r="Q142" s="30">
        <v>233</v>
      </c>
      <c r="R142" s="162">
        <v>23348</v>
      </c>
    </row>
  </sheetData>
  <autoFilter ref="A4:T142">
    <filterColumn colId="5"/>
    <filterColumn colId="6"/>
    <filterColumn colId="8"/>
    <filterColumn colId="10"/>
    <filterColumn colId="11"/>
    <filterColumn colId="12"/>
    <filterColumn colId="13"/>
    <filterColumn colId="14"/>
  </autoFilter>
  <mergeCells count="2">
    <mergeCell ref="B2:R2"/>
    <mergeCell ref="C3:Q3"/>
  </mergeCells>
  <conditionalFormatting sqref="S32:XFD35 S5:FX31 O137:FX139 D5:R82 O140:XFD65411 H15:L130 O83:R136 S36:FX136 D83:N65411 A2:FX4 A5:C65411">
    <cfRule type="expression" dxfId="813" priority="601">
      <formula>$A2=3</formula>
    </cfRule>
    <cfRule type="expression" dxfId="812" priority="602">
      <formula>$A2=2</formula>
    </cfRule>
    <cfRule type="expression" dxfId="811" priority="603">
      <formula>$A2=1</formula>
    </cfRule>
  </conditionalFormatting>
  <conditionalFormatting sqref="FX32:FX34 FX99:FX101 FX105:FX106 FX146:FX65411 FX141:FX142">
    <cfRule type="expression" dxfId="810" priority="598">
      <formula>$A29=3</formula>
    </cfRule>
    <cfRule type="expression" dxfId="809" priority="599">
      <formula>$A29=2</formula>
    </cfRule>
    <cfRule type="expression" dxfId="808" priority="600">
      <formula>$A29=1</formula>
    </cfRule>
  </conditionalFormatting>
  <conditionalFormatting sqref="FX6:FX38">
    <cfRule type="expression" dxfId="807" priority="595">
      <formula>#REF!=3</formula>
    </cfRule>
    <cfRule type="expression" dxfId="806" priority="596">
      <formula>#REF!=2</formula>
    </cfRule>
    <cfRule type="expression" dxfId="805" priority="597">
      <formula>#REF!=1</formula>
    </cfRule>
  </conditionalFormatting>
  <conditionalFormatting sqref="FX43 FX46 FX54:FX55 FX118:FX119 FX162:FX65411">
    <cfRule type="expression" dxfId="804" priority="592">
      <formula>$A24=3</formula>
    </cfRule>
    <cfRule type="expression" dxfId="803" priority="593">
      <formula>$A24=2</formula>
    </cfRule>
    <cfRule type="expression" dxfId="802" priority="594">
      <formula>$A24=1</formula>
    </cfRule>
  </conditionalFormatting>
  <conditionalFormatting sqref="FX43 FX62 FX71 FX81:FX82 FX120 FX160:FX65411">
    <cfRule type="expression" dxfId="801" priority="589">
      <formula>$A26=3</formula>
    </cfRule>
    <cfRule type="expression" dxfId="800" priority="590">
      <formula>$A26=2</formula>
    </cfRule>
    <cfRule type="expression" dxfId="799" priority="591">
      <formula>$A26=1</formula>
    </cfRule>
  </conditionalFormatting>
  <conditionalFormatting sqref="FX41:FX43 FX48:FX52 FX119 FX164:FX65411">
    <cfRule type="expression" dxfId="798" priority="586">
      <formula>$A20=3</formula>
    </cfRule>
    <cfRule type="expression" dxfId="797" priority="587">
      <formula>$A20=2</formula>
    </cfRule>
    <cfRule type="expression" dxfId="796" priority="588">
      <formula>$A20=1</formula>
    </cfRule>
  </conditionalFormatting>
  <conditionalFormatting sqref="FX80 FX27:FX28 FX23:FX25 FX18:FX20 FX15:FX16 FX12:FX13 FX66:FX68 FX59 FX30:FX57">
    <cfRule type="expression" dxfId="795" priority="583">
      <formula>#REF!=3</formula>
    </cfRule>
    <cfRule type="expression" dxfId="794" priority="584">
      <formula>#REF!=2</formula>
    </cfRule>
    <cfRule type="expression" dxfId="793" priority="585">
      <formula>#REF!=1</formula>
    </cfRule>
  </conditionalFormatting>
  <conditionalFormatting sqref="FX8 FX17 FX29 FX38 FX26:FX27 FX44:FX45 FX57 FX59:FX60 FX63 FX98 FX125:FX126 FX141">
    <cfRule type="expression" dxfId="792" priority="580">
      <formula>$A7=3</formula>
    </cfRule>
    <cfRule type="expression" dxfId="791" priority="581">
      <formula>$A7=2</formula>
    </cfRule>
    <cfRule type="expression" dxfId="790" priority="582">
      <formula>$A7=1</formula>
    </cfRule>
  </conditionalFormatting>
  <conditionalFormatting sqref="FX36:FX40 FX27:FX34 FX22:FX25 FX15:FX20">
    <cfRule type="expression" dxfId="789" priority="577">
      <formula>#REF!=3</formula>
    </cfRule>
    <cfRule type="expression" dxfId="788" priority="578">
      <formula>#REF!=2</formula>
    </cfRule>
    <cfRule type="expression" dxfId="787" priority="579">
      <formula>#REF!=1</formula>
    </cfRule>
  </conditionalFormatting>
  <conditionalFormatting sqref="FX22:FX23 FX29 FX31 FX42:FX44 FX46 FX55:FX58 FX60:FX61 FX76 FX93:FX94 FX97 FX102:FX103 FX127:FX128 FX116">
    <cfRule type="expression" dxfId="786" priority="574">
      <formula>$A15=3</formula>
    </cfRule>
    <cfRule type="expression" dxfId="785" priority="575">
      <formula>$A15=2</formula>
    </cfRule>
    <cfRule type="expression" dxfId="784" priority="576">
      <formula>$A15=1</formula>
    </cfRule>
  </conditionalFormatting>
  <conditionalFormatting sqref="FX13 FX16 FX19 FX31 FX36 FX39:FX40 FX43 FX51:FX52 FX57:FX58 FX73 FX108 FX130">
    <cfRule type="expression" dxfId="783" priority="571">
      <formula>$A8=3</formula>
    </cfRule>
    <cfRule type="expression" dxfId="782" priority="572">
      <formula>$A8=2</formula>
    </cfRule>
    <cfRule type="expression" dxfId="781" priority="573">
      <formula>$A8=1</formula>
    </cfRule>
  </conditionalFormatting>
  <conditionalFormatting sqref="FX39:FX40 FX30:FX35 FX18:FX26 FX14:FX16">
    <cfRule type="expression" dxfId="780" priority="568">
      <formula>#REF!=3</formula>
    </cfRule>
    <cfRule type="expression" dxfId="779" priority="569">
      <formula>#REF!=2</formula>
    </cfRule>
    <cfRule type="expression" dxfId="778" priority="570">
      <formula>#REF!=1</formula>
    </cfRule>
  </conditionalFormatting>
  <conditionalFormatting sqref="FX20:FX22 FX137">
    <cfRule type="expression" dxfId="777" priority="565">
      <formula>$A11=3</formula>
    </cfRule>
    <cfRule type="expression" dxfId="776" priority="566">
      <formula>$A11=2</formula>
    </cfRule>
    <cfRule type="expression" dxfId="775" priority="567">
      <formula>$A11=1</formula>
    </cfRule>
  </conditionalFormatting>
  <conditionalFormatting sqref="FX176:FX65411">
    <cfRule type="expression" dxfId="774" priority="562">
      <formula>$A143=3</formula>
    </cfRule>
    <cfRule type="expression" dxfId="773" priority="563">
      <formula>$A143=2</formula>
    </cfRule>
    <cfRule type="expression" dxfId="772" priority="564">
      <formula>$A143=1</formula>
    </cfRule>
  </conditionalFormatting>
  <conditionalFormatting sqref="FX117:FX118 FX35:FX42 FX17:FX31">
    <cfRule type="expression" dxfId="771" priority="559">
      <formula>#REF!=3</formula>
    </cfRule>
    <cfRule type="expression" dxfId="770" priority="560">
      <formula>#REF!=2</formula>
    </cfRule>
    <cfRule type="expression" dxfId="769" priority="561">
      <formula>#REF!=1</formula>
    </cfRule>
  </conditionalFormatting>
  <conditionalFormatting sqref="FX13 FX22 FX30:FX32 FX48:FX49 FX68 FX75:FX79 FX89 FX104 FX82 FX85 FX142 FX133">
    <cfRule type="expression" dxfId="768" priority="556">
      <formula>$A9=3</formula>
    </cfRule>
    <cfRule type="expression" dxfId="767" priority="557">
      <formula>$A9=2</formula>
    </cfRule>
    <cfRule type="expression" dxfId="766" priority="558">
      <formula>$A9=1</formula>
    </cfRule>
  </conditionalFormatting>
  <conditionalFormatting sqref="FX92 FX50 FX14 FX119 FX41 FX74 FX53 FX21:FX22 FX35:FX37 FX56 FX62 FX65 FX69:FX71 FX87:FX89 FX100:FX101 FX128 FX109:FX115 FX142 FX139:FX140 FX134:FX136">
    <cfRule type="expression" dxfId="765" priority="553">
      <formula>$A12=3</formula>
    </cfRule>
    <cfRule type="expression" dxfId="764" priority="554">
      <formula>$A12=2</formula>
    </cfRule>
    <cfRule type="expression" dxfId="763" priority="555">
      <formula>$A12=1</formula>
    </cfRule>
  </conditionalFormatting>
  <conditionalFormatting sqref="FX72:FX73 FX120:FX121">
    <cfRule type="expression" dxfId="762" priority="550">
      <formula>$A60=3</formula>
    </cfRule>
    <cfRule type="expression" dxfId="761" priority="551">
      <formula>$A60=2</formula>
    </cfRule>
    <cfRule type="expression" dxfId="760" priority="552">
      <formula>$A60=1</formula>
    </cfRule>
  </conditionalFormatting>
  <conditionalFormatting sqref="FX58 FX60:FX61">
    <cfRule type="expression" dxfId="759" priority="547">
      <formula>$A35=3</formula>
    </cfRule>
    <cfRule type="expression" dxfId="758" priority="548">
      <formula>$A35=2</formula>
    </cfRule>
    <cfRule type="expression" dxfId="757" priority="549">
      <formula>$A35=1</formula>
    </cfRule>
  </conditionalFormatting>
  <conditionalFormatting sqref="FX120 FX68 FX48:FX58 FX24:FX46 FX17:FX22 FX73">
    <cfRule type="expression" dxfId="756" priority="544">
      <formula>#REF!=3</formula>
    </cfRule>
    <cfRule type="expression" dxfId="755" priority="545">
      <formula>#REF!=2</formula>
    </cfRule>
    <cfRule type="expression" dxfId="754" priority="546">
      <formula>#REF!=1</formula>
    </cfRule>
  </conditionalFormatting>
  <conditionalFormatting sqref="FX28 FX63:FX64 FX79 FX104 FX106 FX82">
    <cfRule type="expression" dxfId="753" priority="541">
      <formula>$A12=3</formula>
    </cfRule>
    <cfRule type="expression" dxfId="752" priority="542">
      <formula>$A12=2</formula>
    </cfRule>
    <cfRule type="expression" dxfId="751" priority="543">
      <formula>$A12=1</formula>
    </cfRule>
  </conditionalFormatting>
  <conditionalFormatting sqref="FX18:FX19 FX28 FX33:FX34 FX64 FX67 FX73 FX76 FX103 FX105:FX106 FX80 FX83 FX139">
    <cfRule type="expression" dxfId="750" priority="538">
      <formula>$A8=3</formula>
    </cfRule>
    <cfRule type="expression" dxfId="749" priority="539">
      <formula>$A8=2</formula>
    </cfRule>
    <cfRule type="expression" dxfId="748" priority="540">
      <formula>$A8=1</formula>
    </cfRule>
  </conditionalFormatting>
  <conditionalFormatting sqref="FX47 FX44 FX41 FX36:FX38 FX32:FX34 FX21:FX29">
    <cfRule type="expression" dxfId="747" priority="535">
      <formula>#REF!=3</formula>
    </cfRule>
    <cfRule type="expression" dxfId="746" priority="536">
      <formula>#REF!=2</formula>
    </cfRule>
    <cfRule type="expression" dxfId="745" priority="537">
      <formula>#REF!=1</formula>
    </cfRule>
  </conditionalFormatting>
  <conditionalFormatting sqref="FX27 FX30 FX53 FX56 FX69:FX71 FX74 FX99 FX105:FX106 FX87 FX81:FX83 FX90:FX91">
    <cfRule type="expression" dxfId="744" priority="532">
      <formula>$A14=3</formula>
    </cfRule>
    <cfRule type="expression" dxfId="743" priority="533">
      <formula>$A14=2</formula>
    </cfRule>
    <cfRule type="expression" dxfId="742" priority="534">
      <formula>$A14=1</formula>
    </cfRule>
  </conditionalFormatting>
  <conditionalFormatting sqref="FX29 FX32 FX47 FX59 FX68 FX101 FX89 FX86 FX136">
    <cfRule type="expression" dxfId="741" priority="529">
      <formula>$A15=3</formula>
    </cfRule>
    <cfRule type="expression" dxfId="740" priority="530">
      <formula>$A15=2</formula>
    </cfRule>
    <cfRule type="expression" dxfId="739" priority="531">
      <formula>$A15=1</formula>
    </cfRule>
  </conditionalFormatting>
  <conditionalFormatting sqref="FX173:FX65411">
    <cfRule type="expression" dxfId="738" priority="526">
      <formula>$A143=3</formula>
    </cfRule>
    <cfRule type="expression" dxfId="737" priority="527">
      <formula>$A143=2</formula>
    </cfRule>
    <cfRule type="expression" dxfId="736" priority="528">
      <formula>$A143=1</formula>
    </cfRule>
  </conditionalFormatting>
  <conditionalFormatting sqref="FX44:FX55 FX23:FX40">
    <cfRule type="expression" dxfId="735" priority="523">
      <formula>#REF!=3</formula>
    </cfRule>
    <cfRule type="expression" dxfId="734" priority="524">
      <formula>#REF!=2</formula>
    </cfRule>
    <cfRule type="expression" dxfId="733" priority="525">
      <formula>#REF!=1</formula>
    </cfRule>
  </conditionalFormatting>
  <conditionalFormatting sqref="FX47:FX49 FX65:FX67">
    <cfRule type="expression" dxfId="732" priority="520">
      <formula>$A29=3</formula>
    </cfRule>
    <cfRule type="expression" dxfId="731" priority="521">
      <formula>$A29=2</formula>
    </cfRule>
    <cfRule type="expression" dxfId="730" priority="522">
      <formula>$A29=1</formula>
    </cfRule>
  </conditionalFormatting>
  <conditionalFormatting sqref="FX139 FX134:FX136 FX56:FX61 FX26:FX52 FX65 FX71 FX130 FX123:FX124">
    <cfRule type="expression" dxfId="729" priority="517">
      <formula>#REF!=3</formula>
    </cfRule>
    <cfRule type="expression" dxfId="728" priority="518">
      <formula>#REF!=2</formula>
    </cfRule>
    <cfRule type="expression" dxfId="727" priority="519">
      <formula>#REF!=1</formula>
    </cfRule>
  </conditionalFormatting>
  <conditionalFormatting sqref="FX66:FX67">
    <cfRule type="expression" dxfId="726" priority="511">
      <formula>$A51=3</formula>
    </cfRule>
    <cfRule type="expression" dxfId="725" priority="512">
      <formula>$A51=2</formula>
    </cfRule>
    <cfRule type="expression" dxfId="724" priority="513">
      <formula>$A51=1</formula>
    </cfRule>
  </conditionalFormatting>
  <conditionalFormatting sqref="FX44 FX26:FX41">
    <cfRule type="expression" dxfId="723" priority="508">
      <formula>#REF!=3</formula>
    </cfRule>
    <cfRule type="expression" dxfId="722" priority="509">
      <formula>#REF!=2</formula>
    </cfRule>
    <cfRule type="expression" dxfId="721" priority="510">
      <formula>#REF!=1</formula>
    </cfRule>
  </conditionalFormatting>
  <conditionalFormatting sqref="FX20 FX32 FX37 FX40 FX95 FX99 FX92 FX116 FX133">
    <cfRule type="expression" dxfId="720" priority="505">
      <formula>$A9=3</formula>
    </cfRule>
    <cfRule type="expression" dxfId="719" priority="506">
      <formula>$A9=2</formula>
    </cfRule>
    <cfRule type="expression" dxfId="718" priority="507">
      <formula>$A9=1</formula>
    </cfRule>
  </conditionalFormatting>
  <conditionalFormatting sqref="FX52 FX63:FX65">
    <cfRule type="expression" dxfId="717" priority="499">
      <formula>$A32=3</formula>
    </cfRule>
    <cfRule type="expression" dxfId="716" priority="500">
      <formula>$A32=2</formula>
    </cfRule>
    <cfRule type="expression" dxfId="715" priority="501">
      <formula>$A32=1</formula>
    </cfRule>
  </conditionalFormatting>
  <conditionalFormatting sqref="FX30:FX49">
    <cfRule type="expression" dxfId="714" priority="496">
      <formula>#REF!=3</formula>
    </cfRule>
    <cfRule type="expression" dxfId="713" priority="497">
      <formula>#REF!=2</formula>
    </cfRule>
    <cfRule type="expression" dxfId="712" priority="498">
      <formula>#REF!=1</formula>
    </cfRule>
  </conditionalFormatting>
  <conditionalFormatting sqref="FX123:FX124">
    <cfRule type="expression" dxfId="711" priority="493">
      <formula>$A102=3</formula>
    </cfRule>
    <cfRule type="expression" dxfId="710" priority="494">
      <formula>$A102=2</formula>
    </cfRule>
    <cfRule type="expression" dxfId="709" priority="495">
      <formula>$A102=1</formula>
    </cfRule>
  </conditionalFormatting>
  <conditionalFormatting sqref="FX124">
    <cfRule type="expression" dxfId="708" priority="487">
      <formula>$A105=3</formula>
    </cfRule>
    <cfRule type="expression" dxfId="707" priority="488">
      <formula>$A105=2</formula>
    </cfRule>
    <cfRule type="expression" dxfId="706" priority="489">
      <formula>$A105=1</formula>
    </cfRule>
  </conditionalFormatting>
  <conditionalFormatting sqref="FX45:FX46 FX69:FX70 FX78:FX79">
    <cfRule type="expression" dxfId="705" priority="484">
      <formula>$A23=3</formula>
    </cfRule>
    <cfRule type="expression" dxfId="704" priority="485">
      <formula>$A23=2</formula>
    </cfRule>
    <cfRule type="expression" dxfId="703" priority="486">
      <formula>$A23=1</formula>
    </cfRule>
  </conditionalFormatting>
  <conditionalFormatting sqref="FX148:FX161">
    <cfRule type="expression" dxfId="702" priority="481">
      <formula>#REF!=3</formula>
    </cfRule>
    <cfRule type="expression" dxfId="701" priority="482">
      <formula>#REF!=2</formula>
    </cfRule>
    <cfRule type="expression" dxfId="700" priority="483">
      <formula>#REF!=1</formula>
    </cfRule>
  </conditionalFormatting>
  <conditionalFormatting sqref="FX41 FX60:FX61 FX106 FX125 FX89 FX116">
    <cfRule type="expression" dxfId="699" priority="478">
      <formula>$A33=3</formula>
    </cfRule>
    <cfRule type="expression" dxfId="698" priority="479">
      <formula>$A33=2</formula>
    </cfRule>
    <cfRule type="expression" dxfId="697" priority="480">
      <formula>$A33=1</formula>
    </cfRule>
  </conditionalFormatting>
  <conditionalFormatting sqref="FX117">
    <cfRule type="expression" dxfId="696" priority="475">
      <formula>#REF!=3</formula>
    </cfRule>
    <cfRule type="expression" dxfId="695" priority="476">
      <formula>#REF!=2</formula>
    </cfRule>
    <cfRule type="expression" dxfId="694" priority="477">
      <formula>#REF!=1</formula>
    </cfRule>
  </conditionalFormatting>
  <conditionalFormatting sqref="FX76">
    <cfRule type="expression" dxfId="693" priority="472">
      <formula>$A53=3</formula>
    </cfRule>
    <cfRule type="expression" dxfId="692" priority="473">
      <formula>$A53=2</formula>
    </cfRule>
    <cfRule type="expression" dxfId="691" priority="474">
      <formula>$A53=1</formula>
    </cfRule>
  </conditionalFormatting>
  <conditionalFormatting sqref="FX17:FX19 FX41:FX43 FX47:FX49 FX107 FX87">
    <cfRule type="expression" dxfId="690" priority="469">
      <formula>$A11=3</formula>
    </cfRule>
    <cfRule type="expression" dxfId="689" priority="470">
      <formula>$A11=2</formula>
    </cfRule>
    <cfRule type="expression" dxfId="688" priority="471">
      <formula>$A11=1</formula>
    </cfRule>
  </conditionalFormatting>
  <conditionalFormatting sqref="FX35">
    <cfRule type="expression" dxfId="687" priority="463">
      <formula>$A19=3</formula>
    </cfRule>
    <cfRule type="expression" dxfId="686" priority="464">
      <formula>$A19=2</formula>
    </cfRule>
    <cfRule type="expression" dxfId="685" priority="465">
      <formula>$A19=1</formula>
    </cfRule>
  </conditionalFormatting>
  <conditionalFormatting sqref="FX47">
    <cfRule type="expression" dxfId="684" priority="460">
      <formula>$A26=3</formula>
    </cfRule>
    <cfRule type="expression" dxfId="683" priority="461">
      <formula>$A26=2</formula>
    </cfRule>
    <cfRule type="expression" dxfId="682" priority="462">
      <formula>$A26=1</formula>
    </cfRule>
  </conditionalFormatting>
  <conditionalFormatting sqref="FX116">
    <cfRule type="expression" dxfId="681" priority="457">
      <formula>$A96=3</formula>
    </cfRule>
    <cfRule type="expression" dxfId="680" priority="458">
      <formula>$A96=2</formula>
    </cfRule>
    <cfRule type="expression" dxfId="679" priority="459">
      <formula>$A96=1</formula>
    </cfRule>
  </conditionalFormatting>
  <conditionalFormatting sqref="FX191:FX65411">
    <cfRule type="expression" dxfId="678" priority="454">
      <formula>$A143=3</formula>
    </cfRule>
    <cfRule type="expression" dxfId="677" priority="455">
      <formula>$A143=2</formula>
    </cfRule>
    <cfRule type="expression" dxfId="676" priority="456">
      <formula>$A143=1</formula>
    </cfRule>
  </conditionalFormatting>
  <conditionalFormatting sqref="FX54:FX61">
    <cfRule type="expression" dxfId="675" priority="451">
      <formula>#REF!=3</formula>
    </cfRule>
    <cfRule type="expression" dxfId="674" priority="452">
      <formula>#REF!=2</formula>
    </cfRule>
    <cfRule type="expression" dxfId="673" priority="453">
      <formula>#REF!=1</formula>
    </cfRule>
  </conditionalFormatting>
  <conditionalFormatting sqref="FX42:FX43">
    <cfRule type="expression" dxfId="672" priority="448">
      <formula>$A18=3</formula>
    </cfRule>
    <cfRule type="expression" dxfId="671" priority="449">
      <formula>$A18=2</formula>
    </cfRule>
    <cfRule type="expression" dxfId="670" priority="450">
      <formula>$A18=1</formula>
    </cfRule>
  </conditionalFormatting>
  <conditionalFormatting sqref="FX337:FX65411">
    <cfRule type="expression" dxfId="669" priority="442">
      <formula>$A143=3</formula>
    </cfRule>
    <cfRule type="expression" dxfId="668" priority="443">
      <formula>$A143=2</formula>
    </cfRule>
    <cfRule type="expression" dxfId="667" priority="444">
      <formula>$A143=1</formula>
    </cfRule>
  </conditionalFormatting>
  <conditionalFormatting sqref="FX61 FX59">
    <cfRule type="expression" dxfId="666" priority="439">
      <formula>#REF!=3</formula>
    </cfRule>
    <cfRule type="expression" dxfId="665" priority="440">
      <formula>#REF!=2</formula>
    </cfRule>
    <cfRule type="expression" dxfId="664" priority="441">
      <formula>#REF!=1</formula>
    </cfRule>
  </conditionalFormatting>
  <conditionalFormatting sqref="FX41">
    <cfRule type="expression" dxfId="663" priority="436">
      <formula>$A17=3</formula>
    </cfRule>
    <cfRule type="expression" dxfId="662" priority="437">
      <formula>$A17=2</formula>
    </cfRule>
    <cfRule type="expression" dxfId="661" priority="438">
      <formula>$A17=1</formula>
    </cfRule>
  </conditionalFormatting>
  <conditionalFormatting sqref="FX58">
    <cfRule type="expression" dxfId="660" priority="433">
      <formula>$A38=3</formula>
    </cfRule>
    <cfRule type="expression" dxfId="659" priority="434">
      <formula>$A38=2</formula>
    </cfRule>
    <cfRule type="expression" dxfId="658" priority="435">
      <formula>$A38=1</formula>
    </cfRule>
  </conditionalFormatting>
  <conditionalFormatting sqref="FX57:FX58">
    <cfRule type="expression" dxfId="657" priority="430">
      <formula>$A33=3</formula>
    </cfRule>
    <cfRule type="expression" dxfId="656" priority="431">
      <formula>$A33=2</formula>
    </cfRule>
    <cfRule type="expression" dxfId="655" priority="432">
      <formula>$A33=1</formula>
    </cfRule>
  </conditionalFormatting>
  <conditionalFormatting sqref="FX357:FX65411">
    <cfRule type="expression" dxfId="654" priority="427">
      <formula>$A143=3</formula>
    </cfRule>
    <cfRule type="expression" dxfId="653" priority="428">
      <formula>$A143=2</formula>
    </cfRule>
    <cfRule type="expression" dxfId="652" priority="429">
      <formula>$A143=1</formula>
    </cfRule>
  </conditionalFormatting>
  <conditionalFormatting sqref="FX36 FX30:FX31 FX24:FX25 FX21 FX15 FX39:FX305">
    <cfRule type="expression" dxfId="651" priority="424">
      <formula>#REF!=3</formula>
    </cfRule>
    <cfRule type="expression" dxfId="650" priority="425">
      <formula>#REF!=2</formula>
    </cfRule>
    <cfRule type="expression" dxfId="649" priority="426">
      <formula>#REF!=1</formula>
    </cfRule>
  </conditionalFormatting>
  <conditionalFormatting sqref="FX324:FX65411">
    <cfRule type="expression" dxfId="648" priority="421">
      <formula>$A143=3</formula>
    </cfRule>
    <cfRule type="expression" dxfId="647" priority="422">
      <formula>$A143=2</formula>
    </cfRule>
    <cfRule type="expression" dxfId="646" priority="423">
      <formula>$A143=1</formula>
    </cfRule>
  </conditionalFormatting>
  <conditionalFormatting sqref="FX39:FX40 FX45:FX321">
    <cfRule type="expression" dxfId="645" priority="418">
      <formula>#REF!=3</formula>
    </cfRule>
    <cfRule type="expression" dxfId="644" priority="419">
      <formula>#REF!=2</formula>
    </cfRule>
    <cfRule type="expression" dxfId="643" priority="420">
      <formula>#REF!=1</formula>
    </cfRule>
  </conditionalFormatting>
  <conditionalFormatting sqref="FX340:FX65411">
    <cfRule type="expression" dxfId="642" priority="415">
      <formula>$A143=3</formula>
    </cfRule>
    <cfRule type="expression" dxfId="641" priority="416">
      <formula>$A143=2</formula>
    </cfRule>
    <cfRule type="expression" dxfId="640" priority="417">
      <formula>$A143=1</formula>
    </cfRule>
  </conditionalFormatting>
  <conditionalFormatting sqref="FX48:FX341">
    <cfRule type="expression" dxfId="639" priority="412">
      <formula>#REF!=3</formula>
    </cfRule>
    <cfRule type="expression" dxfId="638" priority="413">
      <formula>#REF!=2</formula>
    </cfRule>
    <cfRule type="expression" dxfId="637" priority="414">
      <formula>#REF!=1</formula>
    </cfRule>
  </conditionalFormatting>
  <conditionalFormatting sqref="FX321:FX65411">
    <cfRule type="expression" dxfId="636" priority="409">
      <formula>$A143=3</formula>
    </cfRule>
    <cfRule type="expression" dxfId="635" priority="410">
      <formula>$A143=2</formula>
    </cfRule>
    <cfRule type="expression" dxfId="634" priority="411">
      <formula>$A143=1</formula>
    </cfRule>
  </conditionalFormatting>
  <conditionalFormatting sqref="FX194:FX65411">
    <cfRule type="expression" dxfId="633" priority="406">
      <formula>$A143=3</formula>
    </cfRule>
    <cfRule type="expression" dxfId="632" priority="407">
      <formula>$A143=2</formula>
    </cfRule>
    <cfRule type="expression" dxfId="631" priority="408">
      <formula>$A143=1</formula>
    </cfRule>
  </conditionalFormatting>
  <conditionalFormatting sqref="FX118 FX47">
    <cfRule type="expression" dxfId="630" priority="403">
      <formula>#REF!=3</formula>
    </cfRule>
    <cfRule type="expression" dxfId="629" priority="404">
      <formula>#REF!=2</formula>
    </cfRule>
    <cfRule type="expression" dxfId="628" priority="405">
      <formula>#REF!=1</formula>
    </cfRule>
  </conditionalFormatting>
  <conditionalFormatting sqref="FX70">
    <cfRule type="expression" dxfId="627" priority="400">
      <formula>$A47=3</formula>
    </cfRule>
    <cfRule type="expression" dxfId="626" priority="401">
      <formula>$A47=2</formula>
    </cfRule>
    <cfRule type="expression" dxfId="625" priority="402">
      <formula>$A47=1</formula>
    </cfRule>
  </conditionalFormatting>
  <conditionalFormatting sqref="FX63:FX64">
    <cfRule type="expression" dxfId="624" priority="397">
      <formula>$A47=3</formula>
    </cfRule>
    <cfRule type="expression" dxfId="623" priority="398">
      <formula>$A47=2</formula>
    </cfRule>
    <cfRule type="expression" dxfId="622" priority="399">
      <formula>$A47=1</formula>
    </cfRule>
  </conditionalFormatting>
  <conditionalFormatting sqref="FX73">
    <cfRule type="expression" dxfId="621" priority="394">
      <formula>$A50=3</formula>
    </cfRule>
    <cfRule type="expression" dxfId="620" priority="395">
      <formula>$A50=2</formula>
    </cfRule>
    <cfRule type="expression" dxfId="619" priority="396">
      <formula>$A50=1</formula>
    </cfRule>
  </conditionalFormatting>
  <conditionalFormatting sqref="FX74">
    <cfRule type="expression" dxfId="618" priority="391">
      <formula>$A50=3</formula>
    </cfRule>
    <cfRule type="expression" dxfId="617" priority="392">
      <formula>$A50=2</formula>
    </cfRule>
    <cfRule type="expression" dxfId="616" priority="393">
      <formula>$A50=1</formula>
    </cfRule>
  </conditionalFormatting>
  <conditionalFormatting sqref="FX65">
    <cfRule type="expression" dxfId="615" priority="388">
      <formula>$A50=3</formula>
    </cfRule>
    <cfRule type="expression" dxfId="614" priority="389">
      <formula>$A50=2</formula>
    </cfRule>
    <cfRule type="expression" dxfId="613" priority="390">
      <formula>$A50=1</formula>
    </cfRule>
  </conditionalFormatting>
  <conditionalFormatting sqref="FX75:FX76">
    <cfRule type="expression" dxfId="612" priority="385">
      <formula>$A51=3</formula>
    </cfRule>
    <cfRule type="expression" dxfId="611" priority="386">
      <formula>$A51=2</formula>
    </cfRule>
    <cfRule type="expression" dxfId="610" priority="387">
      <formula>$A51=1</formula>
    </cfRule>
  </conditionalFormatting>
  <conditionalFormatting sqref="FX78">
    <cfRule type="expression" dxfId="609" priority="382">
      <formula>$A56=3</formula>
    </cfRule>
    <cfRule type="expression" dxfId="608" priority="383">
      <formula>$A56=2</formula>
    </cfRule>
    <cfRule type="expression" dxfId="607" priority="384">
      <formula>$A56=1</formula>
    </cfRule>
  </conditionalFormatting>
  <conditionalFormatting sqref="FX71">
    <cfRule type="expression" dxfId="606" priority="379">
      <formula>$A59=3</formula>
    </cfRule>
    <cfRule type="expression" dxfId="605" priority="380">
      <formula>$A59=2</formula>
    </cfRule>
    <cfRule type="expression" dxfId="604" priority="381">
      <formula>$A59=1</formula>
    </cfRule>
  </conditionalFormatting>
  <conditionalFormatting sqref="FX84:FX85">
    <cfRule type="expression" dxfId="603" priority="376">
      <formula>$A68=3</formula>
    </cfRule>
    <cfRule type="expression" dxfId="602" priority="377">
      <formula>$A68=2</formula>
    </cfRule>
    <cfRule type="expression" dxfId="601" priority="378">
      <formula>$A68=1</formula>
    </cfRule>
  </conditionalFormatting>
  <conditionalFormatting sqref="FX91">
    <cfRule type="expression" dxfId="600" priority="373">
      <formula>$A83=3</formula>
    </cfRule>
    <cfRule type="expression" dxfId="599" priority="374">
      <formula>$A83=2</formula>
    </cfRule>
    <cfRule type="expression" dxfId="598" priority="375">
      <formula>$A83=1</formula>
    </cfRule>
  </conditionalFormatting>
  <conditionalFormatting sqref="FX87">
    <cfRule type="expression" dxfId="597" priority="370">
      <formula>$A74=3</formula>
    </cfRule>
    <cfRule type="expression" dxfId="596" priority="371">
      <formula>$A74=2</formula>
    </cfRule>
    <cfRule type="expression" dxfId="595" priority="372">
      <formula>$A74=1</formula>
    </cfRule>
  </conditionalFormatting>
  <conditionalFormatting sqref="FX84:FX85">
    <cfRule type="expression" dxfId="594" priority="367">
      <formula>$A77=3</formula>
    </cfRule>
    <cfRule type="expression" dxfId="593" priority="368">
      <formula>$A77=2</formula>
    </cfRule>
    <cfRule type="expression" dxfId="592" priority="369">
      <formula>$A77=1</formula>
    </cfRule>
  </conditionalFormatting>
  <conditionalFormatting sqref="FX94 FX91:FX92 FX114">
    <cfRule type="expression" dxfId="591" priority="364">
      <formula>#REF!=3</formula>
    </cfRule>
    <cfRule type="expression" dxfId="590" priority="365">
      <formula>#REF!=2</formula>
    </cfRule>
    <cfRule type="expression" dxfId="589" priority="366">
      <formula>#REF!=1</formula>
    </cfRule>
  </conditionalFormatting>
  <conditionalFormatting sqref="FX97">
    <cfRule type="expression" dxfId="588" priority="361">
      <formula>$A80=3</formula>
    </cfRule>
    <cfRule type="expression" dxfId="587" priority="362">
      <formula>$A80=2</formula>
    </cfRule>
    <cfRule type="expression" dxfId="586" priority="363">
      <formula>$A80=1</formula>
    </cfRule>
  </conditionalFormatting>
  <conditionalFormatting sqref="FX96">
    <cfRule type="expression" dxfId="585" priority="358">
      <formula>$A83=3</formula>
    </cfRule>
    <cfRule type="expression" dxfId="584" priority="359">
      <formula>$A83=2</formula>
    </cfRule>
    <cfRule type="expression" dxfId="583" priority="360">
      <formula>$A83=1</formula>
    </cfRule>
  </conditionalFormatting>
  <conditionalFormatting sqref="FX104">
    <cfRule type="expression" dxfId="582" priority="355">
      <formula>$A89=3</formula>
    </cfRule>
    <cfRule type="expression" dxfId="581" priority="356">
      <formula>$A89=2</formula>
    </cfRule>
    <cfRule type="expression" dxfId="580" priority="357">
      <formula>$A89=1</formula>
    </cfRule>
  </conditionalFormatting>
  <conditionalFormatting sqref="FX103">
    <cfRule type="expression" dxfId="579" priority="352">
      <formula>$A89=3</formula>
    </cfRule>
    <cfRule type="expression" dxfId="578" priority="353">
      <formula>$A89=2</formula>
    </cfRule>
    <cfRule type="expression" dxfId="577" priority="354">
      <formula>$A89=1</formula>
    </cfRule>
  </conditionalFormatting>
  <conditionalFormatting sqref="FX136 FX119:FX121 FX108">
    <cfRule type="expression" dxfId="576" priority="349">
      <formula>#REF!=3</formula>
    </cfRule>
    <cfRule type="expression" dxfId="575" priority="350">
      <formula>#REF!=2</formula>
    </cfRule>
    <cfRule type="expression" dxfId="574" priority="351">
      <formula>#REF!=1</formula>
    </cfRule>
  </conditionalFormatting>
  <conditionalFormatting sqref="FX59">
    <cfRule type="expression" dxfId="573" priority="346">
      <formula>$A34=3</formula>
    </cfRule>
    <cfRule type="expression" dxfId="572" priority="347">
      <formula>$A34=2</formula>
    </cfRule>
    <cfRule type="expression" dxfId="571" priority="348">
      <formula>$A34=1</formula>
    </cfRule>
  </conditionalFormatting>
  <conditionalFormatting sqref="FX122">
    <cfRule type="expression" dxfId="570" priority="343">
      <formula>$A100=3</formula>
    </cfRule>
    <cfRule type="expression" dxfId="569" priority="344">
      <formula>$A100=2</formula>
    </cfRule>
    <cfRule type="expression" dxfId="568" priority="345">
      <formula>$A100=1</formula>
    </cfRule>
  </conditionalFormatting>
  <conditionalFormatting sqref="FX131 FX134:FX136 FX121 FX109:FX115 FX40">
    <cfRule type="expression" dxfId="567" priority="340">
      <formula>#REF!=3</formula>
    </cfRule>
    <cfRule type="expression" dxfId="566" priority="341">
      <formula>#REF!=2</formula>
    </cfRule>
    <cfRule type="expression" dxfId="565" priority="342">
      <formula>#REF!=1</formula>
    </cfRule>
  </conditionalFormatting>
  <conditionalFormatting sqref="FX297:FX65411">
    <cfRule type="expression" dxfId="564" priority="337">
      <formula>$A143=3</formula>
    </cfRule>
    <cfRule type="expression" dxfId="563" priority="338">
      <formula>$A143=2</formula>
    </cfRule>
    <cfRule type="expression" dxfId="562" priority="339">
      <formula>$A143=1</formula>
    </cfRule>
  </conditionalFormatting>
  <conditionalFormatting sqref="FX130">
    <cfRule type="expression" dxfId="561" priority="334">
      <formula>$A107=3</formula>
    </cfRule>
    <cfRule type="expression" dxfId="560" priority="335">
      <formula>$A107=2</formula>
    </cfRule>
    <cfRule type="expression" dxfId="559" priority="336">
      <formula>$A107=1</formula>
    </cfRule>
  </conditionalFormatting>
  <conditionalFormatting sqref="FX123:FX124">
    <cfRule type="expression" dxfId="558" priority="331">
      <formula>$A107=3</formula>
    </cfRule>
    <cfRule type="expression" dxfId="557" priority="332">
      <formula>$A107=2</formula>
    </cfRule>
    <cfRule type="expression" dxfId="556" priority="333">
      <formula>$A107=1</formula>
    </cfRule>
  </conditionalFormatting>
  <conditionalFormatting sqref="FX300:FX65411">
    <cfRule type="expression" dxfId="555" priority="328">
      <formula>$A143=3</formula>
    </cfRule>
    <cfRule type="expression" dxfId="554" priority="329">
      <formula>$A143=2</formula>
    </cfRule>
    <cfRule type="expression" dxfId="553" priority="330">
      <formula>$A143=1</formula>
    </cfRule>
  </conditionalFormatting>
  <conditionalFormatting sqref="FX137">
    <cfRule type="expression" dxfId="552" priority="325">
      <formula>$A122=3</formula>
    </cfRule>
    <cfRule type="expression" dxfId="551" priority="326">
      <formula>$A122=2</formula>
    </cfRule>
    <cfRule type="expression" dxfId="550" priority="327">
      <formula>$A122=1</formula>
    </cfRule>
  </conditionalFormatting>
  <conditionalFormatting sqref="FX139">
    <cfRule type="expression" dxfId="549" priority="322">
      <formula>$A122=3</formula>
    </cfRule>
    <cfRule type="expression" dxfId="548" priority="323">
      <formula>$A122=2</formula>
    </cfRule>
    <cfRule type="expression" dxfId="547" priority="324">
      <formula>$A122=1</formula>
    </cfRule>
  </conditionalFormatting>
  <conditionalFormatting sqref="FX276:FX65411">
    <cfRule type="expression" dxfId="546" priority="313">
      <formula>$A143=3</formula>
    </cfRule>
    <cfRule type="expression" dxfId="545" priority="314">
      <formula>$A143=2</formula>
    </cfRule>
    <cfRule type="expression" dxfId="544" priority="315">
      <formula>$A143=1</formula>
    </cfRule>
  </conditionalFormatting>
  <conditionalFormatting sqref="FX279:FX65411">
    <cfRule type="expression" dxfId="543" priority="307">
      <formula>$A143=3</formula>
    </cfRule>
    <cfRule type="expression" dxfId="542" priority="308">
      <formula>$A143=2</formula>
    </cfRule>
    <cfRule type="expression" dxfId="541" priority="309">
      <formula>$A143=1</formula>
    </cfRule>
  </conditionalFormatting>
  <conditionalFormatting sqref="FX262:FX65411">
    <cfRule type="expression" dxfId="540" priority="304">
      <formula>$A143=3</formula>
    </cfRule>
    <cfRule type="expression" dxfId="539" priority="305">
      <formula>$A143=2</formula>
    </cfRule>
    <cfRule type="expression" dxfId="538" priority="306">
      <formula>$A143=1</formula>
    </cfRule>
  </conditionalFormatting>
  <conditionalFormatting sqref="FX141">
    <cfRule type="expression" dxfId="537" priority="301">
      <formula>#REF!=3</formula>
    </cfRule>
    <cfRule type="expression" dxfId="536" priority="302">
      <formula>#REF!=2</formula>
    </cfRule>
    <cfRule type="expression" dxfId="535" priority="303">
      <formula>#REF!=1</formula>
    </cfRule>
  </conditionalFormatting>
  <conditionalFormatting sqref="FX259:FX65411">
    <cfRule type="expression" dxfId="534" priority="298">
      <formula>$A143=3</formula>
    </cfRule>
    <cfRule type="expression" dxfId="533" priority="299">
      <formula>$A143=2</formula>
    </cfRule>
    <cfRule type="expression" dxfId="532" priority="300">
      <formula>$A143=1</formula>
    </cfRule>
  </conditionalFormatting>
  <conditionalFormatting sqref="FX228:FX65411">
    <cfRule type="expression" dxfId="531" priority="295">
      <formula>$A143=3</formula>
    </cfRule>
    <cfRule type="expression" dxfId="530" priority="296">
      <formula>$A143=2</formula>
    </cfRule>
    <cfRule type="expression" dxfId="529" priority="297">
      <formula>$A143=1</formula>
    </cfRule>
  </conditionalFormatting>
  <conditionalFormatting sqref="FX225:FX65411">
    <cfRule type="expression" dxfId="528" priority="292">
      <formula>$A143=3</formula>
    </cfRule>
    <cfRule type="expression" dxfId="527" priority="293">
      <formula>$A143=2</formula>
    </cfRule>
    <cfRule type="expression" dxfId="526" priority="294">
      <formula>$A143=1</formula>
    </cfRule>
  </conditionalFormatting>
  <conditionalFormatting sqref="FX141:FX142 FX71">
    <cfRule type="expression" dxfId="525" priority="289">
      <formula>#REF!=3</formula>
    </cfRule>
    <cfRule type="expression" dxfId="524" priority="290">
      <formula>#REF!=2</formula>
    </cfRule>
    <cfRule type="expression" dxfId="523" priority="291">
      <formula>#REF!=1</formula>
    </cfRule>
  </conditionalFormatting>
  <conditionalFormatting sqref="FX211:FX65411">
    <cfRule type="expression" dxfId="522" priority="286">
      <formula>$A143=3</formula>
    </cfRule>
    <cfRule type="expression" dxfId="521" priority="287">
      <formula>$A143=2</formula>
    </cfRule>
    <cfRule type="expression" dxfId="520" priority="288">
      <formula>$A143=1</formula>
    </cfRule>
  </conditionalFormatting>
  <conditionalFormatting sqref="FX214:FX65411">
    <cfRule type="expression" dxfId="519" priority="283">
      <formula>$A143=3</formula>
    </cfRule>
    <cfRule type="expression" dxfId="518" priority="284">
      <formula>$A143=2</formula>
    </cfRule>
    <cfRule type="expression" dxfId="517" priority="285">
      <formula>$A143=1</formula>
    </cfRule>
  </conditionalFormatting>
  <conditionalFormatting sqref="P87:Q88">
    <cfRule type="expression" dxfId="516" priority="280">
      <formula>$A87=3</formula>
    </cfRule>
    <cfRule type="expression" dxfId="515" priority="281">
      <formula>$A87=2</formula>
    </cfRule>
    <cfRule type="expression" dxfId="514" priority="282">
      <formula>$A87=1</formula>
    </cfRule>
  </conditionalFormatting>
  <conditionalFormatting sqref="FX138 FX140:FX142 FX132 FX134:FX136 FX130 FX119:FX120 FX117 FX122:FX123 FX125:FX128 FX104:FX107 FX88:FX89 FX96:FX102 FX86 FX37:FX38 FX32 FX23 FX14 FX12 FX17:FX18 FX74:FX75 FX53:FX56 FX21 FX26:FX30 FX35 FX50 FX41:FX48 FX58:FX66 FX69:FX72 FX77:FX84">
    <cfRule type="expression" dxfId="513" priority="277">
      <formula>#REF!=3</formula>
    </cfRule>
    <cfRule type="expression" dxfId="512" priority="278">
      <formula>#REF!=2</formula>
    </cfRule>
    <cfRule type="expression" dxfId="511" priority="279">
      <formula>#REF!=1</formula>
    </cfRule>
  </conditionalFormatting>
  <conditionalFormatting sqref="FX67">
    <cfRule type="expression" dxfId="510" priority="274">
      <formula>$A41=3</formula>
    </cfRule>
    <cfRule type="expression" dxfId="509" priority="275">
      <formula>$A41=2</formula>
    </cfRule>
    <cfRule type="expression" dxfId="508" priority="276">
      <formula>$A41=1</formula>
    </cfRule>
  </conditionalFormatting>
  <conditionalFormatting sqref="FX140:FX141 FX116 FX119 FX81 FX77 FX74 FX71 FX62 FX53 FX47 FX35">
    <cfRule type="expression" dxfId="507" priority="271">
      <formula>#REF!=3</formula>
    </cfRule>
    <cfRule type="expression" dxfId="506" priority="272">
      <formula>#REF!=2</formula>
    </cfRule>
    <cfRule type="expression" dxfId="505" priority="273">
      <formula>#REF!=1</formula>
    </cfRule>
  </conditionalFormatting>
  <conditionalFormatting sqref="FX142">
    <cfRule type="expression" dxfId="504" priority="262">
      <formula>#REF!=3</formula>
    </cfRule>
    <cfRule type="expression" dxfId="503" priority="263">
      <formula>#REF!=2</formula>
    </cfRule>
    <cfRule type="expression" dxfId="502" priority="264">
      <formula>#REF!=1</formula>
    </cfRule>
  </conditionalFormatting>
  <conditionalFormatting sqref="FX142">
    <cfRule type="expression" dxfId="501" priority="259">
      <formula>$A138=3</formula>
    </cfRule>
    <cfRule type="expression" dxfId="500" priority="260">
      <formula>$A138=2</formula>
    </cfRule>
    <cfRule type="expression" dxfId="499" priority="261">
      <formula>$A138=1</formula>
    </cfRule>
  </conditionalFormatting>
  <conditionalFormatting sqref="M87:P88">
    <cfRule type="expression" dxfId="498" priority="253">
      <formula>$A87=3</formula>
    </cfRule>
    <cfRule type="expression" dxfId="497" priority="254">
      <formula>$A87=2</formula>
    </cfRule>
    <cfRule type="expression" dxfId="496" priority="255">
      <formula>$A87=1</formula>
    </cfRule>
  </conditionalFormatting>
  <conditionalFormatting sqref="FX141">
    <cfRule type="expression" dxfId="495" priority="247">
      <formula>#REF!=3</formula>
    </cfRule>
    <cfRule type="expression" dxfId="494" priority="248">
      <formula>#REF!=2</formula>
    </cfRule>
    <cfRule type="expression" dxfId="493" priority="249">
      <formula>#REF!=1</formula>
    </cfRule>
  </conditionalFormatting>
  <conditionalFormatting sqref="FX147">
    <cfRule type="expression" dxfId="492" priority="226">
      <formula>#REF!=3</formula>
    </cfRule>
    <cfRule type="expression" dxfId="491" priority="227">
      <formula>#REF!=2</formula>
    </cfRule>
    <cfRule type="expression" dxfId="490" priority="228">
      <formula>#REF!=1</formula>
    </cfRule>
  </conditionalFormatting>
  <conditionalFormatting sqref="FX145">
    <cfRule type="expression" dxfId="489" priority="223">
      <formula>#REF!=3</formula>
    </cfRule>
    <cfRule type="expression" dxfId="488" priority="224">
      <formula>#REF!=2</formula>
    </cfRule>
    <cfRule type="expression" dxfId="487" priority="225">
      <formula>#REF!=1</formula>
    </cfRule>
  </conditionalFormatting>
  <conditionalFormatting sqref="FX149">
    <cfRule type="expression" dxfId="486" priority="220">
      <formula>#REF!=3</formula>
    </cfRule>
    <cfRule type="expression" dxfId="485" priority="221">
      <formula>#REF!=2</formula>
    </cfRule>
    <cfRule type="expression" dxfId="484" priority="222">
      <formula>#REF!=1</formula>
    </cfRule>
  </conditionalFormatting>
  <conditionalFormatting sqref="FX161">
    <cfRule type="expression" dxfId="483" priority="217">
      <formula>#REF!=3</formula>
    </cfRule>
    <cfRule type="expression" dxfId="482" priority="218">
      <formula>#REF!=2</formula>
    </cfRule>
    <cfRule type="expression" dxfId="481" priority="219">
      <formula>#REF!=1</formula>
    </cfRule>
  </conditionalFormatting>
  <conditionalFormatting sqref="FX158">
    <cfRule type="expression" dxfId="480" priority="214">
      <formula>#REF!=3</formula>
    </cfRule>
    <cfRule type="expression" dxfId="479" priority="215">
      <formula>#REF!=2</formula>
    </cfRule>
    <cfRule type="expression" dxfId="478" priority="216">
      <formula>#REF!=1</formula>
    </cfRule>
  </conditionalFormatting>
  <conditionalFormatting sqref="FX176">
    <cfRule type="expression" dxfId="477" priority="211">
      <formula>#REF!=3</formula>
    </cfRule>
    <cfRule type="expression" dxfId="476" priority="212">
      <formula>#REF!=2</formula>
    </cfRule>
    <cfRule type="expression" dxfId="475" priority="213">
      <formula>#REF!=1</formula>
    </cfRule>
  </conditionalFormatting>
  <conditionalFormatting sqref="FX322">
    <cfRule type="expression" dxfId="474" priority="208">
      <formula>#REF!=3</formula>
    </cfRule>
    <cfRule type="expression" dxfId="473" priority="209">
      <formula>#REF!=2</formula>
    </cfRule>
    <cfRule type="expression" dxfId="472" priority="210">
      <formula>#REF!=1</formula>
    </cfRule>
  </conditionalFormatting>
  <conditionalFormatting sqref="FX342">
    <cfRule type="expression" dxfId="471" priority="205">
      <formula>#REF!=3</formula>
    </cfRule>
    <cfRule type="expression" dxfId="470" priority="206">
      <formula>#REF!=2</formula>
    </cfRule>
    <cfRule type="expression" dxfId="469" priority="207">
      <formula>#REF!=1</formula>
    </cfRule>
  </conditionalFormatting>
  <conditionalFormatting sqref="FX309">
    <cfRule type="expression" dxfId="468" priority="202">
      <formula>#REF!=3</formula>
    </cfRule>
    <cfRule type="expression" dxfId="467" priority="203">
      <formula>#REF!=2</formula>
    </cfRule>
    <cfRule type="expression" dxfId="466" priority="204">
      <formula>#REF!=1</formula>
    </cfRule>
  </conditionalFormatting>
  <conditionalFormatting sqref="FX325">
    <cfRule type="expression" dxfId="465" priority="199">
      <formula>#REF!=3</formula>
    </cfRule>
    <cfRule type="expression" dxfId="464" priority="200">
      <formula>#REF!=2</formula>
    </cfRule>
    <cfRule type="expression" dxfId="463" priority="201">
      <formula>#REF!=1</formula>
    </cfRule>
  </conditionalFormatting>
  <conditionalFormatting sqref="FX306">
    <cfRule type="expression" dxfId="462" priority="196">
      <formula>#REF!=3</formula>
    </cfRule>
    <cfRule type="expression" dxfId="461" priority="197">
      <formula>#REF!=2</formula>
    </cfRule>
    <cfRule type="expression" dxfId="460" priority="198">
      <formula>#REF!=1</formula>
    </cfRule>
  </conditionalFormatting>
  <conditionalFormatting sqref="FX179">
    <cfRule type="expression" dxfId="459" priority="193">
      <formula>#REF!=3</formula>
    </cfRule>
    <cfRule type="expression" dxfId="458" priority="194">
      <formula>#REF!=2</formula>
    </cfRule>
    <cfRule type="expression" dxfId="457" priority="195">
      <formula>#REF!=1</formula>
    </cfRule>
  </conditionalFormatting>
  <conditionalFormatting sqref="FX282">
    <cfRule type="expression" dxfId="456" priority="190">
      <formula>#REF!=3</formula>
    </cfRule>
    <cfRule type="expression" dxfId="455" priority="191">
      <formula>#REF!=2</formula>
    </cfRule>
    <cfRule type="expression" dxfId="454" priority="192">
      <formula>#REF!=1</formula>
    </cfRule>
  </conditionalFormatting>
  <conditionalFormatting sqref="FX285">
    <cfRule type="expression" dxfId="453" priority="187">
      <formula>#REF!=3</formula>
    </cfRule>
    <cfRule type="expression" dxfId="452" priority="188">
      <formula>#REF!=2</formula>
    </cfRule>
    <cfRule type="expression" dxfId="451" priority="189">
      <formula>#REF!=1</formula>
    </cfRule>
  </conditionalFormatting>
  <conditionalFormatting sqref="FX261">
    <cfRule type="expression" dxfId="450" priority="184">
      <formula>#REF!=3</formula>
    </cfRule>
    <cfRule type="expression" dxfId="449" priority="185">
      <formula>#REF!=2</formula>
    </cfRule>
    <cfRule type="expression" dxfId="448" priority="186">
      <formula>#REF!=1</formula>
    </cfRule>
  </conditionalFormatting>
  <conditionalFormatting sqref="FX264">
    <cfRule type="expression" dxfId="447" priority="181">
      <formula>#REF!=3</formula>
    </cfRule>
    <cfRule type="expression" dxfId="446" priority="182">
      <formula>#REF!=2</formula>
    </cfRule>
    <cfRule type="expression" dxfId="445" priority="183">
      <formula>#REF!=1</formula>
    </cfRule>
  </conditionalFormatting>
  <conditionalFormatting sqref="FX247">
    <cfRule type="expression" dxfId="444" priority="178">
      <formula>#REF!=3</formula>
    </cfRule>
    <cfRule type="expression" dxfId="443" priority="179">
      <formula>#REF!=2</formula>
    </cfRule>
    <cfRule type="expression" dxfId="442" priority="180">
      <formula>#REF!=1</formula>
    </cfRule>
  </conditionalFormatting>
  <conditionalFormatting sqref="FX244">
    <cfRule type="expression" dxfId="441" priority="175">
      <formula>#REF!=3</formula>
    </cfRule>
    <cfRule type="expression" dxfId="440" priority="176">
      <formula>#REF!=2</formula>
    </cfRule>
    <cfRule type="expression" dxfId="439" priority="177">
      <formula>#REF!=1</formula>
    </cfRule>
  </conditionalFormatting>
  <conditionalFormatting sqref="FX213">
    <cfRule type="expression" dxfId="438" priority="172">
      <formula>#REF!=3</formula>
    </cfRule>
    <cfRule type="expression" dxfId="437" priority="173">
      <formula>#REF!=2</formula>
    </cfRule>
    <cfRule type="expression" dxfId="436" priority="174">
      <formula>#REF!=1</formula>
    </cfRule>
  </conditionalFormatting>
  <conditionalFormatting sqref="FX210">
    <cfRule type="expression" dxfId="435" priority="169">
      <formula>#REF!=3</formula>
    </cfRule>
    <cfRule type="expression" dxfId="434" priority="170">
      <formula>#REF!=2</formula>
    </cfRule>
    <cfRule type="expression" dxfId="433" priority="171">
      <formula>#REF!=1</formula>
    </cfRule>
  </conditionalFormatting>
  <conditionalFormatting sqref="FX196">
    <cfRule type="expression" dxfId="432" priority="166">
      <formula>#REF!=3</formula>
    </cfRule>
    <cfRule type="expression" dxfId="431" priority="167">
      <formula>#REF!=2</formula>
    </cfRule>
    <cfRule type="expression" dxfId="430" priority="168">
      <formula>#REF!=1</formula>
    </cfRule>
  </conditionalFormatting>
  <conditionalFormatting sqref="FX199">
    <cfRule type="expression" dxfId="429" priority="163">
      <formula>#REF!=3</formula>
    </cfRule>
    <cfRule type="expression" dxfId="428" priority="164">
      <formula>#REF!=2</formula>
    </cfRule>
    <cfRule type="expression" dxfId="427" priority="165">
      <formula>#REF!=1</formula>
    </cfRule>
  </conditionalFormatting>
  <conditionalFormatting sqref="FX111">
    <cfRule type="expression" dxfId="426" priority="160">
      <formula>$A106=3</formula>
    </cfRule>
    <cfRule type="expression" dxfId="425" priority="161">
      <formula>$A106=2</formula>
    </cfRule>
    <cfRule type="expression" dxfId="424" priority="162">
      <formula>$A106=1</formula>
    </cfRule>
  </conditionalFormatting>
  <conditionalFormatting sqref="FX110">
    <cfRule type="expression" dxfId="423" priority="157">
      <formula>$A104=3</formula>
    </cfRule>
    <cfRule type="expression" dxfId="422" priority="158">
      <formula>$A104=2</formula>
    </cfRule>
    <cfRule type="expression" dxfId="421" priority="159">
      <formula>$A104=1</formula>
    </cfRule>
  </conditionalFormatting>
  <conditionalFormatting sqref="FX110:FX111">
    <cfRule type="expression" dxfId="420" priority="154">
      <formula>#REF!=3</formula>
    </cfRule>
    <cfRule type="expression" dxfId="419" priority="155">
      <formula>#REF!=2</formula>
    </cfRule>
    <cfRule type="expression" dxfId="418" priority="156">
      <formula>#REF!=1</formula>
    </cfRule>
  </conditionalFormatting>
  <conditionalFormatting sqref="FX134">
    <cfRule type="expression" dxfId="417" priority="151">
      <formula>$A123=3</formula>
    </cfRule>
    <cfRule type="expression" dxfId="416" priority="152">
      <formula>$A123=2</formula>
    </cfRule>
    <cfRule type="expression" dxfId="415" priority="153">
      <formula>$A123=1</formula>
    </cfRule>
  </conditionalFormatting>
  <conditionalFormatting sqref="FX135:FX136">
    <cfRule type="expression" dxfId="414" priority="148">
      <formula>#REF!=3</formula>
    </cfRule>
    <cfRule type="expression" dxfId="413" priority="149">
      <formula>#REF!=2</formula>
    </cfRule>
    <cfRule type="expression" dxfId="412" priority="150">
      <formula>#REF!=1</formula>
    </cfRule>
  </conditionalFormatting>
  <conditionalFormatting sqref="FX136">
    <cfRule type="expression" dxfId="411" priority="145">
      <formula>$A128=3</formula>
    </cfRule>
    <cfRule type="expression" dxfId="410" priority="146">
      <formula>$A128=2</formula>
    </cfRule>
    <cfRule type="expression" dxfId="409" priority="147">
      <formula>$A128=1</formula>
    </cfRule>
  </conditionalFormatting>
  <conditionalFormatting sqref="R1">
    <cfRule type="expression" dxfId="408" priority="142">
      <formula>$A1=3</formula>
    </cfRule>
    <cfRule type="expression" dxfId="407" priority="143">
      <formula>$A1=2</formula>
    </cfRule>
    <cfRule type="expression" dxfId="406" priority="144">
      <formula>$A1=1</formula>
    </cfRule>
  </conditionalFormatting>
  <conditionalFormatting sqref="C84:C85">
    <cfRule type="expression" dxfId="405" priority="139">
      <formula>$A84=3</formula>
    </cfRule>
    <cfRule type="expression" dxfId="404" priority="140">
      <formula>$A84=2</formula>
    </cfRule>
    <cfRule type="expression" dxfId="403" priority="141">
      <formula>$A84=1</formula>
    </cfRule>
  </conditionalFormatting>
  <conditionalFormatting sqref="C87:C88">
    <cfRule type="expression" dxfId="402" priority="136">
      <formula>$A87=3</formula>
    </cfRule>
    <cfRule type="expression" dxfId="401" priority="137">
      <formula>$A87=2</formula>
    </cfRule>
    <cfRule type="expression" dxfId="400" priority="138">
      <formula>$A87=1</formula>
    </cfRule>
  </conditionalFormatting>
  <conditionalFormatting sqref="B102">
    <cfRule type="expression" dxfId="399" priority="106">
      <formula>$A102=3</formula>
    </cfRule>
    <cfRule type="expression" dxfId="398" priority="107">
      <formula>$A102=2</formula>
    </cfRule>
    <cfRule type="expression" dxfId="397" priority="108">
      <formula>$A102=1</formula>
    </cfRule>
  </conditionalFormatting>
  <conditionalFormatting sqref="C60:Q61">
    <cfRule type="expression" dxfId="396" priority="100">
      <formula>$A60=3</formula>
    </cfRule>
    <cfRule type="expression" dxfId="395" priority="101">
      <formula>$A60=2</formula>
    </cfRule>
    <cfRule type="expression" dxfId="394" priority="102">
      <formula>$A60=1</formula>
    </cfRule>
  </conditionalFormatting>
  <conditionalFormatting sqref="FX114:FX115">
    <cfRule type="expression" dxfId="393" priority="91">
      <formula>$A111=3</formula>
    </cfRule>
    <cfRule type="expression" dxfId="392" priority="92">
      <formula>$A111=2</formula>
    </cfRule>
    <cfRule type="expression" dxfId="391" priority="93">
      <formula>$A111=1</formula>
    </cfRule>
  </conditionalFormatting>
  <conditionalFormatting sqref="FX113">
    <cfRule type="expression" dxfId="390" priority="88">
      <formula>$A104=3</formula>
    </cfRule>
    <cfRule type="expression" dxfId="389" priority="89">
      <formula>$A104=2</formula>
    </cfRule>
    <cfRule type="expression" dxfId="388" priority="90">
      <formula>$A104=1</formula>
    </cfRule>
  </conditionalFormatting>
  <conditionalFormatting sqref="FX113">
    <cfRule type="expression" dxfId="387" priority="85">
      <formula>#REF!=3</formula>
    </cfRule>
    <cfRule type="expression" dxfId="386" priority="86">
      <formula>#REF!=2</formula>
    </cfRule>
    <cfRule type="expression" dxfId="385" priority="87">
      <formula>#REF!=1</formula>
    </cfRule>
  </conditionalFormatting>
  <conditionalFormatting sqref="FX114:FX115">
    <cfRule type="expression" dxfId="384" priority="82">
      <formula>$A100=3</formula>
    </cfRule>
    <cfRule type="expression" dxfId="383" priority="83">
      <formula>$A100=2</formula>
    </cfRule>
    <cfRule type="expression" dxfId="382" priority="84">
      <formula>$A100=1</formula>
    </cfRule>
  </conditionalFormatting>
  <conditionalFormatting sqref="FX113">
    <cfRule type="expression" dxfId="381" priority="79">
      <formula>$A102=3</formula>
    </cfRule>
    <cfRule type="expression" dxfId="380" priority="80">
      <formula>$A102=2</formula>
    </cfRule>
    <cfRule type="expression" dxfId="379" priority="81">
      <formula>$A102=1</formula>
    </cfRule>
  </conditionalFormatting>
  <conditionalFormatting sqref="FX113">
    <cfRule type="expression" dxfId="378" priority="76">
      <formula>$A100=3</formula>
    </cfRule>
    <cfRule type="expression" dxfId="377" priority="77">
      <formula>$A100=2</formula>
    </cfRule>
    <cfRule type="expression" dxfId="376" priority="78">
      <formula>$A100=1</formula>
    </cfRule>
  </conditionalFormatting>
  <conditionalFormatting sqref="FX138:FX139 FX86">
    <cfRule type="expression" dxfId="375" priority="685">
      <formula>#REF!=3</formula>
    </cfRule>
    <cfRule type="expression" dxfId="374" priority="686">
      <formula>#REF!=2</formula>
    </cfRule>
    <cfRule type="expression" dxfId="373" priority="687">
      <formula>#REF!=1</formula>
    </cfRule>
  </conditionalFormatting>
  <conditionalFormatting sqref="FX142 FX93">
    <cfRule type="expression" dxfId="372" priority="715">
      <formula>#REF!=3</formula>
    </cfRule>
    <cfRule type="expression" dxfId="371" priority="716">
      <formula>#REF!=2</formula>
    </cfRule>
    <cfRule type="expression" dxfId="370" priority="717">
      <formula>#REF!=1</formula>
    </cfRule>
  </conditionalFormatting>
  <conditionalFormatting sqref="FX141 FX121">
    <cfRule type="expression" dxfId="369" priority="886">
      <formula>#REF!=3</formula>
    </cfRule>
    <cfRule type="expression" dxfId="368" priority="887">
      <formula>#REF!=2</formula>
    </cfRule>
    <cfRule type="expression" dxfId="367" priority="888">
      <formula>#REF!=1</formula>
    </cfRule>
  </conditionalFormatting>
  <conditionalFormatting sqref="FX138:FX139">
    <cfRule type="expression" dxfId="366" priority="955">
      <formula>#REF!=3</formula>
    </cfRule>
    <cfRule type="expression" dxfId="365" priority="956">
      <formula>#REF!=2</formula>
    </cfRule>
    <cfRule type="expression" dxfId="364" priority="957">
      <formula>#REF!=1</formula>
    </cfRule>
  </conditionalFormatting>
  <conditionalFormatting sqref="FX138">
    <cfRule type="expression" dxfId="363" priority="982">
      <formula>#REF!=3</formula>
    </cfRule>
    <cfRule type="expression" dxfId="362" priority="983">
      <formula>#REF!=2</formula>
    </cfRule>
    <cfRule type="expression" dxfId="361" priority="984">
      <formula>#REF!=1</formula>
    </cfRule>
  </conditionalFormatting>
  <conditionalFormatting sqref="FX140">
    <cfRule type="expression" dxfId="360" priority="1009">
      <formula>#REF!=3</formula>
    </cfRule>
    <cfRule type="expression" dxfId="359" priority="1010">
      <formula>#REF!=2</formula>
    </cfRule>
    <cfRule type="expression" dxfId="358" priority="1011">
      <formula>#REF!=1</formula>
    </cfRule>
  </conditionalFormatting>
  <conditionalFormatting sqref="FX137:FX139">
    <cfRule type="expression" dxfId="357" priority="1081">
      <formula>#REF!=3</formula>
    </cfRule>
    <cfRule type="expression" dxfId="356" priority="1082">
      <formula>#REF!=2</formula>
    </cfRule>
    <cfRule type="expression" dxfId="355" priority="1083">
      <formula>#REF!=1</formula>
    </cfRule>
  </conditionalFormatting>
  <conditionalFormatting sqref="FX143:FX145">
    <cfRule type="expression" dxfId="354" priority="1102">
      <formula>#REF!=3</formula>
    </cfRule>
    <cfRule type="expression" dxfId="353" priority="1103">
      <formula>#REF!=2</formula>
    </cfRule>
    <cfRule type="expression" dxfId="352" priority="1104">
      <formula>#REF!=1</formula>
    </cfRule>
  </conditionalFormatting>
  <conditionalFormatting sqref="FX146:FX159">
    <cfRule type="expression" dxfId="351" priority="1117">
      <formula>#REF!=3</formula>
    </cfRule>
    <cfRule type="expression" dxfId="350" priority="1118">
      <formula>#REF!=2</formula>
    </cfRule>
    <cfRule type="expression" dxfId="349" priority="1119">
      <formula>#REF!=1</formula>
    </cfRule>
  </conditionalFormatting>
  <conditionalFormatting sqref="FX150:FX163">
    <cfRule type="expression" dxfId="348" priority="1123">
      <formula>#REF!=3</formula>
    </cfRule>
    <cfRule type="expression" dxfId="347" priority="1124">
      <formula>#REF!=2</formula>
    </cfRule>
    <cfRule type="expression" dxfId="346" priority="1125">
      <formula>#REF!=1</formula>
    </cfRule>
  </conditionalFormatting>
  <conditionalFormatting sqref="FX162:FX175">
    <cfRule type="expression" dxfId="345" priority="1180">
      <formula>#REF!=3</formula>
    </cfRule>
    <cfRule type="expression" dxfId="344" priority="1181">
      <formula>#REF!=2</formula>
    </cfRule>
    <cfRule type="expression" dxfId="343" priority="1182">
      <formula>#REF!=1</formula>
    </cfRule>
  </conditionalFormatting>
  <conditionalFormatting sqref="FX159:FX172">
    <cfRule type="expression" dxfId="342" priority="1234">
      <formula>#REF!=3</formula>
    </cfRule>
    <cfRule type="expression" dxfId="341" priority="1235">
      <formula>#REF!=2</formula>
    </cfRule>
    <cfRule type="expression" dxfId="340" priority="1236">
      <formula>#REF!=1</formula>
    </cfRule>
  </conditionalFormatting>
  <conditionalFormatting sqref="FX177:FX190">
    <cfRule type="expression" dxfId="339" priority="1282">
      <formula>#REF!=3</formula>
    </cfRule>
    <cfRule type="expression" dxfId="338" priority="1283">
      <formula>#REF!=2</formula>
    </cfRule>
    <cfRule type="expression" dxfId="337" priority="1284">
      <formula>#REF!=1</formula>
    </cfRule>
  </conditionalFormatting>
  <conditionalFormatting sqref="FX323:FX336">
    <cfRule type="expression" dxfId="336" priority="1291">
      <formula>#REF!=3</formula>
    </cfRule>
    <cfRule type="expression" dxfId="335" priority="1292">
      <formula>#REF!=2</formula>
    </cfRule>
    <cfRule type="expression" dxfId="334" priority="1293">
      <formula>#REF!=1</formula>
    </cfRule>
  </conditionalFormatting>
  <conditionalFormatting sqref="FX343:FX356">
    <cfRule type="expression" dxfId="333" priority="1303">
      <formula>#REF!=3</formula>
    </cfRule>
    <cfRule type="expression" dxfId="332" priority="1304">
      <formula>#REF!=2</formula>
    </cfRule>
    <cfRule type="expression" dxfId="331" priority="1305">
      <formula>#REF!=1</formula>
    </cfRule>
  </conditionalFormatting>
  <conditionalFormatting sqref="FX310:FX323">
    <cfRule type="expression" dxfId="330" priority="1330">
      <formula>#REF!=3</formula>
    </cfRule>
    <cfRule type="expression" dxfId="329" priority="1331">
      <formula>#REF!=2</formula>
    </cfRule>
    <cfRule type="expression" dxfId="328" priority="1332">
      <formula>#REF!=1</formula>
    </cfRule>
  </conditionalFormatting>
  <conditionalFormatting sqref="FX326:FX339">
    <cfRule type="expression" dxfId="327" priority="1345">
      <formula>#REF!=3</formula>
    </cfRule>
    <cfRule type="expression" dxfId="326" priority="1346">
      <formula>#REF!=2</formula>
    </cfRule>
    <cfRule type="expression" dxfId="325" priority="1347">
      <formula>#REF!=1</formula>
    </cfRule>
  </conditionalFormatting>
  <conditionalFormatting sqref="FX307:FX320">
    <cfRule type="expression" dxfId="324" priority="1357">
      <formula>#REF!=3</formula>
    </cfRule>
    <cfRule type="expression" dxfId="323" priority="1358">
      <formula>#REF!=2</formula>
    </cfRule>
    <cfRule type="expression" dxfId="322" priority="1359">
      <formula>#REF!=1</formula>
    </cfRule>
  </conditionalFormatting>
  <conditionalFormatting sqref="FX180:FX193">
    <cfRule type="expression" dxfId="321" priority="1363">
      <formula>#REF!=3</formula>
    </cfRule>
    <cfRule type="expression" dxfId="320" priority="1364">
      <formula>#REF!=2</formula>
    </cfRule>
    <cfRule type="expression" dxfId="319" priority="1365">
      <formula>#REF!=1</formula>
    </cfRule>
  </conditionalFormatting>
  <conditionalFormatting sqref="FX283:FX296">
    <cfRule type="expression" dxfId="318" priority="1408">
      <formula>#REF!=3</formula>
    </cfRule>
    <cfRule type="expression" dxfId="317" priority="1409">
      <formula>#REF!=2</formula>
    </cfRule>
    <cfRule type="expression" dxfId="316" priority="1410">
      <formula>#REF!=1</formula>
    </cfRule>
  </conditionalFormatting>
  <conditionalFormatting sqref="FX286:FX299">
    <cfRule type="expression" dxfId="315" priority="1414">
      <formula>#REF!=3</formula>
    </cfRule>
    <cfRule type="expression" dxfId="314" priority="1415">
      <formula>#REF!=2</formula>
    </cfRule>
    <cfRule type="expression" dxfId="313" priority="1416">
      <formula>#REF!=1</formula>
    </cfRule>
  </conditionalFormatting>
  <conditionalFormatting sqref="FX262:FX275">
    <cfRule type="expression" dxfId="312" priority="1420">
      <formula>#REF!=3</formula>
    </cfRule>
    <cfRule type="expression" dxfId="311" priority="1421">
      <formula>#REF!=2</formula>
    </cfRule>
    <cfRule type="expression" dxfId="310" priority="1422">
      <formula>#REF!=1</formula>
    </cfRule>
  </conditionalFormatting>
  <conditionalFormatting sqref="FX265:FX278">
    <cfRule type="expression" dxfId="309" priority="1426">
      <formula>#REF!=3</formula>
    </cfRule>
    <cfRule type="expression" dxfId="308" priority="1427">
      <formula>#REF!=2</formula>
    </cfRule>
    <cfRule type="expression" dxfId="307" priority="1428">
      <formula>#REF!=1</formula>
    </cfRule>
  </conditionalFormatting>
  <conditionalFormatting sqref="FX248:FX261">
    <cfRule type="expression" dxfId="306" priority="1432">
      <formula>#REF!=3</formula>
    </cfRule>
    <cfRule type="expression" dxfId="305" priority="1433">
      <formula>#REF!=2</formula>
    </cfRule>
    <cfRule type="expression" dxfId="304" priority="1434">
      <formula>#REF!=1</formula>
    </cfRule>
  </conditionalFormatting>
  <conditionalFormatting sqref="FX245:FX258">
    <cfRule type="expression" dxfId="303" priority="1438">
      <formula>#REF!=3</formula>
    </cfRule>
    <cfRule type="expression" dxfId="302" priority="1439">
      <formula>#REF!=2</formula>
    </cfRule>
    <cfRule type="expression" dxfId="301" priority="1440">
      <formula>#REF!=1</formula>
    </cfRule>
  </conditionalFormatting>
  <conditionalFormatting sqref="FX214:FX227">
    <cfRule type="expression" dxfId="300" priority="1444">
      <formula>#REF!=3</formula>
    </cfRule>
    <cfRule type="expression" dxfId="299" priority="1445">
      <formula>#REF!=2</formula>
    </cfRule>
    <cfRule type="expression" dxfId="298" priority="1446">
      <formula>#REF!=1</formula>
    </cfRule>
  </conditionalFormatting>
  <conditionalFormatting sqref="FX211:FX224">
    <cfRule type="expression" dxfId="297" priority="1450">
      <formula>#REF!=3</formula>
    </cfRule>
    <cfRule type="expression" dxfId="296" priority="1451">
      <formula>#REF!=2</formula>
    </cfRule>
    <cfRule type="expression" dxfId="295" priority="1452">
      <formula>#REF!=1</formula>
    </cfRule>
  </conditionalFormatting>
  <conditionalFormatting sqref="FX197:FX210">
    <cfRule type="expression" dxfId="294" priority="1462">
      <formula>#REF!=3</formula>
    </cfRule>
    <cfRule type="expression" dxfId="293" priority="1463">
      <formula>#REF!=2</formula>
    </cfRule>
    <cfRule type="expression" dxfId="292" priority="1464">
      <formula>#REF!=1</formula>
    </cfRule>
  </conditionalFormatting>
  <conditionalFormatting sqref="FX200:FX213">
    <cfRule type="expression" dxfId="291" priority="1468">
      <formula>#REF!=3</formula>
    </cfRule>
    <cfRule type="expression" dxfId="290" priority="1469">
      <formula>#REF!=2</formula>
    </cfRule>
    <cfRule type="expression" dxfId="289" priority="1470">
      <formula>#REF!=1</formula>
    </cfRule>
  </conditionalFormatting>
  <conditionalFormatting sqref="FX142 FX134:FX135 FX131">
    <cfRule type="expression" dxfId="288" priority="1570">
      <formula>#REF!=3</formula>
    </cfRule>
    <cfRule type="expression" dxfId="287" priority="1571">
      <formula>#REF!=2</formula>
    </cfRule>
    <cfRule type="expression" dxfId="286" priority="1572">
      <formula>#REF!=1</formula>
    </cfRule>
  </conditionalFormatting>
  <conditionalFormatting sqref="FX136:FX137">
    <cfRule type="expression" dxfId="285" priority="1648">
      <formula>#REF!=3</formula>
    </cfRule>
    <cfRule type="expression" dxfId="284" priority="1649">
      <formula>#REF!=2</formula>
    </cfRule>
    <cfRule type="expression" dxfId="283" priority="1650">
      <formula>#REF!=1</formula>
    </cfRule>
  </conditionalFormatting>
  <pageMargins left="0.31496062992125984" right="0.31496062992125984" top="0.15748031496062992" bottom="0" header="0.31496062992125984" footer="0.31496062992125984"/>
  <pageSetup paperSize="9" scale="4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142"/>
  <sheetViews>
    <sheetView zoomScaleNormal="100" zoomScaleSheetLayoutView="85" workbookViewId="0">
      <pane xSplit="2" ySplit="6" topLeftCell="C7" activePane="bottomRight" state="frozen"/>
      <selection activeCell="N18" sqref="N18"/>
      <selection pane="topRight" activeCell="N18" sqref="N18"/>
      <selection pane="bottomLeft" activeCell="N18" sqref="N18"/>
      <selection pane="bottomRight" activeCell="G15" sqref="G15"/>
    </sheetView>
  </sheetViews>
  <sheetFormatPr defaultColWidth="0" defaultRowHeight="15"/>
  <cols>
    <col min="1" max="1" width="5" style="207" hidden="1" customWidth="1"/>
    <col min="2" max="2" width="56" style="208" customWidth="1"/>
    <col min="3" max="3" width="19" style="209" customWidth="1"/>
    <col min="4" max="7" width="16.28515625" style="209" customWidth="1"/>
    <col min="8" max="41" width="9.140625" style="211" customWidth="1"/>
    <col min="42" max="42" width="68.28515625" style="211" customWidth="1"/>
    <col min="43" max="51" width="0" style="211" hidden="1" customWidth="1"/>
    <col min="52" max="54" width="14.85546875" style="211" customWidth="1"/>
    <col min="55" max="57" width="0" style="211" hidden="1" customWidth="1"/>
    <col min="58" max="58" width="12.7109375" style="211" customWidth="1"/>
    <col min="59" max="59" width="14.85546875" style="211" customWidth="1"/>
    <col min="60" max="60" width="12.7109375" style="211" customWidth="1"/>
    <col min="61" max="61" width="12.42578125" style="211" customWidth="1"/>
    <col min="62" max="62" width="13.140625" style="211" customWidth="1"/>
    <col min="63" max="64" width="12.42578125" style="211" customWidth="1"/>
    <col min="65" max="68" width="12.7109375" style="211" customWidth="1"/>
    <col min="69" max="69" width="14.85546875" style="211" customWidth="1"/>
    <col min="70" max="70" width="12.7109375" style="211" customWidth="1"/>
    <col min="71" max="71" width="14.85546875" style="211" customWidth="1"/>
    <col min="72" max="75" width="12.7109375" style="211" customWidth="1"/>
    <col min="76" max="76" width="14.85546875" style="211" customWidth="1"/>
    <col min="77" max="78" width="12.7109375" style="211" customWidth="1"/>
    <col min="79" max="79" width="14.85546875" style="211" customWidth="1"/>
    <col min="80" max="80" width="12.7109375" style="211" customWidth="1"/>
    <col min="81" max="95" width="0" style="211" hidden="1"/>
    <col min="96" max="96" width="9.140625" style="211" customWidth="1"/>
    <col min="97" max="97" width="12" style="211" customWidth="1"/>
    <col min="98" max="98" width="66.28515625" style="211" customWidth="1"/>
    <col min="99" max="105" width="0" style="211" hidden="1" customWidth="1"/>
    <col min="106" max="106" width="15.140625" style="211" customWidth="1"/>
    <col min="107" max="107" width="0" style="211" hidden="1" customWidth="1"/>
    <col min="108" max="108" width="16.5703125" style="211" customWidth="1"/>
    <col min="109" max="112" width="0" style="211" hidden="1" customWidth="1"/>
    <col min="113" max="297" width="9.140625" style="211" customWidth="1"/>
    <col min="298" max="298" width="68.28515625" style="211" customWidth="1"/>
    <col min="299" max="307" width="0" style="211" hidden="1" customWidth="1"/>
    <col min="308" max="310" width="14.85546875" style="211" customWidth="1"/>
    <col min="311" max="313" width="0" style="211" hidden="1" customWidth="1"/>
    <col min="314" max="314" width="12.7109375" style="211" customWidth="1"/>
    <col min="315" max="315" width="14.85546875" style="211" customWidth="1"/>
    <col min="316" max="316" width="12.7109375" style="211" customWidth="1"/>
    <col min="317" max="317" width="12.42578125" style="211" customWidth="1"/>
    <col min="318" max="318" width="13.140625" style="211" customWidth="1"/>
    <col min="319" max="320" width="12.42578125" style="211" customWidth="1"/>
    <col min="321" max="324" width="12.7109375" style="211" customWidth="1"/>
    <col min="325" max="325" width="14.85546875" style="211" customWidth="1"/>
    <col min="326" max="326" width="12.7109375" style="211" customWidth="1"/>
    <col min="327" max="327" width="14.85546875" style="211" customWidth="1"/>
    <col min="328" max="331" width="12.7109375" style="211" customWidth="1"/>
    <col min="332" max="332" width="14.85546875" style="211" customWidth="1"/>
    <col min="333" max="334" width="12.7109375" style="211" customWidth="1"/>
    <col min="335" max="335" width="14.85546875" style="211" customWidth="1"/>
    <col min="336" max="336" width="12.7109375" style="211" customWidth="1"/>
    <col min="337" max="351" width="0" style="211" hidden="1"/>
    <col min="352" max="352" width="9.140625" style="211" customWidth="1"/>
    <col min="353" max="353" width="12" style="211" customWidth="1"/>
    <col min="354" max="354" width="66.28515625" style="211" customWidth="1"/>
    <col min="355" max="361" width="0" style="211" hidden="1" customWidth="1"/>
    <col min="362" max="362" width="15.140625" style="211" customWidth="1"/>
    <col min="363" max="363" width="0" style="211" hidden="1" customWidth="1"/>
    <col min="364" max="364" width="16.5703125" style="211" customWidth="1"/>
    <col min="365" max="368" width="0" style="211" hidden="1" customWidth="1"/>
    <col min="369" max="553" width="9.140625" style="211" customWidth="1"/>
    <col min="554" max="554" width="68.28515625" style="211" customWidth="1"/>
    <col min="555" max="563" width="0" style="211" hidden="1" customWidth="1"/>
    <col min="564" max="566" width="14.85546875" style="211" customWidth="1"/>
    <col min="567" max="569" width="0" style="211" hidden="1" customWidth="1"/>
    <col min="570" max="570" width="12.7109375" style="211" customWidth="1"/>
    <col min="571" max="571" width="14.85546875" style="211" customWidth="1"/>
    <col min="572" max="572" width="12.7109375" style="211" customWidth="1"/>
    <col min="573" max="573" width="12.42578125" style="211" customWidth="1"/>
    <col min="574" max="574" width="13.140625" style="211" customWidth="1"/>
    <col min="575" max="576" width="12.42578125" style="211" customWidth="1"/>
    <col min="577" max="580" width="12.7109375" style="211" customWidth="1"/>
    <col min="581" max="581" width="14.85546875" style="211" customWidth="1"/>
    <col min="582" max="582" width="12.7109375" style="211" customWidth="1"/>
    <col min="583" max="583" width="14.85546875" style="211" customWidth="1"/>
    <col min="584" max="587" width="12.7109375" style="211" customWidth="1"/>
    <col min="588" max="588" width="14.85546875" style="211" customWidth="1"/>
    <col min="589" max="590" width="12.7109375" style="211" customWidth="1"/>
    <col min="591" max="591" width="14.85546875" style="211" customWidth="1"/>
    <col min="592" max="592" width="12.7109375" style="211" customWidth="1"/>
    <col min="593" max="607" width="0" style="211" hidden="1"/>
    <col min="608" max="608" width="9.140625" style="211" customWidth="1"/>
    <col min="609" max="609" width="12" style="211" customWidth="1"/>
    <col min="610" max="610" width="66.28515625" style="211" customWidth="1"/>
    <col min="611" max="617" width="0" style="211" hidden="1" customWidth="1"/>
    <col min="618" max="618" width="15.140625" style="211" customWidth="1"/>
    <col min="619" max="619" width="0" style="211" hidden="1" customWidth="1"/>
    <col min="620" max="620" width="16.5703125" style="211" customWidth="1"/>
    <col min="621" max="624" width="0" style="211" hidden="1" customWidth="1"/>
    <col min="625" max="809" width="9.140625" style="211" customWidth="1"/>
    <col min="810" max="810" width="68.28515625" style="211" customWidth="1"/>
    <col min="811" max="819" width="0" style="211" hidden="1" customWidth="1"/>
    <col min="820" max="822" width="14.85546875" style="211" customWidth="1"/>
    <col min="823" max="825" width="0" style="211" hidden="1" customWidth="1"/>
    <col min="826" max="826" width="12.7109375" style="211" customWidth="1"/>
    <col min="827" max="827" width="14.85546875" style="211" customWidth="1"/>
    <col min="828" max="828" width="12.7109375" style="211" customWidth="1"/>
    <col min="829" max="829" width="12.42578125" style="211" customWidth="1"/>
    <col min="830" max="830" width="13.140625" style="211" customWidth="1"/>
    <col min="831" max="832" width="12.42578125" style="211" customWidth="1"/>
    <col min="833" max="836" width="12.7109375" style="211" customWidth="1"/>
    <col min="837" max="837" width="14.85546875" style="211" customWidth="1"/>
    <col min="838" max="838" width="12.7109375" style="211" customWidth="1"/>
    <col min="839" max="839" width="14.85546875" style="211" customWidth="1"/>
    <col min="840" max="843" width="12.7109375" style="211" customWidth="1"/>
    <col min="844" max="844" width="14.85546875" style="211" customWidth="1"/>
    <col min="845" max="846" width="12.7109375" style="211" customWidth="1"/>
    <col min="847" max="847" width="14.85546875" style="211" customWidth="1"/>
    <col min="848" max="848" width="12.7109375" style="211" customWidth="1"/>
    <col min="849" max="863" width="0" style="211" hidden="1"/>
    <col min="864" max="864" width="9.140625" style="211" customWidth="1"/>
    <col min="865" max="865" width="12" style="211" customWidth="1"/>
    <col min="866" max="866" width="66.28515625" style="211" customWidth="1"/>
    <col min="867" max="873" width="0" style="211" hidden="1" customWidth="1"/>
    <col min="874" max="874" width="15.140625" style="211" customWidth="1"/>
    <col min="875" max="875" width="0" style="211" hidden="1" customWidth="1"/>
    <col min="876" max="876" width="16.5703125" style="211" customWidth="1"/>
    <col min="877" max="880" width="0" style="211" hidden="1" customWidth="1"/>
    <col min="881" max="1065" width="9.140625" style="211" customWidth="1"/>
    <col min="1066" max="1066" width="68.28515625" style="211" customWidth="1"/>
    <col min="1067" max="1075" width="0" style="211" hidden="1" customWidth="1"/>
    <col min="1076" max="1078" width="14.85546875" style="211" customWidth="1"/>
    <col min="1079" max="1081" width="0" style="211" hidden="1" customWidth="1"/>
    <col min="1082" max="1082" width="12.7109375" style="211" customWidth="1"/>
    <col min="1083" max="1083" width="14.85546875" style="211" customWidth="1"/>
    <col min="1084" max="1084" width="12.7109375" style="211" customWidth="1"/>
    <col min="1085" max="1085" width="12.42578125" style="211" customWidth="1"/>
    <col min="1086" max="1086" width="13.140625" style="211" customWidth="1"/>
    <col min="1087" max="1088" width="12.42578125" style="211" customWidth="1"/>
    <col min="1089" max="1092" width="12.7109375" style="211" customWidth="1"/>
    <col min="1093" max="1093" width="14.85546875" style="211" customWidth="1"/>
    <col min="1094" max="1094" width="12.7109375" style="211" customWidth="1"/>
    <col min="1095" max="1095" width="14.85546875" style="211" customWidth="1"/>
    <col min="1096" max="1099" width="12.7109375" style="211" customWidth="1"/>
    <col min="1100" max="1100" width="14.85546875" style="211" customWidth="1"/>
    <col min="1101" max="1102" width="12.7109375" style="211" customWidth="1"/>
    <col min="1103" max="1103" width="14.85546875" style="211" customWidth="1"/>
    <col min="1104" max="1104" width="12.7109375" style="211" customWidth="1"/>
    <col min="1105" max="1119" width="0" style="211" hidden="1"/>
    <col min="1120" max="1120" width="9.140625" style="211" customWidth="1"/>
    <col min="1121" max="1121" width="12" style="211" customWidth="1"/>
    <col min="1122" max="1122" width="66.28515625" style="211" customWidth="1"/>
    <col min="1123" max="1129" width="0" style="211" hidden="1" customWidth="1"/>
    <col min="1130" max="1130" width="15.140625" style="211" customWidth="1"/>
    <col min="1131" max="1131" width="0" style="211" hidden="1" customWidth="1"/>
    <col min="1132" max="1132" width="16.5703125" style="211" customWidth="1"/>
    <col min="1133" max="1136" width="0" style="211" hidden="1" customWidth="1"/>
    <col min="1137" max="1321" width="9.140625" style="211" customWidth="1"/>
    <col min="1322" max="1322" width="68.28515625" style="211" customWidth="1"/>
    <col min="1323" max="1331" width="0" style="211" hidden="1" customWidth="1"/>
    <col min="1332" max="1334" width="14.85546875" style="211" customWidth="1"/>
    <col min="1335" max="1337" width="0" style="211" hidden="1" customWidth="1"/>
    <col min="1338" max="1338" width="12.7109375" style="211" customWidth="1"/>
    <col min="1339" max="1339" width="14.85546875" style="211" customWidth="1"/>
    <col min="1340" max="1340" width="12.7109375" style="211" customWidth="1"/>
    <col min="1341" max="1341" width="12.42578125" style="211" customWidth="1"/>
    <col min="1342" max="1342" width="13.140625" style="211" customWidth="1"/>
    <col min="1343" max="1344" width="12.42578125" style="211" customWidth="1"/>
    <col min="1345" max="1348" width="12.7109375" style="211" customWidth="1"/>
    <col min="1349" max="1349" width="14.85546875" style="211" customWidth="1"/>
    <col min="1350" max="1350" width="12.7109375" style="211" customWidth="1"/>
    <col min="1351" max="1351" width="14.85546875" style="211" customWidth="1"/>
    <col min="1352" max="1355" width="12.7109375" style="211" customWidth="1"/>
    <col min="1356" max="1356" width="14.85546875" style="211" customWidth="1"/>
    <col min="1357" max="1358" width="12.7109375" style="211" customWidth="1"/>
    <col min="1359" max="1359" width="14.85546875" style="211" customWidth="1"/>
    <col min="1360" max="1360" width="12.7109375" style="211" customWidth="1"/>
    <col min="1361" max="1375" width="0" style="211" hidden="1"/>
    <col min="1376" max="1376" width="9.140625" style="211" customWidth="1"/>
    <col min="1377" max="1377" width="12" style="211" customWidth="1"/>
    <col min="1378" max="1378" width="66.28515625" style="211" customWidth="1"/>
    <col min="1379" max="1385" width="0" style="211" hidden="1" customWidth="1"/>
    <col min="1386" max="1386" width="15.140625" style="211" customWidth="1"/>
    <col min="1387" max="1387" width="0" style="211" hidden="1" customWidth="1"/>
    <col min="1388" max="1388" width="16.5703125" style="211" customWidth="1"/>
    <col min="1389" max="1392" width="0" style="211" hidden="1" customWidth="1"/>
    <col min="1393" max="1577" width="9.140625" style="211" customWidth="1"/>
    <col min="1578" max="1578" width="68.28515625" style="211" customWidth="1"/>
    <col min="1579" max="1587" width="0" style="211" hidden="1" customWidth="1"/>
    <col min="1588" max="1590" width="14.85546875" style="211" customWidth="1"/>
    <col min="1591" max="1593" width="0" style="211" hidden="1" customWidth="1"/>
    <col min="1594" max="1594" width="12.7109375" style="211" customWidth="1"/>
    <col min="1595" max="1595" width="14.85546875" style="211" customWidth="1"/>
    <col min="1596" max="1596" width="12.7109375" style="211" customWidth="1"/>
    <col min="1597" max="1597" width="12.42578125" style="211" customWidth="1"/>
    <col min="1598" max="1598" width="13.140625" style="211" customWidth="1"/>
    <col min="1599" max="1600" width="12.42578125" style="211" customWidth="1"/>
    <col min="1601" max="1604" width="12.7109375" style="211" customWidth="1"/>
    <col min="1605" max="1605" width="14.85546875" style="211" customWidth="1"/>
    <col min="1606" max="1606" width="12.7109375" style="211" customWidth="1"/>
    <col min="1607" max="1607" width="14.85546875" style="211" customWidth="1"/>
    <col min="1608" max="1611" width="12.7109375" style="211" customWidth="1"/>
    <col min="1612" max="1612" width="14.85546875" style="211" customWidth="1"/>
    <col min="1613" max="1614" width="12.7109375" style="211" customWidth="1"/>
    <col min="1615" max="1615" width="14.85546875" style="211" customWidth="1"/>
    <col min="1616" max="1616" width="12.7109375" style="211" customWidth="1"/>
    <col min="1617" max="1631" width="0" style="211" hidden="1"/>
    <col min="1632" max="1632" width="9.140625" style="211" customWidth="1"/>
    <col min="1633" max="1633" width="12" style="211" customWidth="1"/>
    <col min="1634" max="1634" width="66.28515625" style="211" customWidth="1"/>
    <col min="1635" max="1641" width="0" style="211" hidden="1" customWidth="1"/>
    <col min="1642" max="1642" width="15.140625" style="211" customWidth="1"/>
    <col min="1643" max="1643" width="0" style="211" hidden="1" customWidth="1"/>
    <col min="1644" max="1644" width="16.5703125" style="211" customWidth="1"/>
    <col min="1645" max="1648" width="0" style="211" hidden="1" customWidth="1"/>
    <col min="1649" max="1833" width="9.140625" style="211" customWidth="1"/>
    <col min="1834" max="1834" width="68.28515625" style="211" customWidth="1"/>
    <col min="1835" max="1843" width="0" style="211" hidden="1" customWidth="1"/>
    <col min="1844" max="1846" width="14.85546875" style="211" customWidth="1"/>
    <col min="1847" max="1849" width="0" style="211" hidden="1" customWidth="1"/>
    <col min="1850" max="1850" width="12.7109375" style="211" customWidth="1"/>
    <col min="1851" max="1851" width="14.85546875" style="211" customWidth="1"/>
    <col min="1852" max="1852" width="12.7109375" style="211" customWidth="1"/>
    <col min="1853" max="1853" width="12.42578125" style="211" customWidth="1"/>
    <col min="1854" max="1854" width="13.140625" style="211" customWidth="1"/>
    <col min="1855" max="1856" width="12.42578125" style="211" customWidth="1"/>
    <col min="1857" max="1860" width="12.7109375" style="211" customWidth="1"/>
    <col min="1861" max="1861" width="14.85546875" style="211" customWidth="1"/>
    <col min="1862" max="1862" width="12.7109375" style="211" customWidth="1"/>
    <col min="1863" max="1863" width="14.85546875" style="211" customWidth="1"/>
    <col min="1864" max="1867" width="12.7109375" style="211" customWidth="1"/>
    <col min="1868" max="1868" width="14.85546875" style="211" customWidth="1"/>
    <col min="1869" max="1870" width="12.7109375" style="211" customWidth="1"/>
    <col min="1871" max="1871" width="14.85546875" style="211" customWidth="1"/>
    <col min="1872" max="1872" width="12.7109375" style="211" customWidth="1"/>
    <col min="1873" max="1887" width="0" style="211" hidden="1"/>
    <col min="1888" max="1888" width="9.140625" style="211" customWidth="1"/>
    <col min="1889" max="1889" width="12" style="211" customWidth="1"/>
    <col min="1890" max="1890" width="66.28515625" style="211" customWidth="1"/>
    <col min="1891" max="1897" width="0" style="211" hidden="1" customWidth="1"/>
    <col min="1898" max="1898" width="15.140625" style="211" customWidth="1"/>
    <col min="1899" max="1899" width="0" style="211" hidden="1" customWidth="1"/>
    <col min="1900" max="1900" width="16.5703125" style="211" customWidth="1"/>
    <col min="1901" max="1904" width="0" style="211" hidden="1" customWidth="1"/>
    <col min="1905" max="2089" width="9.140625" style="211" customWidth="1"/>
    <col min="2090" max="2090" width="68.28515625" style="211" customWidth="1"/>
    <col min="2091" max="2099" width="0" style="211" hidden="1" customWidth="1"/>
    <col min="2100" max="2102" width="14.85546875" style="211" customWidth="1"/>
    <col min="2103" max="2105" width="0" style="211" hidden="1" customWidth="1"/>
    <col min="2106" max="2106" width="12.7109375" style="211" customWidth="1"/>
    <col min="2107" max="2107" width="14.85546875" style="211" customWidth="1"/>
    <col min="2108" max="2108" width="12.7109375" style="211" customWidth="1"/>
    <col min="2109" max="2109" width="12.42578125" style="211" customWidth="1"/>
    <col min="2110" max="2110" width="13.140625" style="211" customWidth="1"/>
    <col min="2111" max="2112" width="12.42578125" style="211" customWidth="1"/>
    <col min="2113" max="2116" width="12.7109375" style="211" customWidth="1"/>
    <col min="2117" max="2117" width="14.85546875" style="211" customWidth="1"/>
    <col min="2118" max="2118" width="12.7109375" style="211" customWidth="1"/>
    <col min="2119" max="2119" width="14.85546875" style="211" customWidth="1"/>
    <col min="2120" max="2123" width="12.7109375" style="211" customWidth="1"/>
    <col min="2124" max="2124" width="14.85546875" style="211" customWidth="1"/>
    <col min="2125" max="2126" width="12.7109375" style="211" customWidth="1"/>
    <col min="2127" max="2127" width="14.85546875" style="211" customWidth="1"/>
    <col min="2128" max="2128" width="12.7109375" style="211" customWidth="1"/>
    <col min="2129" max="2143" width="0" style="211" hidden="1"/>
    <col min="2144" max="2144" width="9.140625" style="211" customWidth="1"/>
    <col min="2145" max="2145" width="12" style="211" customWidth="1"/>
    <col min="2146" max="2146" width="66.28515625" style="211" customWidth="1"/>
    <col min="2147" max="2153" width="0" style="211" hidden="1" customWidth="1"/>
    <col min="2154" max="2154" width="15.140625" style="211" customWidth="1"/>
    <col min="2155" max="2155" width="0" style="211" hidden="1" customWidth="1"/>
    <col min="2156" max="2156" width="16.5703125" style="211" customWidth="1"/>
    <col min="2157" max="2160" width="0" style="211" hidden="1" customWidth="1"/>
    <col min="2161" max="2345" width="9.140625" style="211" customWidth="1"/>
    <col min="2346" max="2346" width="68.28515625" style="211" customWidth="1"/>
    <col min="2347" max="2355" width="0" style="211" hidden="1" customWidth="1"/>
    <col min="2356" max="2358" width="14.85546875" style="211" customWidth="1"/>
    <col min="2359" max="2361" width="0" style="211" hidden="1" customWidth="1"/>
    <col min="2362" max="2362" width="12.7109375" style="211" customWidth="1"/>
    <col min="2363" max="2363" width="14.85546875" style="211" customWidth="1"/>
    <col min="2364" max="2364" width="12.7109375" style="211" customWidth="1"/>
    <col min="2365" max="2365" width="12.42578125" style="211" customWidth="1"/>
    <col min="2366" max="2366" width="13.140625" style="211" customWidth="1"/>
    <col min="2367" max="2368" width="12.42578125" style="211" customWidth="1"/>
    <col min="2369" max="2372" width="12.7109375" style="211" customWidth="1"/>
    <col min="2373" max="2373" width="14.85546875" style="211" customWidth="1"/>
    <col min="2374" max="2374" width="12.7109375" style="211" customWidth="1"/>
    <col min="2375" max="2375" width="14.85546875" style="211" customWidth="1"/>
    <col min="2376" max="2379" width="12.7109375" style="211" customWidth="1"/>
    <col min="2380" max="2380" width="14.85546875" style="211" customWidth="1"/>
    <col min="2381" max="2382" width="12.7109375" style="211" customWidth="1"/>
    <col min="2383" max="2383" width="14.85546875" style="211" customWidth="1"/>
    <col min="2384" max="2384" width="12.7109375" style="211" customWidth="1"/>
    <col min="2385" max="2399" width="0" style="211" hidden="1"/>
    <col min="2400" max="2400" width="9.140625" style="211" customWidth="1"/>
    <col min="2401" max="2401" width="12" style="211" customWidth="1"/>
    <col min="2402" max="2402" width="66.28515625" style="211" customWidth="1"/>
    <col min="2403" max="2409" width="0" style="211" hidden="1" customWidth="1"/>
    <col min="2410" max="2410" width="15.140625" style="211" customWidth="1"/>
    <col min="2411" max="2411" width="0" style="211" hidden="1" customWidth="1"/>
    <col min="2412" max="2412" width="16.5703125" style="211" customWidth="1"/>
    <col min="2413" max="2416" width="0" style="211" hidden="1" customWidth="1"/>
    <col min="2417" max="2601" width="9.140625" style="211" customWidth="1"/>
    <col min="2602" max="2602" width="68.28515625" style="211" customWidth="1"/>
    <col min="2603" max="2611" width="0" style="211" hidden="1" customWidth="1"/>
    <col min="2612" max="2614" width="14.85546875" style="211" customWidth="1"/>
    <col min="2615" max="2617" width="0" style="211" hidden="1" customWidth="1"/>
    <col min="2618" max="2618" width="12.7109375" style="211" customWidth="1"/>
    <col min="2619" max="2619" width="14.85546875" style="211" customWidth="1"/>
    <col min="2620" max="2620" width="12.7109375" style="211" customWidth="1"/>
    <col min="2621" max="2621" width="12.42578125" style="211" customWidth="1"/>
    <col min="2622" max="2622" width="13.140625" style="211" customWidth="1"/>
    <col min="2623" max="2624" width="12.42578125" style="211" customWidth="1"/>
    <col min="2625" max="2628" width="12.7109375" style="211" customWidth="1"/>
    <col min="2629" max="2629" width="14.85546875" style="211" customWidth="1"/>
    <col min="2630" max="2630" width="12.7109375" style="211" customWidth="1"/>
    <col min="2631" max="2631" width="14.85546875" style="211" customWidth="1"/>
    <col min="2632" max="2635" width="12.7109375" style="211" customWidth="1"/>
    <col min="2636" max="2636" width="14.85546875" style="211" customWidth="1"/>
    <col min="2637" max="2638" width="12.7109375" style="211" customWidth="1"/>
    <col min="2639" max="2639" width="14.85546875" style="211" customWidth="1"/>
    <col min="2640" max="2640" width="12.7109375" style="211" customWidth="1"/>
    <col min="2641" max="2655" width="0" style="211" hidden="1"/>
    <col min="2656" max="2656" width="9.140625" style="211" customWidth="1"/>
    <col min="2657" max="2657" width="12" style="211" customWidth="1"/>
    <col min="2658" max="2658" width="66.28515625" style="211" customWidth="1"/>
    <col min="2659" max="2665" width="0" style="211" hidden="1" customWidth="1"/>
    <col min="2666" max="2666" width="15.140625" style="211" customWidth="1"/>
    <col min="2667" max="2667" width="0" style="211" hidden="1" customWidth="1"/>
    <col min="2668" max="2668" width="16.5703125" style="211" customWidth="1"/>
    <col min="2669" max="2672" width="0" style="211" hidden="1" customWidth="1"/>
    <col min="2673" max="2857" width="9.140625" style="211" customWidth="1"/>
    <col min="2858" max="2858" width="68.28515625" style="211" customWidth="1"/>
    <col min="2859" max="2867" width="0" style="211" hidden="1" customWidth="1"/>
    <col min="2868" max="2870" width="14.85546875" style="211" customWidth="1"/>
    <col min="2871" max="2873" width="0" style="211" hidden="1" customWidth="1"/>
    <col min="2874" max="2874" width="12.7109375" style="211" customWidth="1"/>
    <col min="2875" max="2875" width="14.85546875" style="211" customWidth="1"/>
    <col min="2876" max="2876" width="12.7109375" style="211" customWidth="1"/>
    <col min="2877" max="2877" width="12.42578125" style="211" customWidth="1"/>
    <col min="2878" max="2878" width="13.140625" style="211" customWidth="1"/>
    <col min="2879" max="2880" width="12.42578125" style="211" customWidth="1"/>
    <col min="2881" max="2884" width="12.7109375" style="211" customWidth="1"/>
    <col min="2885" max="2885" width="14.85546875" style="211" customWidth="1"/>
    <col min="2886" max="2886" width="12.7109375" style="211" customWidth="1"/>
    <col min="2887" max="2887" width="14.85546875" style="211" customWidth="1"/>
    <col min="2888" max="2891" width="12.7109375" style="211" customWidth="1"/>
    <col min="2892" max="2892" width="14.85546875" style="211" customWidth="1"/>
    <col min="2893" max="2894" width="12.7109375" style="211" customWidth="1"/>
    <col min="2895" max="2895" width="14.85546875" style="211" customWidth="1"/>
    <col min="2896" max="2896" width="12.7109375" style="211" customWidth="1"/>
    <col min="2897" max="2911" width="0" style="211" hidden="1"/>
    <col min="2912" max="2912" width="9.140625" style="211" customWidth="1"/>
    <col min="2913" max="2913" width="12" style="211" customWidth="1"/>
    <col min="2914" max="2914" width="66.28515625" style="211" customWidth="1"/>
    <col min="2915" max="2921" width="0" style="211" hidden="1" customWidth="1"/>
    <col min="2922" max="2922" width="15.140625" style="211" customWidth="1"/>
    <col min="2923" max="2923" width="0" style="211" hidden="1" customWidth="1"/>
    <col min="2924" max="2924" width="16.5703125" style="211" customWidth="1"/>
    <col min="2925" max="2928" width="0" style="211" hidden="1" customWidth="1"/>
    <col min="2929" max="3113" width="9.140625" style="211" customWidth="1"/>
    <col min="3114" max="3114" width="68.28515625" style="211" customWidth="1"/>
    <col min="3115" max="3123" width="0" style="211" hidden="1" customWidth="1"/>
    <col min="3124" max="3126" width="14.85546875" style="211" customWidth="1"/>
    <col min="3127" max="3129" width="0" style="211" hidden="1" customWidth="1"/>
    <col min="3130" max="3130" width="12.7109375" style="211" customWidth="1"/>
    <col min="3131" max="3131" width="14.85546875" style="211" customWidth="1"/>
    <col min="3132" max="3132" width="12.7109375" style="211" customWidth="1"/>
    <col min="3133" max="3133" width="12.42578125" style="211" customWidth="1"/>
    <col min="3134" max="3134" width="13.140625" style="211" customWidth="1"/>
    <col min="3135" max="3136" width="12.42578125" style="211" customWidth="1"/>
    <col min="3137" max="3140" width="12.7109375" style="211" customWidth="1"/>
    <col min="3141" max="3141" width="14.85546875" style="211" customWidth="1"/>
    <col min="3142" max="3142" width="12.7109375" style="211" customWidth="1"/>
    <col min="3143" max="3143" width="14.85546875" style="211" customWidth="1"/>
    <col min="3144" max="3147" width="12.7109375" style="211" customWidth="1"/>
    <col min="3148" max="3148" width="14.85546875" style="211" customWidth="1"/>
    <col min="3149" max="3150" width="12.7109375" style="211" customWidth="1"/>
    <col min="3151" max="3151" width="14.85546875" style="211" customWidth="1"/>
    <col min="3152" max="3152" width="12.7109375" style="211" customWidth="1"/>
    <col min="3153" max="3167" width="0" style="211" hidden="1"/>
    <col min="3168" max="3168" width="9.140625" style="211" customWidth="1"/>
    <col min="3169" max="3169" width="12" style="211" customWidth="1"/>
    <col min="3170" max="3170" width="66.28515625" style="211" customWidth="1"/>
    <col min="3171" max="3177" width="0" style="211" hidden="1" customWidth="1"/>
    <col min="3178" max="3178" width="15.140625" style="211" customWidth="1"/>
    <col min="3179" max="3179" width="0" style="211" hidden="1" customWidth="1"/>
    <col min="3180" max="3180" width="16.5703125" style="211" customWidth="1"/>
    <col min="3181" max="3184" width="0" style="211" hidden="1" customWidth="1"/>
    <col min="3185" max="3369" width="9.140625" style="211" customWidth="1"/>
    <col min="3370" max="3370" width="68.28515625" style="211" customWidth="1"/>
    <col min="3371" max="3379" width="0" style="211" hidden="1" customWidth="1"/>
    <col min="3380" max="3382" width="14.85546875" style="211" customWidth="1"/>
    <col min="3383" max="3385" width="0" style="211" hidden="1" customWidth="1"/>
    <col min="3386" max="3386" width="12.7109375" style="211" customWidth="1"/>
    <col min="3387" max="3387" width="14.85546875" style="211" customWidth="1"/>
    <col min="3388" max="3388" width="12.7109375" style="211" customWidth="1"/>
    <col min="3389" max="3389" width="12.42578125" style="211" customWidth="1"/>
    <col min="3390" max="3390" width="13.140625" style="211" customWidth="1"/>
    <col min="3391" max="3392" width="12.42578125" style="211" customWidth="1"/>
    <col min="3393" max="3396" width="12.7109375" style="211" customWidth="1"/>
    <col min="3397" max="3397" width="14.85546875" style="211" customWidth="1"/>
    <col min="3398" max="3398" width="12.7109375" style="211" customWidth="1"/>
    <col min="3399" max="3399" width="14.85546875" style="211" customWidth="1"/>
    <col min="3400" max="3403" width="12.7109375" style="211" customWidth="1"/>
    <col min="3404" max="3404" width="14.85546875" style="211" customWidth="1"/>
    <col min="3405" max="3406" width="12.7109375" style="211" customWidth="1"/>
    <col min="3407" max="3407" width="14.85546875" style="211" customWidth="1"/>
    <col min="3408" max="3408" width="12.7109375" style="211" customWidth="1"/>
    <col min="3409" max="3423" width="0" style="211" hidden="1"/>
    <col min="3424" max="3424" width="9.140625" style="211" customWidth="1"/>
    <col min="3425" max="3425" width="12" style="211" customWidth="1"/>
    <col min="3426" max="3426" width="66.28515625" style="211" customWidth="1"/>
    <col min="3427" max="3433" width="0" style="211" hidden="1" customWidth="1"/>
    <col min="3434" max="3434" width="15.140625" style="211" customWidth="1"/>
    <col min="3435" max="3435" width="0" style="211" hidden="1" customWidth="1"/>
    <col min="3436" max="3436" width="16.5703125" style="211" customWidth="1"/>
    <col min="3437" max="3440" width="0" style="211" hidden="1" customWidth="1"/>
    <col min="3441" max="3625" width="9.140625" style="211" customWidth="1"/>
    <col min="3626" max="3626" width="68.28515625" style="211" customWidth="1"/>
    <col min="3627" max="3635" width="0" style="211" hidden="1" customWidth="1"/>
    <col min="3636" max="3638" width="14.85546875" style="211" customWidth="1"/>
    <col min="3639" max="3641" width="0" style="211" hidden="1" customWidth="1"/>
    <col min="3642" max="3642" width="12.7109375" style="211" customWidth="1"/>
    <col min="3643" max="3643" width="14.85546875" style="211" customWidth="1"/>
    <col min="3644" max="3644" width="12.7109375" style="211" customWidth="1"/>
    <col min="3645" max="3645" width="12.42578125" style="211" customWidth="1"/>
    <col min="3646" max="3646" width="13.140625" style="211" customWidth="1"/>
    <col min="3647" max="3648" width="12.42578125" style="211" customWidth="1"/>
    <col min="3649" max="3652" width="12.7109375" style="211" customWidth="1"/>
    <col min="3653" max="3653" width="14.85546875" style="211" customWidth="1"/>
    <col min="3654" max="3654" width="12.7109375" style="211" customWidth="1"/>
    <col min="3655" max="3655" width="14.85546875" style="211" customWidth="1"/>
    <col min="3656" max="3659" width="12.7109375" style="211" customWidth="1"/>
    <col min="3660" max="3660" width="14.85546875" style="211" customWidth="1"/>
    <col min="3661" max="3662" width="12.7109375" style="211" customWidth="1"/>
    <col min="3663" max="3663" width="14.85546875" style="211" customWidth="1"/>
    <col min="3664" max="3664" width="12.7109375" style="211" customWidth="1"/>
    <col min="3665" max="3679" width="0" style="211" hidden="1"/>
    <col min="3680" max="3680" width="9.140625" style="211" customWidth="1"/>
    <col min="3681" max="3681" width="12" style="211" customWidth="1"/>
    <col min="3682" max="3682" width="66.28515625" style="211" customWidth="1"/>
    <col min="3683" max="3689" width="0" style="211" hidden="1" customWidth="1"/>
    <col min="3690" max="3690" width="15.140625" style="211" customWidth="1"/>
    <col min="3691" max="3691" width="0" style="211" hidden="1" customWidth="1"/>
    <col min="3692" max="3692" width="16.5703125" style="211" customWidth="1"/>
    <col min="3693" max="3696" width="0" style="211" hidden="1" customWidth="1"/>
    <col min="3697" max="3881" width="9.140625" style="211" customWidth="1"/>
    <col min="3882" max="3882" width="68.28515625" style="211" customWidth="1"/>
    <col min="3883" max="3891" width="0" style="211" hidden="1" customWidth="1"/>
    <col min="3892" max="3894" width="14.85546875" style="211" customWidth="1"/>
    <col min="3895" max="3897" width="0" style="211" hidden="1" customWidth="1"/>
    <col min="3898" max="3898" width="12.7109375" style="211" customWidth="1"/>
    <col min="3899" max="3899" width="14.85546875" style="211" customWidth="1"/>
    <col min="3900" max="3900" width="12.7109375" style="211" customWidth="1"/>
    <col min="3901" max="3901" width="12.42578125" style="211" customWidth="1"/>
    <col min="3902" max="3902" width="13.140625" style="211" customWidth="1"/>
    <col min="3903" max="3904" width="12.42578125" style="211" customWidth="1"/>
    <col min="3905" max="3908" width="12.7109375" style="211" customWidth="1"/>
    <col min="3909" max="3909" width="14.85546875" style="211" customWidth="1"/>
    <col min="3910" max="3910" width="12.7109375" style="211" customWidth="1"/>
    <col min="3911" max="3911" width="14.85546875" style="211" customWidth="1"/>
    <col min="3912" max="3915" width="12.7109375" style="211" customWidth="1"/>
    <col min="3916" max="3916" width="14.85546875" style="211" customWidth="1"/>
    <col min="3917" max="3918" width="12.7109375" style="211" customWidth="1"/>
    <col min="3919" max="3919" width="14.85546875" style="211" customWidth="1"/>
    <col min="3920" max="3920" width="12.7109375" style="211" customWidth="1"/>
    <col min="3921" max="3935" width="0" style="211" hidden="1"/>
    <col min="3936" max="3936" width="9.140625" style="211" customWidth="1"/>
    <col min="3937" max="3937" width="12" style="211" customWidth="1"/>
    <col min="3938" max="3938" width="66.28515625" style="211" customWidth="1"/>
    <col min="3939" max="3945" width="0" style="211" hidden="1" customWidth="1"/>
    <col min="3946" max="3946" width="15.140625" style="211" customWidth="1"/>
    <col min="3947" max="3947" width="0" style="211" hidden="1" customWidth="1"/>
    <col min="3948" max="3948" width="16.5703125" style="211" customWidth="1"/>
    <col min="3949" max="3952" width="0" style="211" hidden="1" customWidth="1"/>
    <col min="3953" max="4137" width="9.140625" style="211" customWidth="1"/>
    <col min="4138" max="4138" width="68.28515625" style="211" customWidth="1"/>
    <col min="4139" max="4147" width="0" style="211" hidden="1" customWidth="1"/>
    <col min="4148" max="4150" width="14.85546875" style="211" customWidth="1"/>
    <col min="4151" max="4153" width="0" style="211" hidden="1" customWidth="1"/>
    <col min="4154" max="4154" width="12.7109375" style="211" customWidth="1"/>
    <col min="4155" max="4155" width="14.85546875" style="211" customWidth="1"/>
    <col min="4156" max="4156" width="12.7109375" style="211" customWidth="1"/>
    <col min="4157" max="4157" width="12.42578125" style="211" customWidth="1"/>
    <col min="4158" max="4158" width="13.140625" style="211" customWidth="1"/>
    <col min="4159" max="4160" width="12.42578125" style="211" customWidth="1"/>
    <col min="4161" max="4164" width="12.7109375" style="211" customWidth="1"/>
    <col min="4165" max="4165" width="14.85546875" style="211" customWidth="1"/>
    <col min="4166" max="4166" width="12.7109375" style="211" customWidth="1"/>
    <col min="4167" max="4167" width="14.85546875" style="211" customWidth="1"/>
    <col min="4168" max="4171" width="12.7109375" style="211" customWidth="1"/>
    <col min="4172" max="4172" width="14.85546875" style="211" customWidth="1"/>
    <col min="4173" max="4174" width="12.7109375" style="211" customWidth="1"/>
    <col min="4175" max="4175" width="14.85546875" style="211" customWidth="1"/>
    <col min="4176" max="4176" width="12.7109375" style="211" customWidth="1"/>
    <col min="4177" max="4191" width="0" style="211" hidden="1"/>
    <col min="4192" max="4192" width="9.140625" style="211" customWidth="1"/>
    <col min="4193" max="4193" width="12" style="211" customWidth="1"/>
    <col min="4194" max="4194" width="66.28515625" style="211" customWidth="1"/>
    <col min="4195" max="4201" width="0" style="211" hidden="1" customWidth="1"/>
    <col min="4202" max="4202" width="15.140625" style="211" customWidth="1"/>
    <col min="4203" max="4203" width="0" style="211" hidden="1" customWidth="1"/>
    <col min="4204" max="4204" width="16.5703125" style="211" customWidth="1"/>
    <col min="4205" max="4208" width="0" style="211" hidden="1" customWidth="1"/>
    <col min="4209" max="4393" width="9.140625" style="211" customWidth="1"/>
    <col min="4394" max="4394" width="68.28515625" style="211" customWidth="1"/>
    <col min="4395" max="4403" width="0" style="211" hidden="1" customWidth="1"/>
    <col min="4404" max="4406" width="14.85546875" style="211" customWidth="1"/>
    <col min="4407" max="4409" width="0" style="211" hidden="1" customWidth="1"/>
    <col min="4410" max="4410" width="12.7109375" style="211" customWidth="1"/>
    <col min="4411" max="4411" width="14.85546875" style="211" customWidth="1"/>
    <col min="4412" max="4412" width="12.7109375" style="211" customWidth="1"/>
    <col min="4413" max="4413" width="12.42578125" style="211" customWidth="1"/>
    <col min="4414" max="4414" width="13.140625" style="211" customWidth="1"/>
    <col min="4415" max="4416" width="12.42578125" style="211" customWidth="1"/>
    <col min="4417" max="4420" width="12.7109375" style="211" customWidth="1"/>
    <col min="4421" max="4421" width="14.85546875" style="211" customWidth="1"/>
    <col min="4422" max="4422" width="12.7109375" style="211" customWidth="1"/>
    <col min="4423" max="4423" width="14.85546875" style="211" customWidth="1"/>
    <col min="4424" max="4427" width="12.7109375" style="211" customWidth="1"/>
    <col min="4428" max="4428" width="14.85546875" style="211" customWidth="1"/>
    <col min="4429" max="4430" width="12.7109375" style="211" customWidth="1"/>
    <col min="4431" max="4431" width="14.85546875" style="211" customWidth="1"/>
    <col min="4432" max="4432" width="12.7109375" style="211" customWidth="1"/>
    <col min="4433" max="4447" width="0" style="211" hidden="1"/>
    <col min="4448" max="4448" width="9.140625" style="211" customWidth="1"/>
    <col min="4449" max="4449" width="12" style="211" customWidth="1"/>
    <col min="4450" max="4450" width="66.28515625" style="211" customWidth="1"/>
    <col min="4451" max="4457" width="0" style="211" hidden="1" customWidth="1"/>
    <col min="4458" max="4458" width="15.140625" style="211" customWidth="1"/>
    <col min="4459" max="4459" width="0" style="211" hidden="1" customWidth="1"/>
    <col min="4460" max="4460" width="16.5703125" style="211" customWidth="1"/>
    <col min="4461" max="4464" width="0" style="211" hidden="1" customWidth="1"/>
    <col min="4465" max="4649" width="9.140625" style="211" customWidth="1"/>
    <col min="4650" max="4650" width="68.28515625" style="211" customWidth="1"/>
    <col min="4651" max="4659" width="0" style="211" hidden="1" customWidth="1"/>
    <col min="4660" max="4662" width="14.85546875" style="211" customWidth="1"/>
    <col min="4663" max="4665" width="0" style="211" hidden="1" customWidth="1"/>
    <col min="4666" max="4666" width="12.7109375" style="211" customWidth="1"/>
    <col min="4667" max="4667" width="14.85546875" style="211" customWidth="1"/>
    <col min="4668" max="4668" width="12.7109375" style="211" customWidth="1"/>
    <col min="4669" max="4669" width="12.42578125" style="211" customWidth="1"/>
    <col min="4670" max="4670" width="13.140625" style="211" customWidth="1"/>
    <col min="4671" max="4672" width="12.42578125" style="211" customWidth="1"/>
    <col min="4673" max="4676" width="12.7109375" style="211" customWidth="1"/>
    <col min="4677" max="4677" width="14.85546875" style="211" customWidth="1"/>
    <col min="4678" max="4678" width="12.7109375" style="211" customWidth="1"/>
    <col min="4679" max="4679" width="14.85546875" style="211" customWidth="1"/>
    <col min="4680" max="4683" width="12.7109375" style="211" customWidth="1"/>
    <col min="4684" max="4684" width="14.85546875" style="211" customWidth="1"/>
    <col min="4685" max="4686" width="12.7109375" style="211" customWidth="1"/>
    <col min="4687" max="4687" width="14.85546875" style="211" customWidth="1"/>
    <col min="4688" max="4688" width="12.7109375" style="211" customWidth="1"/>
    <col min="4689" max="4703" width="0" style="211" hidden="1"/>
    <col min="4704" max="4704" width="9.140625" style="211" customWidth="1"/>
    <col min="4705" max="4705" width="12" style="211" customWidth="1"/>
    <col min="4706" max="4706" width="66.28515625" style="211" customWidth="1"/>
    <col min="4707" max="4713" width="0" style="211" hidden="1" customWidth="1"/>
    <col min="4714" max="4714" width="15.140625" style="211" customWidth="1"/>
    <col min="4715" max="4715" width="0" style="211" hidden="1" customWidth="1"/>
    <col min="4716" max="4716" width="16.5703125" style="211" customWidth="1"/>
    <col min="4717" max="4720" width="0" style="211" hidden="1" customWidth="1"/>
    <col min="4721" max="4905" width="9.140625" style="211" customWidth="1"/>
    <col min="4906" max="4906" width="68.28515625" style="211" customWidth="1"/>
    <col min="4907" max="4915" width="0" style="211" hidden="1" customWidth="1"/>
    <col min="4916" max="4918" width="14.85546875" style="211" customWidth="1"/>
    <col min="4919" max="4921" width="0" style="211" hidden="1" customWidth="1"/>
    <col min="4922" max="4922" width="12.7109375" style="211" customWidth="1"/>
    <col min="4923" max="4923" width="14.85546875" style="211" customWidth="1"/>
    <col min="4924" max="4924" width="12.7109375" style="211" customWidth="1"/>
    <col min="4925" max="4925" width="12.42578125" style="211" customWidth="1"/>
    <col min="4926" max="4926" width="13.140625" style="211" customWidth="1"/>
    <col min="4927" max="4928" width="12.42578125" style="211" customWidth="1"/>
    <col min="4929" max="4932" width="12.7109375" style="211" customWidth="1"/>
    <col min="4933" max="4933" width="14.85546875" style="211" customWidth="1"/>
    <col min="4934" max="4934" width="12.7109375" style="211" customWidth="1"/>
    <col min="4935" max="4935" width="14.85546875" style="211" customWidth="1"/>
    <col min="4936" max="4939" width="12.7109375" style="211" customWidth="1"/>
    <col min="4940" max="4940" width="14.85546875" style="211" customWidth="1"/>
    <col min="4941" max="4942" width="12.7109375" style="211" customWidth="1"/>
    <col min="4943" max="4943" width="14.85546875" style="211" customWidth="1"/>
    <col min="4944" max="4944" width="12.7109375" style="211" customWidth="1"/>
    <col min="4945" max="4959" width="0" style="211" hidden="1"/>
    <col min="4960" max="4960" width="9.140625" style="211" customWidth="1"/>
    <col min="4961" max="4961" width="12" style="211" customWidth="1"/>
    <col min="4962" max="4962" width="66.28515625" style="211" customWidth="1"/>
    <col min="4963" max="4969" width="0" style="211" hidden="1" customWidth="1"/>
    <col min="4970" max="4970" width="15.140625" style="211" customWidth="1"/>
    <col min="4971" max="4971" width="0" style="211" hidden="1" customWidth="1"/>
    <col min="4972" max="4972" width="16.5703125" style="211" customWidth="1"/>
    <col min="4973" max="4976" width="0" style="211" hidden="1" customWidth="1"/>
    <col min="4977" max="5161" width="9.140625" style="211" customWidth="1"/>
    <col min="5162" max="5162" width="68.28515625" style="211" customWidth="1"/>
    <col min="5163" max="5171" width="0" style="211" hidden="1" customWidth="1"/>
    <col min="5172" max="5174" width="14.85546875" style="211" customWidth="1"/>
    <col min="5175" max="5177" width="0" style="211" hidden="1" customWidth="1"/>
    <col min="5178" max="5178" width="12.7109375" style="211" customWidth="1"/>
    <col min="5179" max="5179" width="14.85546875" style="211" customWidth="1"/>
    <col min="5180" max="5180" width="12.7109375" style="211" customWidth="1"/>
    <col min="5181" max="5181" width="12.42578125" style="211" customWidth="1"/>
    <col min="5182" max="5182" width="13.140625" style="211" customWidth="1"/>
    <col min="5183" max="5184" width="12.42578125" style="211" customWidth="1"/>
    <col min="5185" max="5188" width="12.7109375" style="211" customWidth="1"/>
    <col min="5189" max="5189" width="14.85546875" style="211" customWidth="1"/>
    <col min="5190" max="5190" width="12.7109375" style="211" customWidth="1"/>
    <col min="5191" max="5191" width="14.85546875" style="211" customWidth="1"/>
    <col min="5192" max="5195" width="12.7109375" style="211" customWidth="1"/>
    <col min="5196" max="5196" width="14.85546875" style="211" customWidth="1"/>
    <col min="5197" max="5198" width="12.7109375" style="211" customWidth="1"/>
    <col min="5199" max="5199" width="14.85546875" style="211" customWidth="1"/>
    <col min="5200" max="5200" width="12.7109375" style="211" customWidth="1"/>
    <col min="5201" max="5215" width="0" style="211" hidden="1"/>
    <col min="5216" max="5216" width="9.140625" style="211" customWidth="1"/>
    <col min="5217" max="5217" width="12" style="211" customWidth="1"/>
    <col min="5218" max="5218" width="66.28515625" style="211" customWidth="1"/>
    <col min="5219" max="5225" width="0" style="211" hidden="1" customWidth="1"/>
    <col min="5226" max="5226" width="15.140625" style="211" customWidth="1"/>
    <col min="5227" max="5227" width="0" style="211" hidden="1" customWidth="1"/>
    <col min="5228" max="5228" width="16.5703125" style="211" customWidth="1"/>
    <col min="5229" max="5232" width="0" style="211" hidden="1" customWidth="1"/>
    <col min="5233" max="5417" width="9.140625" style="211" customWidth="1"/>
    <col min="5418" max="5418" width="68.28515625" style="211" customWidth="1"/>
    <col min="5419" max="5427" width="0" style="211" hidden="1" customWidth="1"/>
    <col min="5428" max="5430" width="14.85546875" style="211" customWidth="1"/>
    <col min="5431" max="5433" width="0" style="211" hidden="1" customWidth="1"/>
    <col min="5434" max="5434" width="12.7109375" style="211" customWidth="1"/>
    <col min="5435" max="5435" width="14.85546875" style="211" customWidth="1"/>
    <col min="5436" max="5436" width="12.7109375" style="211" customWidth="1"/>
    <col min="5437" max="5437" width="12.42578125" style="211" customWidth="1"/>
    <col min="5438" max="5438" width="13.140625" style="211" customWidth="1"/>
    <col min="5439" max="5440" width="12.42578125" style="211" customWidth="1"/>
    <col min="5441" max="5444" width="12.7109375" style="211" customWidth="1"/>
    <col min="5445" max="5445" width="14.85546875" style="211" customWidth="1"/>
    <col min="5446" max="5446" width="12.7109375" style="211" customWidth="1"/>
    <col min="5447" max="5447" width="14.85546875" style="211" customWidth="1"/>
    <col min="5448" max="5451" width="12.7109375" style="211" customWidth="1"/>
    <col min="5452" max="5452" width="14.85546875" style="211" customWidth="1"/>
    <col min="5453" max="5454" width="12.7109375" style="211" customWidth="1"/>
    <col min="5455" max="5455" width="14.85546875" style="211" customWidth="1"/>
    <col min="5456" max="5456" width="12.7109375" style="211" customWidth="1"/>
    <col min="5457" max="5471" width="0" style="211" hidden="1"/>
    <col min="5472" max="5472" width="9.140625" style="211" customWidth="1"/>
    <col min="5473" max="5473" width="12" style="211" customWidth="1"/>
    <col min="5474" max="5474" width="66.28515625" style="211" customWidth="1"/>
    <col min="5475" max="5481" width="0" style="211" hidden="1" customWidth="1"/>
    <col min="5482" max="5482" width="15.140625" style="211" customWidth="1"/>
    <col min="5483" max="5483" width="0" style="211" hidden="1" customWidth="1"/>
    <col min="5484" max="5484" width="16.5703125" style="211" customWidth="1"/>
    <col min="5485" max="5488" width="0" style="211" hidden="1" customWidth="1"/>
    <col min="5489" max="5673" width="9.140625" style="211" customWidth="1"/>
    <col min="5674" max="5674" width="68.28515625" style="211" customWidth="1"/>
    <col min="5675" max="5683" width="0" style="211" hidden="1" customWidth="1"/>
    <col min="5684" max="5686" width="14.85546875" style="211" customWidth="1"/>
    <col min="5687" max="5689" width="0" style="211" hidden="1" customWidth="1"/>
    <col min="5690" max="5690" width="12.7109375" style="211" customWidth="1"/>
    <col min="5691" max="5691" width="14.85546875" style="211" customWidth="1"/>
    <col min="5692" max="5692" width="12.7109375" style="211" customWidth="1"/>
    <col min="5693" max="5693" width="12.42578125" style="211" customWidth="1"/>
    <col min="5694" max="5694" width="13.140625" style="211" customWidth="1"/>
    <col min="5695" max="5696" width="12.42578125" style="211" customWidth="1"/>
    <col min="5697" max="5700" width="12.7109375" style="211" customWidth="1"/>
    <col min="5701" max="5701" width="14.85546875" style="211" customWidth="1"/>
    <col min="5702" max="5702" width="12.7109375" style="211" customWidth="1"/>
    <col min="5703" max="5703" width="14.85546875" style="211" customWidth="1"/>
    <col min="5704" max="5707" width="12.7109375" style="211" customWidth="1"/>
    <col min="5708" max="5708" width="14.85546875" style="211" customWidth="1"/>
    <col min="5709" max="5710" width="12.7109375" style="211" customWidth="1"/>
    <col min="5711" max="5711" width="14.85546875" style="211" customWidth="1"/>
    <col min="5712" max="5712" width="12.7109375" style="211" customWidth="1"/>
    <col min="5713" max="5727" width="0" style="211" hidden="1"/>
    <col min="5728" max="5728" width="9.140625" style="211" customWidth="1"/>
    <col min="5729" max="5729" width="12" style="211" customWidth="1"/>
    <col min="5730" max="5730" width="66.28515625" style="211" customWidth="1"/>
    <col min="5731" max="5737" width="0" style="211" hidden="1" customWidth="1"/>
    <col min="5738" max="5738" width="15.140625" style="211" customWidth="1"/>
    <col min="5739" max="5739" width="0" style="211" hidden="1" customWidth="1"/>
    <col min="5740" max="5740" width="16.5703125" style="211" customWidth="1"/>
    <col min="5741" max="5744" width="0" style="211" hidden="1" customWidth="1"/>
    <col min="5745" max="5929" width="9.140625" style="211" customWidth="1"/>
    <col min="5930" max="5930" width="68.28515625" style="211" customWidth="1"/>
    <col min="5931" max="5939" width="0" style="211" hidden="1" customWidth="1"/>
    <col min="5940" max="5942" width="14.85546875" style="211" customWidth="1"/>
    <col min="5943" max="5945" width="0" style="211" hidden="1" customWidth="1"/>
    <col min="5946" max="5946" width="12.7109375" style="211" customWidth="1"/>
    <col min="5947" max="5947" width="14.85546875" style="211" customWidth="1"/>
    <col min="5948" max="5948" width="12.7109375" style="211" customWidth="1"/>
    <col min="5949" max="5949" width="12.42578125" style="211" customWidth="1"/>
    <col min="5950" max="5950" width="13.140625" style="211" customWidth="1"/>
    <col min="5951" max="5952" width="12.42578125" style="211" customWidth="1"/>
    <col min="5953" max="5956" width="12.7109375" style="211" customWidth="1"/>
    <col min="5957" max="5957" width="14.85546875" style="211" customWidth="1"/>
    <col min="5958" max="5958" width="12.7109375" style="211" customWidth="1"/>
    <col min="5959" max="5959" width="14.85546875" style="211" customWidth="1"/>
    <col min="5960" max="5963" width="12.7109375" style="211" customWidth="1"/>
    <col min="5964" max="5964" width="14.85546875" style="211" customWidth="1"/>
    <col min="5965" max="5966" width="12.7109375" style="211" customWidth="1"/>
    <col min="5967" max="5967" width="14.85546875" style="211" customWidth="1"/>
    <col min="5968" max="5968" width="12.7109375" style="211" customWidth="1"/>
    <col min="5969" max="5983" width="0" style="211" hidden="1"/>
    <col min="5984" max="5984" width="9.140625" style="211" customWidth="1"/>
    <col min="5985" max="5985" width="12" style="211" customWidth="1"/>
    <col min="5986" max="5986" width="66.28515625" style="211" customWidth="1"/>
    <col min="5987" max="5993" width="0" style="211" hidden="1" customWidth="1"/>
    <col min="5994" max="5994" width="15.140625" style="211" customWidth="1"/>
    <col min="5995" max="5995" width="0" style="211" hidden="1" customWidth="1"/>
    <col min="5996" max="5996" width="16.5703125" style="211" customWidth="1"/>
    <col min="5997" max="6000" width="0" style="211" hidden="1" customWidth="1"/>
    <col min="6001" max="6185" width="9.140625" style="211" customWidth="1"/>
    <col min="6186" max="6186" width="68.28515625" style="211" customWidth="1"/>
    <col min="6187" max="6195" width="0" style="211" hidden="1" customWidth="1"/>
    <col min="6196" max="6198" width="14.85546875" style="211" customWidth="1"/>
    <col min="6199" max="6201" width="0" style="211" hidden="1" customWidth="1"/>
    <col min="6202" max="6202" width="12.7109375" style="211" customWidth="1"/>
    <col min="6203" max="6203" width="14.85546875" style="211" customWidth="1"/>
    <col min="6204" max="6204" width="12.7109375" style="211" customWidth="1"/>
    <col min="6205" max="6205" width="12.42578125" style="211" customWidth="1"/>
    <col min="6206" max="6206" width="13.140625" style="211" customWidth="1"/>
    <col min="6207" max="6208" width="12.42578125" style="211" customWidth="1"/>
    <col min="6209" max="6212" width="12.7109375" style="211" customWidth="1"/>
    <col min="6213" max="6213" width="14.85546875" style="211" customWidth="1"/>
    <col min="6214" max="6214" width="12.7109375" style="211" customWidth="1"/>
    <col min="6215" max="6215" width="14.85546875" style="211" customWidth="1"/>
    <col min="6216" max="6219" width="12.7109375" style="211" customWidth="1"/>
    <col min="6220" max="6220" width="14.85546875" style="211" customWidth="1"/>
    <col min="6221" max="6222" width="12.7109375" style="211" customWidth="1"/>
    <col min="6223" max="6223" width="14.85546875" style="211" customWidth="1"/>
    <col min="6224" max="6224" width="12.7109375" style="211" customWidth="1"/>
    <col min="6225" max="6239" width="0" style="211" hidden="1"/>
    <col min="6240" max="6240" width="9.140625" style="211" customWidth="1"/>
    <col min="6241" max="6241" width="12" style="211" customWidth="1"/>
    <col min="6242" max="6242" width="66.28515625" style="211" customWidth="1"/>
    <col min="6243" max="6249" width="0" style="211" hidden="1" customWidth="1"/>
    <col min="6250" max="6250" width="15.140625" style="211" customWidth="1"/>
    <col min="6251" max="6251" width="0" style="211" hidden="1" customWidth="1"/>
    <col min="6252" max="6252" width="16.5703125" style="211" customWidth="1"/>
    <col min="6253" max="6256" width="0" style="211" hidden="1" customWidth="1"/>
    <col min="6257" max="6441" width="9.140625" style="211" customWidth="1"/>
    <col min="6442" max="6442" width="68.28515625" style="211" customWidth="1"/>
    <col min="6443" max="6451" width="0" style="211" hidden="1" customWidth="1"/>
    <col min="6452" max="6454" width="14.85546875" style="211" customWidth="1"/>
    <col min="6455" max="6457" width="0" style="211" hidden="1" customWidth="1"/>
    <col min="6458" max="6458" width="12.7109375" style="211" customWidth="1"/>
    <col min="6459" max="6459" width="14.85546875" style="211" customWidth="1"/>
    <col min="6460" max="6460" width="12.7109375" style="211" customWidth="1"/>
    <col min="6461" max="6461" width="12.42578125" style="211" customWidth="1"/>
    <col min="6462" max="6462" width="13.140625" style="211" customWidth="1"/>
    <col min="6463" max="6464" width="12.42578125" style="211" customWidth="1"/>
    <col min="6465" max="6468" width="12.7109375" style="211" customWidth="1"/>
    <col min="6469" max="6469" width="14.85546875" style="211" customWidth="1"/>
    <col min="6470" max="6470" width="12.7109375" style="211" customWidth="1"/>
    <col min="6471" max="6471" width="14.85546875" style="211" customWidth="1"/>
    <col min="6472" max="6475" width="12.7109375" style="211" customWidth="1"/>
    <col min="6476" max="6476" width="14.85546875" style="211" customWidth="1"/>
    <col min="6477" max="6478" width="12.7109375" style="211" customWidth="1"/>
    <col min="6479" max="6479" width="14.85546875" style="211" customWidth="1"/>
    <col min="6480" max="6480" width="12.7109375" style="211" customWidth="1"/>
    <col min="6481" max="6495" width="0" style="211" hidden="1"/>
    <col min="6496" max="6496" width="9.140625" style="211" customWidth="1"/>
    <col min="6497" max="6497" width="12" style="211" customWidth="1"/>
    <col min="6498" max="6498" width="66.28515625" style="211" customWidth="1"/>
    <col min="6499" max="6505" width="0" style="211" hidden="1" customWidth="1"/>
    <col min="6506" max="6506" width="15.140625" style="211" customWidth="1"/>
    <col min="6507" max="6507" width="0" style="211" hidden="1" customWidth="1"/>
    <col min="6508" max="6508" width="16.5703125" style="211" customWidth="1"/>
    <col min="6509" max="6512" width="0" style="211" hidden="1" customWidth="1"/>
    <col min="6513" max="6697" width="9.140625" style="211" customWidth="1"/>
    <col min="6698" max="6698" width="68.28515625" style="211" customWidth="1"/>
    <col min="6699" max="6707" width="0" style="211" hidden="1" customWidth="1"/>
    <col min="6708" max="6710" width="14.85546875" style="211" customWidth="1"/>
    <col min="6711" max="6713" width="0" style="211" hidden="1" customWidth="1"/>
    <col min="6714" max="6714" width="12.7109375" style="211" customWidth="1"/>
    <col min="6715" max="6715" width="14.85546875" style="211" customWidth="1"/>
    <col min="6716" max="6716" width="12.7109375" style="211" customWidth="1"/>
    <col min="6717" max="6717" width="12.42578125" style="211" customWidth="1"/>
    <col min="6718" max="6718" width="13.140625" style="211" customWidth="1"/>
    <col min="6719" max="6720" width="12.42578125" style="211" customWidth="1"/>
    <col min="6721" max="6724" width="12.7109375" style="211" customWidth="1"/>
    <col min="6725" max="6725" width="14.85546875" style="211" customWidth="1"/>
    <col min="6726" max="6726" width="12.7109375" style="211" customWidth="1"/>
    <col min="6727" max="6727" width="14.85546875" style="211" customWidth="1"/>
    <col min="6728" max="6731" width="12.7109375" style="211" customWidth="1"/>
    <col min="6732" max="6732" width="14.85546875" style="211" customWidth="1"/>
    <col min="6733" max="6734" width="12.7109375" style="211" customWidth="1"/>
    <col min="6735" max="6735" width="14.85546875" style="211" customWidth="1"/>
    <col min="6736" max="6736" width="12.7109375" style="211" customWidth="1"/>
    <col min="6737" max="6751" width="0" style="211" hidden="1"/>
    <col min="6752" max="6752" width="9.140625" style="211" customWidth="1"/>
    <col min="6753" max="6753" width="12" style="211" customWidth="1"/>
    <col min="6754" max="6754" width="66.28515625" style="211" customWidth="1"/>
    <col min="6755" max="6761" width="0" style="211" hidden="1" customWidth="1"/>
    <col min="6762" max="6762" width="15.140625" style="211" customWidth="1"/>
    <col min="6763" max="6763" width="0" style="211" hidden="1" customWidth="1"/>
    <col min="6764" max="6764" width="16.5703125" style="211" customWidth="1"/>
    <col min="6765" max="6768" width="0" style="211" hidden="1" customWidth="1"/>
    <col min="6769" max="6953" width="9.140625" style="211" customWidth="1"/>
    <col min="6954" max="6954" width="68.28515625" style="211" customWidth="1"/>
    <col min="6955" max="6963" width="0" style="211" hidden="1" customWidth="1"/>
    <col min="6964" max="6966" width="14.85546875" style="211" customWidth="1"/>
    <col min="6967" max="6969" width="0" style="211" hidden="1" customWidth="1"/>
    <col min="6970" max="6970" width="12.7109375" style="211" customWidth="1"/>
    <col min="6971" max="6971" width="14.85546875" style="211" customWidth="1"/>
    <col min="6972" max="6972" width="12.7109375" style="211" customWidth="1"/>
    <col min="6973" max="6973" width="12.42578125" style="211" customWidth="1"/>
    <col min="6974" max="6974" width="13.140625" style="211" customWidth="1"/>
    <col min="6975" max="6976" width="12.42578125" style="211" customWidth="1"/>
    <col min="6977" max="6980" width="12.7109375" style="211" customWidth="1"/>
    <col min="6981" max="6981" width="14.85546875" style="211" customWidth="1"/>
    <col min="6982" max="6982" width="12.7109375" style="211" customWidth="1"/>
    <col min="6983" max="6983" width="14.85546875" style="211" customWidth="1"/>
    <col min="6984" max="6987" width="12.7109375" style="211" customWidth="1"/>
    <col min="6988" max="6988" width="14.85546875" style="211" customWidth="1"/>
    <col min="6989" max="6990" width="12.7109375" style="211" customWidth="1"/>
    <col min="6991" max="6991" width="14.85546875" style="211" customWidth="1"/>
    <col min="6992" max="6992" width="12.7109375" style="211" customWidth="1"/>
    <col min="6993" max="7007" width="0" style="211" hidden="1"/>
    <col min="7008" max="7008" width="9.140625" style="211" customWidth="1"/>
    <col min="7009" max="7009" width="12" style="211" customWidth="1"/>
    <col min="7010" max="7010" width="66.28515625" style="211" customWidth="1"/>
    <col min="7011" max="7017" width="0" style="211" hidden="1" customWidth="1"/>
    <col min="7018" max="7018" width="15.140625" style="211" customWidth="1"/>
    <col min="7019" max="7019" width="0" style="211" hidden="1" customWidth="1"/>
    <col min="7020" max="7020" width="16.5703125" style="211" customWidth="1"/>
    <col min="7021" max="7024" width="0" style="211" hidden="1" customWidth="1"/>
    <col min="7025" max="7209" width="9.140625" style="211" customWidth="1"/>
    <col min="7210" max="7210" width="68.28515625" style="211" customWidth="1"/>
    <col min="7211" max="7219" width="0" style="211" hidden="1" customWidth="1"/>
    <col min="7220" max="7222" width="14.85546875" style="211" customWidth="1"/>
    <col min="7223" max="7225" width="0" style="211" hidden="1" customWidth="1"/>
    <col min="7226" max="7226" width="12.7109375" style="211" customWidth="1"/>
    <col min="7227" max="7227" width="14.85546875" style="211" customWidth="1"/>
    <col min="7228" max="7228" width="12.7109375" style="211" customWidth="1"/>
    <col min="7229" max="7229" width="12.42578125" style="211" customWidth="1"/>
    <col min="7230" max="7230" width="13.140625" style="211" customWidth="1"/>
    <col min="7231" max="7232" width="12.42578125" style="211" customWidth="1"/>
    <col min="7233" max="7236" width="12.7109375" style="211" customWidth="1"/>
    <col min="7237" max="7237" width="14.85546875" style="211" customWidth="1"/>
    <col min="7238" max="7238" width="12.7109375" style="211" customWidth="1"/>
    <col min="7239" max="7239" width="14.85546875" style="211" customWidth="1"/>
    <col min="7240" max="7243" width="12.7109375" style="211" customWidth="1"/>
    <col min="7244" max="7244" width="14.85546875" style="211" customWidth="1"/>
    <col min="7245" max="7246" width="12.7109375" style="211" customWidth="1"/>
    <col min="7247" max="7247" width="14.85546875" style="211" customWidth="1"/>
    <col min="7248" max="7248" width="12.7109375" style="211" customWidth="1"/>
    <col min="7249" max="7263" width="0" style="211" hidden="1"/>
    <col min="7264" max="7264" width="9.140625" style="211" customWidth="1"/>
    <col min="7265" max="7265" width="12" style="211" customWidth="1"/>
    <col min="7266" max="7266" width="66.28515625" style="211" customWidth="1"/>
    <col min="7267" max="7273" width="0" style="211" hidden="1" customWidth="1"/>
    <col min="7274" max="7274" width="15.140625" style="211" customWidth="1"/>
    <col min="7275" max="7275" width="0" style="211" hidden="1" customWidth="1"/>
    <col min="7276" max="7276" width="16.5703125" style="211" customWidth="1"/>
    <col min="7277" max="7280" width="0" style="211" hidden="1" customWidth="1"/>
    <col min="7281" max="7465" width="9.140625" style="211" customWidth="1"/>
    <col min="7466" max="7466" width="68.28515625" style="211" customWidth="1"/>
    <col min="7467" max="7475" width="0" style="211" hidden="1" customWidth="1"/>
    <col min="7476" max="7478" width="14.85546875" style="211" customWidth="1"/>
    <col min="7479" max="7481" width="0" style="211" hidden="1" customWidth="1"/>
    <col min="7482" max="7482" width="12.7109375" style="211" customWidth="1"/>
    <col min="7483" max="7483" width="14.85546875" style="211" customWidth="1"/>
    <col min="7484" max="7484" width="12.7109375" style="211" customWidth="1"/>
    <col min="7485" max="7485" width="12.42578125" style="211" customWidth="1"/>
    <col min="7486" max="7486" width="13.140625" style="211" customWidth="1"/>
    <col min="7487" max="7488" width="12.42578125" style="211" customWidth="1"/>
    <col min="7489" max="7492" width="12.7109375" style="211" customWidth="1"/>
    <col min="7493" max="7493" width="14.85546875" style="211" customWidth="1"/>
    <col min="7494" max="7494" width="12.7109375" style="211" customWidth="1"/>
    <col min="7495" max="7495" width="14.85546875" style="211" customWidth="1"/>
    <col min="7496" max="7499" width="12.7109375" style="211" customWidth="1"/>
    <col min="7500" max="7500" width="14.85546875" style="211" customWidth="1"/>
    <col min="7501" max="7502" width="12.7109375" style="211" customWidth="1"/>
    <col min="7503" max="7503" width="14.85546875" style="211" customWidth="1"/>
    <col min="7504" max="7504" width="12.7109375" style="211" customWidth="1"/>
    <col min="7505" max="7519" width="0" style="211" hidden="1"/>
    <col min="7520" max="7520" width="9.140625" style="211" customWidth="1"/>
    <col min="7521" max="7521" width="12" style="211" customWidth="1"/>
    <col min="7522" max="7522" width="66.28515625" style="211" customWidth="1"/>
    <col min="7523" max="7529" width="0" style="211" hidden="1" customWidth="1"/>
    <col min="7530" max="7530" width="15.140625" style="211" customWidth="1"/>
    <col min="7531" max="7531" width="0" style="211" hidden="1" customWidth="1"/>
    <col min="7532" max="7532" width="16.5703125" style="211" customWidth="1"/>
    <col min="7533" max="7536" width="0" style="211" hidden="1" customWidth="1"/>
    <col min="7537" max="7721" width="9.140625" style="211" customWidth="1"/>
    <col min="7722" max="7722" width="68.28515625" style="211" customWidth="1"/>
    <col min="7723" max="7731" width="0" style="211" hidden="1" customWidth="1"/>
    <col min="7732" max="7734" width="14.85546875" style="211" customWidth="1"/>
    <col min="7735" max="7737" width="0" style="211" hidden="1" customWidth="1"/>
    <col min="7738" max="7738" width="12.7109375" style="211" customWidth="1"/>
    <col min="7739" max="7739" width="14.85546875" style="211" customWidth="1"/>
    <col min="7740" max="7740" width="12.7109375" style="211" customWidth="1"/>
    <col min="7741" max="7741" width="12.42578125" style="211" customWidth="1"/>
    <col min="7742" max="7742" width="13.140625" style="211" customWidth="1"/>
    <col min="7743" max="7744" width="12.42578125" style="211" customWidth="1"/>
    <col min="7745" max="7748" width="12.7109375" style="211" customWidth="1"/>
    <col min="7749" max="7749" width="14.85546875" style="211" customWidth="1"/>
    <col min="7750" max="7750" width="12.7109375" style="211" customWidth="1"/>
    <col min="7751" max="7751" width="14.85546875" style="211" customWidth="1"/>
    <col min="7752" max="7755" width="12.7109375" style="211" customWidth="1"/>
    <col min="7756" max="7756" width="14.85546875" style="211" customWidth="1"/>
    <col min="7757" max="7758" width="12.7109375" style="211" customWidth="1"/>
    <col min="7759" max="7759" width="14.85546875" style="211" customWidth="1"/>
    <col min="7760" max="7760" width="12.7109375" style="211" customWidth="1"/>
    <col min="7761" max="7775" width="0" style="211" hidden="1"/>
    <col min="7776" max="7776" width="9.140625" style="211" customWidth="1"/>
    <col min="7777" max="7777" width="12" style="211" customWidth="1"/>
    <col min="7778" max="7778" width="66.28515625" style="211" customWidth="1"/>
    <col min="7779" max="7785" width="0" style="211" hidden="1" customWidth="1"/>
    <col min="7786" max="7786" width="15.140625" style="211" customWidth="1"/>
    <col min="7787" max="7787" width="0" style="211" hidden="1" customWidth="1"/>
    <col min="7788" max="7788" width="16.5703125" style="211" customWidth="1"/>
    <col min="7789" max="7792" width="0" style="211" hidden="1" customWidth="1"/>
    <col min="7793" max="7977" width="9.140625" style="211" customWidth="1"/>
    <col min="7978" max="7978" width="68.28515625" style="211" customWidth="1"/>
    <col min="7979" max="7987" width="0" style="211" hidden="1" customWidth="1"/>
    <col min="7988" max="7990" width="14.85546875" style="211" customWidth="1"/>
    <col min="7991" max="7993" width="0" style="211" hidden="1" customWidth="1"/>
    <col min="7994" max="7994" width="12.7109375" style="211" customWidth="1"/>
    <col min="7995" max="7995" width="14.85546875" style="211" customWidth="1"/>
    <col min="7996" max="7996" width="12.7109375" style="211" customWidth="1"/>
    <col min="7997" max="7997" width="12.42578125" style="211" customWidth="1"/>
    <col min="7998" max="7998" width="13.140625" style="211" customWidth="1"/>
    <col min="7999" max="8000" width="12.42578125" style="211" customWidth="1"/>
    <col min="8001" max="8004" width="12.7109375" style="211" customWidth="1"/>
    <col min="8005" max="8005" width="14.85546875" style="211" customWidth="1"/>
    <col min="8006" max="8006" width="12.7109375" style="211" customWidth="1"/>
    <col min="8007" max="8007" width="14.85546875" style="211" customWidth="1"/>
    <col min="8008" max="8011" width="12.7109375" style="211" customWidth="1"/>
    <col min="8012" max="8012" width="14.85546875" style="211" customWidth="1"/>
    <col min="8013" max="8014" width="12.7109375" style="211" customWidth="1"/>
    <col min="8015" max="8015" width="14.85546875" style="211" customWidth="1"/>
    <col min="8016" max="8016" width="12.7109375" style="211" customWidth="1"/>
    <col min="8017" max="8031" width="0" style="211" hidden="1"/>
    <col min="8032" max="8032" width="9.140625" style="211" customWidth="1"/>
    <col min="8033" max="8033" width="12" style="211" customWidth="1"/>
    <col min="8034" max="8034" width="66.28515625" style="211" customWidth="1"/>
    <col min="8035" max="8041" width="0" style="211" hidden="1" customWidth="1"/>
    <col min="8042" max="8042" width="15.140625" style="211" customWidth="1"/>
    <col min="8043" max="8043" width="0" style="211" hidden="1" customWidth="1"/>
    <col min="8044" max="8044" width="16.5703125" style="211" customWidth="1"/>
    <col min="8045" max="8048" width="0" style="211" hidden="1" customWidth="1"/>
    <col min="8049" max="8233" width="9.140625" style="211" customWidth="1"/>
    <col min="8234" max="8234" width="68.28515625" style="211" customWidth="1"/>
    <col min="8235" max="8243" width="0" style="211" hidden="1" customWidth="1"/>
    <col min="8244" max="8246" width="14.85546875" style="211" customWidth="1"/>
    <col min="8247" max="8249" width="0" style="211" hidden="1" customWidth="1"/>
    <col min="8250" max="8250" width="12.7109375" style="211" customWidth="1"/>
    <col min="8251" max="8251" width="14.85546875" style="211" customWidth="1"/>
    <col min="8252" max="8252" width="12.7109375" style="211" customWidth="1"/>
    <col min="8253" max="8253" width="12.42578125" style="211" customWidth="1"/>
    <col min="8254" max="8254" width="13.140625" style="211" customWidth="1"/>
    <col min="8255" max="8256" width="12.42578125" style="211" customWidth="1"/>
    <col min="8257" max="8260" width="12.7109375" style="211" customWidth="1"/>
    <col min="8261" max="8261" width="14.85546875" style="211" customWidth="1"/>
    <col min="8262" max="8262" width="12.7109375" style="211" customWidth="1"/>
    <col min="8263" max="8263" width="14.85546875" style="211" customWidth="1"/>
    <col min="8264" max="8267" width="12.7109375" style="211" customWidth="1"/>
    <col min="8268" max="8268" width="14.85546875" style="211" customWidth="1"/>
    <col min="8269" max="8270" width="12.7109375" style="211" customWidth="1"/>
    <col min="8271" max="8271" width="14.85546875" style="211" customWidth="1"/>
    <col min="8272" max="8272" width="12.7109375" style="211" customWidth="1"/>
    <col min="8273" max="8287" width="0" style="211" hidden="1"/>
    <col min="8288" max="8288" width="9.140625" style="211" customWidth="1"/>
    <col min="8289" max="8289" width="12" style="211" customWidth="1"/>
    <col min="8290" max="8290" width="66.28515625" style="211" customWidth="1"/>
    <col min="8291" max="8297" width="0" style="211" hidden="1" customWidth="1"/>
    <col min="8298" max="8298" width="15.140625" style="211" customWidth="1"/>
    <col min="8299" max="8299" width="0" style="211" hidden="1" customWidth="1"/>
    <col min="8300" max="8300" width="16.5703125" style="211" customWidth="1"/>
    <col min="8301" max="8304" width="0" style="211" hidden="1" customWidth="1"/>
    <col min="8305" max="8489" width="9.140625" style="211" customWidth="1"/>
    <col min="8490" max="8490" width="68.28515625" style="211" customWidth="1"/>
    <col min="8491" max="8499" width="0" style="211" hidden="1" customWidth="1"/>
    <col min="8500" max="8502" width="14.85546875" style="211" customWidth="1"/>
    <col min="8503" max="8505" width="0" style="211" hidden="1" customWidth="1"/>
    <col min="8506" max="8506" width="12.7109375" style="211" customWidth="1"/>
    <col min="8507" max="8507" width="14.85546875" style="211" customWidth="1"/>
    <col min="8508" max="8508" width="12.7109375" style="211" customWidth="1"/>
    <col min="8509" max="8509" width="12.42578125" style="211" customWidth="1"/>
    <col min="8510" max="8510" width="13.140625" style="211" customWidth="1"/>
    <col min="8511" max="8512" width="12.42578125" style="211" customWidth="1"/>
    <col min="8513" max="8516" width="12.7109375" style="211" customWidth="1"/>
    <col min="8517" max="8517" width="14.85546875" style="211" customWidth="1"/>
    <col min="8518" max="8518" width="12.7109375" style="211" customWidth="1"/>
    <col min="8519" max="8519" width="14.85546875" style="211" customWidth="1"/>
    <col min="8520" max="8523" width="12.7109375" style="211" customWidth="1"/>
    <col min="8524" max="8524" width="14.85546875" style="211" customWidth="1"/>
    <col min="8525" max="8526" width="12.7109375" style="211" customWidth="1"/>
    <col min="8527" max="8527" width="14.85546875" style="211" customWidth="1"/>
    <col min="8528" max="8528" width="12.7109375" style="211" customWidth="1"/>
    <col min="8529" max="8543" width="0" style="211" hidden="1"/>
    <col min="8544" max="8544" width="9.140625" style="211" customWidth="1"/>
    <col min="8545" max="8545" width="12" style="211" customWidth="1"/>
    <col min="8546" max="8546" width="66.28515625" style="211" customWidth="1"/>
    <col min="8547" max="8553" width="0" style="211" hidden="1" customWidth="1"/>
    <col min="8554" max="8554" width="15.140625" style="211" customWidth="1"/>
    <col min="8555" max="8555" width="0" style="211" hidden="1" customWidth="1"/>
    <col min="8556" max="8556" width="16.5703125" style="211" customWidth="1"/>
    <col min="8557" max="8560" width="0" style="211" hidden="1" customWidth="1"/>
    <col min="8561" max="8745" width="9.140625" style="211" customWidth="1"/>
    <col min="8746" max="8746" width="68.28515625" style="211" customWidth="1"/>
    <col min="8747" max="8755" width="0" style="211" hidden="1" customWidth="1"/>
    <col min="8756" max="8758" width="14.85546875" style="211" customWidth="1"/>
    <col min="8759" max="8761" width="0" style="211" hidden="1" customWidth="1"/>
    <col min="8762" max="8762" width="12.7109375" style="211" customWidth="1"/>
    <col min="8763" max="8763" width="14.85546875" style="211" customWidth="1"/>
    <col min="8764" max="8764" width="12.7109375" style="211" customWidth="1"/>
    <col min="8765" max="8765" width="12.42578125" style="211" customWidth="1"/>
    <col min="8766" max="8766" width="13.140625" style="211" customWidth="1"/>
    <col min="8767" max="8768" width="12.42578125" style="211" customWidth="1"/>
    <col min="8769" max="8772" width="12.7109375" style="211" customWidth="1"/>
    <col min="8773" max="8773" width="14.85546875" style="211" customWidth="1"/>
    <col min="8774" max="8774" width="12.7109375" style="211" customWidth="1"/>
    <col min="8775" max="8775" width="14.85546875" style="211" customWidth="1"/>
    <col min="8776" max="8779" width="12.7109375" style="211" customWidth="1"/>
    <col min="8780" max="8780" width="14.85546875" style="211" customWidth="1"/>
    <col min="8781" max="8782" width="12.7109375" style="211" customWidth="1"/>
    <col min="8783" max="8783" width="14.85546875" style="211" customWidth="1"/>
    <col min="8784" max="8784" width="12.7109375" style="211" customWidth="1"/>
    <col min="8785" max="8799" width="0" style="211" hidden="1"/>
    <col min="8800" max="8800" width="9.140625" style="211" customWidth="1"/>
    <col min="8801" max="8801" width="12" style="211" customWidth="1"/>
    <col min="8802" max="8802" width="66.28515625" style="211" customWidth="1"/>
    <col min="8803" max="8809" width="0" style="211" hidden="1" customWidth="1"/>
    <col min="8810" max="8810" width="15.140625" style="211" customWidth="1"/>
    <col min="8811" max="8811" width="0" style="211" hidden="1" customWidth="1"/>
    <col min="8812" max="8812" width="16.5703125" style="211" customWidth="1"/>
    <col min="8813" max="8816" width="0" style="211" hidden="1" customWidth="1"/>
    <col min="8817" max="9001" width="9.140625" style="211" customWidth="1"/>
    <col min="9002" max="9002" width="68.28515625" style="211" customWidth="1"/>
    <col min="9003" max="9011" width="0" style="211" hidden="1" customWidth="1"/>
    <col min="9012" max="9014" width="14.85546875" style="211" customWidth="1"/>
    <col min="9015" max="9017" width="0" style="211" hidden="1" customWidth="1"/>
    <col min="9018" max="9018" width="12.7109375" style="211" customWidth="1"/>
    <col min="9019" max="9019" width="14.85546875" style="211" customWidth="1"/>
    <col min="9020" max="9020" width="12.7109375" style="211" customWidth="1"/>
    <col min="9021" max="9021" width="12.42578125" style="211" customWidth="1"/>
    <col min="9022" max="9022" width="13.140625" style="211" customWidth="1"/>
    <col min="9023" max="9024" width="12.42578125" style="211" customWidth="1"/>
    <col min="9025" max="9028" width="12.7109375" style="211" customWidth="1"/>
    <col min="9029" max="9029" width="14.85546875" style="211" customWidth="1"/>
    <col min="9030" max="9030" width="12.7109375" style="211" customWidth="1"/>
    <col min="9031" max="9031" width="14.85546875" style="211" customWidth="1"/>
    <col min="9032" max="9035" width="12.7109375" style="211" customWidth="1"/>
    <col min="9036" max="9036" width="14.85546875" style="211" customWidth="1"/>
    <col min="9037" max="9038" width="12.7109375" style="211" customWidth="1"/>
    <col min="9039" max="9039" width="14.85546875" style="211" customWidth="1"/>
    <col min="9040" max="9040" width="12.7109375" style="211" customWidth="1"/>
    <col min="9041" max="9055" width="0" style="211" hidden="1"/>
    <col min="9056" max="9056" width="9.140625" style="211" customWidth="1"/>
    <col min="9057" max="9057" width="12" style="211" customWidth="1"/>
    <col min="9058" max="9058" width="66.28515625" style="211" customWidth="1"/>
    <col min="9059" max="9065" width="0" style="211" hidden="1" customWidth="1"/>
    <col min="9066" max="9066" width="15.140625" style="211" customWidth="1"/>
    <col min="9067" max="9067" width="0" style="211" hidden="1" customWidth="1"/>
    <col min="9068" max="9068" width="16.5703125" style="211" customWidth="1"/>
    <col min="9069" max="9072" width="0" style="211" hidden="1" customWidth="1"/>
    <col min="9073" max="9257" width="9.140625" style="211" customWidth="1"/>
    <col min="9258" max="9258" width="68.28515625" style="211" customWidth="1"/>
    <col min="9259" max="9267" width="0" style="211" hidden="1" customWidth="1"/>
    <col min="9268" max="9270" width="14.85546875" style="211" customWidth="1"/>
    <col min="9271" max="9273" width="0" style="211" hidden="1" customWidth="1"/>
    <col min="9274" max="9274" width="12.7109375" style="211" customWidth="1"/>
    <col min="9275" max="9275" width="14.85546875" style="211" customWidth="1"/>
    <col min="9276" max="9276" width="12.7109375" style="211" customWidth="1"/>
    <col min="9277" max="9277" width="12.42578125" style="211" customWidth="1"/>
    <col min="9278" max="9278" width="13.140625" style="211" customWidth="1"/>
    <col min="9279" max="9280" width="12.42578125" style="211" customWidth="1"/>
    <col min="9281" max="9284" width="12.7109375" style="211" customWidth="1"/>
    <col min="9285" max="9285" width="14.85546875" style="211" customWidth="1"/>
    <col min="9286" max="9286" width="12.7109375" style="211" customWidth="1"/>
    <col min="9287" max="9287" width="14.85546875" style="211" customWidth="1"/>
    <col min="9288" max="9291" width="12.7109375" style="211" customWidth="1"/>
    <col min="9292" max="9292" width="14.85546875" style="211" customWidth="1"/>
    <col min="9293" max="9294" width="12.7109375" style="211" customWidth="1"/>
    <col min="9295" max="9295" width="14.85546875" style="211" customWidth="1"/>
    <col min="9296" max="9296" width="12.7109375" style="211" customWidth="1"/>
    <col min="9297" max="9311" width="0" style="211" hidden="1"/>
    <col min="9312" max="9312" width="9.140625" style="211" customWidth="1"/>
    <col min="9313" max="9313" width="12" style="211" customWidth="1"/>
    <col min="9314" max="9314" width="66.28515625" style="211" customWidth="1"/>
    <col min="9315" max="9321" width="0" style="211" hidden="1" customWidth="1"/>
    <col min="9322" max="9322" width="15.140625" style="211" customWidth="1"/>
    <col min="9323" max="9323" width="0" style="211" hidden="1" customWidth="1"/>
    <col min="9324" max="9324" width="16.5703125" style="211" customWidth="1"/>
    <col min="9325" max="9328" width="0" style="211" hidden="1" customWidth="1"/>
    <col min="9329" max="9513" width="9.140625" style="211" customWidth="1"/>
    <col min="9514" max="9514" width="68.28515625" style="211" customWidth="1"/>
    <col min="9515" max="9523" width="0" style="211" hidden="1" customWidth="1"/>
    <col min="9524" max="9526" width="14.85546875" style="211" customWidth="1"/>
    <col min="9527" max="9529" width="0" style="211" hidden="1" customWidth="1"/>
    <col min="9530" max="9530" width="12.7109375" style="211" customWidth="1"/>
    <col min="9531" max="9531" width="14.85546875" style="211" customWidth="1"/>
    <col min="9532" max="9532" width="12.7109375" style="211" customWidth="1"/>
    <col min="9533" max="9533" width="12.42578125" style="211" customWidth="1"/>
    <col min="9534" max="9534" width="13.140625" style="211" customWidth="1"/>
    <col min="9535" max="9536" width="12.42578125" style="211" customWidth="1"/>
    <col min="9537" max="9540" width="12.7109375" style="211" customWidth="1"/>
    <col min="9541" max="9541" width="14.85546875" style="211" customWidth="1"/>
    <col min="9542" max="9542" width="12.7109375" style="211" customWidth="1"/>
    <col min="9543" max="9543" width="14.85546875" style="211" customWidth="1"/>
    <col min="9544" max="9547" width="12.7109375" style="211" customWidth="1"/>
    <col min="9548" max="9548" width="14.85546875" style="211" customWidth="1"/>
    <col min="9549" max="9550" width="12.7109375" style="211" customWidth="1"/>
    <col min="9551" max="9551" width="14.85546875" style="211" customWidth="1"/>
    <col min="9552" max="9552" width="12.7109375" style="211" customWidth="1"/>
    <col min="9553" max="9567" width="0" style="211" hidden="1"/>
    <col min="9568" max="9568" width="9.140625" style="211" customWidth="1"/>
    <col min="9569" max="9569" width="12" style="211" customWidth="1"/>
    <col min="9570" max="9570" width="66.28515625" style="211" customWidth="1"/>
    <col min="9571" max="9577" width="0" style="211" hidden="1" customWidth="1"/>
    <col min="9578" max="9578" width="15.140625" style="211" customWidth="1"/>
    <col min="9579" max="9579" width="0" style="211" hidden="1" customWidth="1"/>
    <col min="9580" max="9580" width="16.5703125" style="211" customWidth="1"/>
    <col min="9581" max="9584" width="0" style="211" hidden="1" customWidth="1"/>
    <col min="9585" max="9769" width="9.140625" style="211" customWidth="1"/>
    <col min="9770" max="9770" width="68.28515625" style="211" customWidth="1"/>
    <col min="9771" max="9779" width="0" style="211" hidden="1" customWidth="1"/>
    <col min="9780" max="9782" width="14.85546875" style="211" customWidth="1"/>
    <col min="9783" max="9785" width="0" style="211" hidden="1" customWidth="1"/>
    <col min="9786" max="9786" width="12.7109375" style="211" customWidth="1"/>
    <col min="9787" max="9787" width="14.85546875" style="211" customWidth="1"/>
    <col min="9788" max="9788" width="12.7109375" style="211" customWidth="1"/>
    <col min="9789" max="9789" width="12.42578125" style="211" customWidth="1"/>
    <col min="9790" max="9790" width="13.140625" style="211" customWidth="1"/>
    <col min="9791" max="9792" width="12.42578125" style="211" customWidth="1"/>
    <col min="9793" max="9796" width="12.7109375" style="211" customWidth="1"/>
    <col min="9797" max="9797" width="14.85546875" style="211" customWidth="1"/>
    <col min="9798" max="9798" width="12.7109375" style="211" customWidth="1"/>
    <col min="9799" max="9799" width="14.85546875" style="211" customWidth="1"/>
    <col min="9800" max="9803" width="12.7109375" style="211" customWidth="1"/>
    <col min="9804" max="9804" width="14.85546875" style="211" customWidth="1"/>
    <col min="9805" max="9806" width="12.7109375" style="211" customWidth="1"/>
    <col min="9807" max="9807" width="14.85546875" style="211" customWidth="1"/>
    <col min="9808" max="9808" width="12.7109375" style="211" customWidth="1"/>
    <col min="9809" max="9823" width="0" style="211" hidden="1"/>
    <col min="9824" max="9824" width="9.140625" style="211" customWidth="1"/>
    <col min="9825" max="9825" width="12" style="211" customWidth="1"/>
    <col min="9826" max="9826" width="66.28515625" style="211" customWidth="1"/>
    <col min="9827" max="9833" width="0" style="211" hidden="1" customWidth="1"/>
    <col min="9834" max="9834" width="15.140625" style="211" customWidth="1"/>
    <col min="9835" max="9835" width="0" style="211" hidden="1" customWidth="1"/>
    <col min="9836" max="9836" width="16.5703125" style="211" customWidth="1"/>
    <col min="9837" max="9840" width="0" style="211" hidden="1" customWidth="1"/>
    <col min="9841" max="10025" width="9.140625" style="211" customWidth="1"/>
    <col min="10026" max="10026" width="68.28515625" style="211" customWidth="1"/>
    <col min="10027" max="10035" width="0" style="211" hidden="1" customWidth="1"/>
    <col min="10036" max="10038" width="14.85546875" style="211" customWidth="1"/>
    <col min="10039" max="10041" width="0" style="211" hidden="1" customWidth="1"/>
    <col min="10042" max="10042" width="12.7109375" style="211" customWidth="1"/>
    <col min="10043" max="10043" width="14.85546875" style="211" customWidth="1"/>
    <col min="10044" max="10044" width="12.7109375" style="211" customWidth="1"/>
    <col min="10045" max="10045" width="12.42578125" style="211" customWidth="1"/>
    <col min="10046" max="10046" width="13.140625" style="211" customWidth="1"/>
    <col min="10047" max="10048" width="12.42578125" style="211" customWidth="1"/>
    <col min="10049" max="10052" width="12.7109375" style="211" customWidth="1"/>
    <col min="10053" max="10053" width="14.85546875" style="211" customWidth="1"/>
    <col min="10054" max="10054" width="12.7109375" style="211" customWidth="1"/>
    <col min="10055" max="10055" width="14.85546875" style="211" customWidth="1"/>
    <col min="10056" max="10059" width="12.7109375" style="211" customWidth="1"/>
    <col min="10060" max="10060" width="14.85546875" style="211" customWidth="1"/>
    <col min="10061" max="10062" width="12.7109375" style="211" customWidth="1"/>
    <col min="10063" max="10063" width="14.85546875" style="211" customWidth="1"/>
    <col min="10064" max="10064" width="12.7109375" style="211" customWidth="1"/>
    <col min="10065" max="10079" width="0" style="211" hidden="1"/>
    <col min="10080" max="10080" width="9.140625" style="211" customWidth="1"/>
    <col min="10081" max="10081" width="12" style="211" customWidth="1"/>
    <col min="10082" max="10082" width="66.28515625" style="211" customWidth="1"/>
    <col min="10083" max="10089" width="0" style="211" hidden="1" customWidth="1"/>
    <col min="10090" max="10090" width="15.140625" style="211" customWidth="1"/>
    <col min="10091" max="10091" width="0" style="211" hidden="1" customWidth="1"/>
    <col min="10092" max="10092" width="16.5703125" style="211" customWidth="1"/>
    <col min="10093" max="10096" width="0" style="211" hidden="1" customWidth="1"/>
    <col min="10097" max="10281" width="9.140625" style="211" customWidth="1"/>
    <col min="10282" max="10282" width="68.28515625" style="211" customWidth="1"/>
    <col min="10283" max="10291" width="0" style="211" hidden="1" customWidth="1"/>
    <col min="10292" max="10294" width="14.85546875" style="211" customWidth="1"/>
    <col min="10295" max="10297" width="0" style="211" hidden="1" customWidth="1"/>
    <col min="10298" max="10298" width="12.7109375" style="211" customWidth="1"/>
    <col min="10299" max="10299" width="14.85546875" style="211" customWidth="1"/>
    <col min="10300" max="10300" width="12.7109375" style="211" customWidth="1"/>
    <col min="10301" max="10301" width="12.42578125" style="211" customWidth="1"/>
    <col min="10302" max="10302" width="13.140625" style="211" customWidth="1"/>
    <col min="10303" max="10304" width="12.42578125" style="211" customWidth="1"/>
    <col min="10305" max="10308" width="12.7109375" style="211" customWidth="1"/>
    <col min="10309" max="10309" width="14.85546875" style="211" customWidth="1"/>
    <col min="10310" max="10310" width="12.7109375" style="211" customWidth="1"/>
    <col min="10311" max="10311" width="14.85546875" style="211" customWidth="1"/>
    <col min="10312" max="10315" width="12.7109375" style="211" customWidth="1"/>
    <col min="10316" max="10316" width="14.85546875" style="211" customWidth="1"/>
    <col min="10317" max="10318" width="12.7109375" style="211" customWidth="1"/>
    <col min="10319" max="10319" width="14.85546875" style="211" customWidth="1"/>
    <col min="10320" max="10320" width="12.7109375" style="211" customWidth="1"/>
    <col min="10321" max="10335" width="0" style="211" hidden="1"/>
    <col min="10336" max="10336" width="9.140625" style="211" customWidth="1"/>
    <col min="10337" max="10337" width="12" style="211" customWidth="1"/>
    <col min="10338" max="10338" width="66.28515625" style="211" customWidth="1"/>
    <col min="10339" max="10345" width="0" style="211" hidden="1" customWidth="1"/>
    <col min="10346" max="10346" width="15.140625" style="211" customWidth="1"/>
    <col min="10347" max="10347" width="0" style="211" hidden="1" customWidth="1"/>
    <col min="10348" max="10348" width="16.5703125" style="211" customWidth="1"/>
    <col min="10349" max="10352" width="0" style="211" hidden="1" customWidth="1"/>
    <col min="10353" max="10537" width="9.140625" style="211" customWidth="1"/>
    <col min="10538" max="10538" width="68.28515625" style="211" customWidth="1"/>
    <col min="10539" max="10547" width="0" style="211" hidden="1" customWidth="1"/>
    <col min="10548" max="10550" width="14.85546875" style="211" customWidth="1"/>
    <col min="10551" max="10553" width="0" style="211" hidden="1" customWidth="1"/>
    <col min="10554" max="10554" width="12.7109375" style="211" customWidth="1"/>
    <col min="10555" max="10555" width="14.85546875" style="211" customWidth="1"/>
    <col min="10556" max="10556" width="12.7109375" style="211" customWidth="1"/>
    <col min="10557" max="10557" width="12.42578125" style="211" customWidth="1"/>
    <col min="10558" max="10558" width="13.140625" style="211" customWidth="1"/>
    <col min="10559" max="10560" width="12.42578125" style="211" customWidth="1"/>
    <col min="10561" max="10564" width="12.7109375" style="211" customWidth="1"/>
    <col min="10565" max="10565" width="14.85546875" style="211" customWidth="1"/>
    <col min="10566" max="10566" width="12.7109375" style="211" customWidth="1"/>
    <col min="10567" max="10567" width="14.85546875" style="211" customWidth="1"/>
    <col min="10568" max="10571" width="12.7109375" style="211" customWidth="1"/>
    <col min="10572" max="10572" width="14.85546875" style="211" customWidth="1"/>
    <col min="10573" max="10574" width="12.7109375" style="211" customWidth="1"/>
    <col min="10575" max="10575" width="14.85546875" style="211" customWidth="1"/>
    <col min="10576" max="10576" width="12.7109375" style="211" customWidth="1"/>
    <col min="10577" max="10591" width="0" style="211" hidden="1"/>
    <col min="10592" max="10592" width="9.140625" style="211" customWidth="1"/>
    <col min="10593" max="10593" width="12" style="211" customWidth="1"/>
    <col min="10594" max="10594" width="66.28515625" style="211" customWidth="1"/>
    <col min="10595" max="10601" width="0" style="211" hidden="1" customWidth="1"/>
    <col min="10602" max="10602" width="15.140625" style="211" customWidth="1"/>
    <col min="10603" max="10603" width="0" style="211" hidden="1" customWidth="1"/>
    <col min="10604" max="10604" width="16.5703125" style="211" customWidth="1"/>
    <col min="10605" max="10608" width="0" style="211" hidden="1" customWidth="1"/>
    <col min="10609" max="10793" width="9.140625" style="211" customWidth="1"/>
    <col min="10794" max="10794" width="68.28515625" style="211" customWidth="1"/>
    <col min="10795" max="10803" width="0" style="211" hidden="1" customWidth="1"/>
    <col min="10804" max="10806" width="14.85546875" style="211" customWidth="1"/>
    <col min="10807" max="10809" width="0" style="211" hidden="1" customWidth="1"/>
    <col min="10810" max="10810" width="12.7109375" style="211" customWidth="1"/>
    <col min="10811" max="10811" width="14.85546875" style="211" customWidth="1"/>
    <col min="10812" max="10812" width="12.7109375" style="211" customWidth="1"/>
    <col min="10813" max="10813" width="12.42578125" style="211" customWidth="1"/>
    <col min="10814" max="10814" width="13.140625" style="211" customWidth="1"/>
    <col min="10815" max="10816" width="12.42578125" style="211" customWidth="1"/>
    <col min="10817" max="10820" width="12.7109375" style="211" customWidth="1"/>
    <col min="10821" max="10821" width="14.85546875" style="211" customWidth="1"/>
    <col min="10822" max="10822" width="12.7109375" style="211" customWidth="1"/>
    <col min="10823" max="10823" width="14.85546875" style="211" customWidth="1"/>
    <col min="10824" max="10827" width="12.7109375" style="211" customWidth="1"/>
    <col min="10828" max="10828" width="14.85546875" style="211" customWidth="1"/>
    <col min="10829" max="10830" width="12.7109375" style="211" customWidth="1"/>
    <col min="10831" max="10831" width="14.85546875" style="211" customWidth="1"/>
    <col min="10832" max="10832" width="12.7109375" style="211" customWidth="1"/>
    <col min="10833" max="10847" width="0" style="211" hidden="1"/>
    <col min="10848" max="10848" width="9.140625" style="211" customWidth="1"/>
    <col min="10849" max="10849" width="12" style="211" customWidth="1"/>
    <col min="10850" max="10850" width="66.28515625" style="211" customWidth="1"/>
    <col min="10851" max="10857" width="0" style="211" hidden="1" customWidth="1"/>
    <col min="10858" max="10858" width="15.140625" style="211" customWidth="1"/>
    <col min="10859" max="10859" width="0" style="211" hidden="1" customWidth="1"/>
    <col min="10860" max="10860" width="16.5703125" style="211" customWidth="1"/>
    <col min="10861" max="10864" width="0" style="211" hidden="1" customWidth="1"/>
    <col min="10865" max="11049" width="9.140625" style="211" customWidth="1"/>
    <col min="11050" max="11050" width="68.28515625" style="211" customWidth="1"/>
    <col min="11051" max="11059" width="0" style="211" hidden="1" customWidth="1"/>
    <col min="11060" max="11062" width="14.85546875" style="211" customWidth="1"/>
    <col min="11063" max="11065" width="0" style="211" hidden="1" customWidth="1"/>
    <col min="11066" max="11066" width="12.7109375" style="211" customWidth="1"/>
    <col min="11067" max="11067" width="14.85546875" style="211" customWidth="1"/>
    <col min="11068" max="11068" width="12.7109375" style="211" customWidth="1"/>
    <col min="11069" max="11069" width="12.42578125" style="211" customWidth="1"/>
    <col min="11070" max="11070" width="13.140625" style="211" customWidth="1"/>
    <col min="11071" max="11072" width="12.42578125" style="211" customWidth="1"/>
    <col min="11073" max="11076" width="12.7109375" style="211" customWidth="1"/>
    <col min="11077" max="11077" width="14.85546875" style="211" customWidth="1"/>
    <col min="11078" max="11078" width="12.7109375" style="211" customWidth="1"/>
    <col min="11079" max="11079" width="14.85546875" style="211" customWidth="1"/>
    <col min="11080" max="11083" width="12.7109375" style="211" customWidth="1"/>
    <col min="11084" max="11084" width="14.85546875" style="211" customWidth="1"/>
    <col min="11085" max="11086" width="12.7109375" style="211" customWidth="1"/>
    <col min="11087" max="11087" width="14.85546875" style="211" customWidth="1"/>
    <col min="11088" max="11088" width="12.7109375" style="211" customWidth="1"/>
    <col min="11089" max="11103" width="0" style="211" hidden="1"/>
    <col min="11104" max="11104" width="9.140625" style="211" customWidth="1"/>
    <col min="11105" max="11105" width="12" style="211" customWidth="1"/>
    <col min="11106" max="11106" width="66.28515625" style="211" customWidth="1"/>
    <col min="11107" max="11113" width="0" style="211" hidden="1" customWidth="1"/>
    <col min="11114" max="11114" width="15.140625" style="211" customWidth="1"/>
    <col min="11115" max="11115" width="0" style="211" hidden="1" customWidth="1"/>
    <col min="11116" max="11116" width="16.5703125" style="211" customWidth="1"/>
    <col min="11117" max="11120" width="0" style="211" hidden="1" customWidth="1"/>
    <col min="11121" max="11305" width="9.140625" style="211" customWidth="1"/>
    <col min="11306" max="11306" width="68.28515625" style="211" customWidth="1"/>
    <col min="11307" max="11315" width="0" style="211" hidden="1" customWidth="1"/>
    <col min="11316" max="11318" width="14.85546875" style="211" customWidth="1"/>
    <col min="11319" max="11321" width="0" style="211" hidden="1" customWidth="1"/>
    <col min="11322" max="11322" width="12.7109375" style="211" customWidth="1"/>
    <col min="11323" max="11323" width="14.85546875" style="211" customWidth="1"/>
    <col min="11324" max="11324" width="12.7109375" style="211" customWidth="1"/>
    <col min="11325" max="11325" width="12.42578125" style="211" customWidth="1"/>
    <col min="11326" max="11326" width="13.140625" style="211" customWidth="1"/>
    <col min="11327" max="11328" width="12.42578125" style="211" customWidth="1"/>
    <col min="11329" max="11332" width="12.7109375" style="211" customWidth="1"/>
    <col min="11333" max="11333" width="14.85546875" style="211" customWidth="1"/>
    <col min="11334" max="11334" width="12.7109375" style="211" customWidth="1"/>
    <col min="11335" max="11335" width="14.85546875" style="211" customWidth="1"/>
    <col min="11336" max="11339" width="12.7109375" style="211" customWidth="1"/>
    <col min="11340" max="11340" width="14.85546875" style="211" customWidth="1"/>
    <col min="11341" max="11342" width="12.7109375" style="211" customWidth="1"/>
    <col min="11343" max="11343" width="14.85546875" style="211" customWidth="1"/>
    <col min="11344" max="11344" width="12.7109375" style="211" customWidth="1"/>
    <col min="11345" max="11359" width="0" style="211" hidden="1"/>
    <col min="11360" max="11360" width="9.140625" style="211" customWidth="1"/>
    <col min="11361" max="11361" width="12" style="211" customWidth="1"/>
    <col min="11362" max="11362" width="66.28515625" style="211" customWidth="1"/>
    <col min="11363" max="11369" width="0" style="211" hidden="1" customWidth="1"/>
    <col min="11370" max="11370" width="15.140625" style="211" customWidth="1"/>
    <col min="11371" max="11371" width="0" style="211" hidden="1" customWidth="1"/>
    <col min="11372" max="11372" width="16.5703125" style="211" customWidth="1"/>
    <col min="11373" max="11376" width="0" style="211" hidden="1" customWidth="1"/>
    <col min="11377" max="11561" width="9.140625" style="211" customWidth="1"/>
    <col min="11562" max="11562" width="68.28515625" style="211" customWidth="1"/>
    <col min="11563" max="11571" width="0" style="211" hidden="1" customWidth="1"/>
    <col min="11572" max="11574" width="14.85546875" style="211" customWidth="1"/>
    <col min="11575" max="11577" width="0" style="211" hidden="1" customWidth="1"/>
    <col min="11578" max="11578" width="12.7109375" style="211" customWidth="1"/>
    <col min="11579" max="11579" width="14.85546875" style="211" customWidth="1"/>
    <col min="11580" max="11580" width="12.7109375" style="211" customWidth="1"/>
    <col min="11581" max="11581" width="12.42578125" style="211" customWidth="1"/>
    <col min="11582" max="11582" width="13.140625" style="211" customWidth="1"/>
    <col min="11583" max="11584" width="12.42578125" style="211" customWidth="1"/>
    <col min="11585" max="11588" width="12.7109375" style="211" customWidth="1"/>
    <col min="11589" max="11589" width="14.85546875" style="211" customWidth="1"/>
    <col min="11590" max="11590" width="12.7109375" style="211" customWidth="1"/>
    <col min="11591" max="11591" width="14.85546875" style="211" customWidth="1"/>
    <col min="11592" max="11595" width="12.7109375" style="211" customWidth="1"/>
    <col min="11596" max="11596" width="14.85546875" style="211" customWidth="1"/>
    <col min="11597" max="11598" width="12.7109375" style="211" customWidth="1"/>
    <col min="11599" max="11599" width="14.85546875" style="211" customWidth="1"/>
    <col min="11600" max="11600" width="12.7109375" style="211" customWidth="1"/>
    <col min="11601" max="11615" width="0" style="211" hidden="1"/>
    <col min="11616" max="11616" width="9.140625" style="211" customWidth="1"/>
    <col min="11617" max="11617" width="12" style="211" customWidth="1"/>
    <col min="11618" max="11618" width="66.28515625" style="211" customWidth="1"/>
    <col min="11619" max="11625" width="0" style="211" hidden="1" customWidth="1"/>
    <col min="11626" max="11626" width="15.140625" style="211" customWidth="1"/>
    <col min="11627" max="11627" width="0" style="211" hidden="1" customWidth="1"/>
    <col min="11628" max="11628" width="16.5703125" style="211" customWidth="1"/>
    <col min="11629" max="11632" width="0" style="211" hidden="1" customWidth="1"/>
    <col min="11633" max="11817" width="9.140625" style="211" customWidth="1"/>
    <col min="11818" max="11818" width="68.28515625" style="211" customWidth="1"/>
    <col min="11819" max="11827" width="0" style="211" hidden="1" customWidth="1"/>
    <col min="11828" max="11830" width="14.85546875" style="211" customWidth="1"/>
    <col min="11831" max="11833" width="0" style="211" hidden="1" customWidth="1"/>
    <col min="11834" max="11834" width="12.7109375" style="211" customWidth="1"/>
    <col min="11835" max="11835" width="14.85546875" style="211" customWidth="1"/>
    <col min="11836" max="11836" width="12.7109375" style="211" customWidth="1"/>
    <col min="11837" max="11837" width="12.42578125" style="211" customWidth="1"/>
    <col min="11838" max="11838" width="13.140625" style="211" customWidth="1"/>
    <col min="11839" max="11840" width="12.42578125" style="211" customWidth="1"/>
    <col min="11841" max="11844" width="12.7109375" style="211" customWidth="1"/>
    <col min="11845" max="11845" width="14.85546875" style="211" customWidth="1"/>
    <col min="11846" max="11846" width="12.7109375" style="211" customWidth="1"/>
    <col min="11847" max="11847" width="14.85546875" style="211" customWidth="1"/>
    <col min="11848" max="11851" width="12.7109375" style="211" customWidth="1"/>
    <col min="11852" max="11852" width="14.85546875" style="211" customWidth="1"/>
    <col min="11853" max="11854" width="12.7109375" style="211" customWidth="1"/>
    <col min="11855" max="11855" width="14.85546875" style="211" customWidth="1"/>
    <col min="11856" max="11856" width="12.7109375" style="211" customWidth="1"/>
    <col min="11857" max="11871" width="0" style="211" hidden="1"/>
    <col min="11872" max="11872" width="9.140625" style="211" customWidth="1"/>
    <col min="11873" max="11873" width="12" style="211" customWidth="1"/>
    <col min="11874" max="11874" width="66.28515625" style="211" customWidth="1"/>
    <col min="11875" max="11881" width="0" style="211" hidden="1" customWidth="1"/>
    <col min="11882" max="11882" width="15.140625" style="211" customWidth="1"/>
    <col min="11883" max="11883" width="0" style="211" hidden="1" customWidth="1"/>
    <col min="11884" max="11884" width="16.5703125" style="211" customWidth="1"/>
    <col min="11885" max="11888" width="0" style="211" hidden="1" customWidth="1"/>
    <col min="11889" max="12073" width="9.140625" style="211" customWidth="1"/>
    <col min="12074" max="12074" width="68.28515625" style="211" customWidth="1"/>
    <col min="12075" max="12083" width="0" style="211" hidden="1" customWidth="1"/>
    <col min="12084" max="12086" width="14.85546875" style="211" customWidth="1"/>
    <col min="12087" max="12089" width="0" style="211" hidden="1" customWidth="1"/>
    <col min="12090" max="12090" width="12.7109375" style="211" customWidth="1"/>
    <col min="12091" max="12091" width="14.85546875" style="211" customWidth="1"/>
    <col min="12092" max="12092" width="12.7109375" style="211" customWidth="1"/>
    <col min="12093" max="12093" width="12.42578125" style="211" customWidth="1"/>
    <col min="12094" max="12094" width="13.140625" style="211" customWidth="1"/>
    <col min="12095" max="12096" width="12.42578125" style="211" customWidth="1"/>
    <col min="12097" max="12100" width="12.7109375" style="211" customWidth="1"/>
    <col min="12101" max="12101" width="14.85546875" style="211" customWidth="1"/>
    <col min="12102" max="12102" width="12.7109375" style="211" customWidth="1"/>
    <col min="12103" max="12103" width="14.85546875" style="211" customWidth="1"/>
    <col min="12104" max="12107" width="12.7109375" style="211" customWidth="1"/>
    <col min="12108" max="12108" width="14.85546875" style="211" customWidth="1"/>
    <col min="12109" max="12110" width="12.7109375" style="211" customWidth="1"/>
    <col min="12111" max="12111" width="14.85546875" style="211" customWidth="1"/>
    <col min="12112" max="12112" width="12.7109375" style="211" customWidth="1"/>
    <col min="12113" max="12127" width="0" style="211" hidden="1"/>
    <col min="12128" max="12128" width="9.140625" style="211" customWidth="1"/>
    <col min="12129" max="12129" width="12" style="211" customWidth="1"/>
    <col min="12130" max="12130" width="66.28515625" style="211" customWidth="1"/>
    <col min="12131" max="12137" width="0" style="211" hidden="1" customWidth="1"/>
    <col min="12138" max="12138" width="15.140625" style="211" customWidth="1"/>
    <col min="12139" max="12139" width="0" style="211" hidden="1" customWidth="1"/>
    <col min="12140" max="12140" width="16.5703125" style="211" customWidth="1"/>
    <col min="12141" max="12144" width="0" style="211" hidden="1" customWidth="1"/>
    <col min="12145" max="12329" width="9.140625" style="211" customWidth="1"/>
    <col min="12330" max="12330" width="68.28515625" style="211" customWidth="1"/>
    <col min="12331" max="12339" width="0" style="211" hidden="1" customWidth="1"/>
    <col min="12340" max="12342" width="14.85546875" style="211" customWidth="1"/>
    <col min="12343" max="12345" width="0" style="211" hidden="1" customWidth="1"/>
    <col min="12346" max="12346" width="12.7109375" style="211" customWidth="1"/>
    <col min="12347" max="12347" width="14.85546875" style="211" customWidth="1"/>
    <col min="12348" max="12348" width="12.7109375" style="211" customWidth="1"/>
    <col min="12349" max="12349" width="12.42578125" style="211" customWidth="1"/>
    <col min="12350" max="12350" width="13.140625" style="211" customWidth="1"/>
    <col min="12351" max="12352" width="12.42578125" style="211" customWidth="1"/>
    <col min="12353" max="12356" width="12.7109375" style="211" customWidth="1"/>
    <col min="12357" max="12357" width="14.85546875" style="211" customWidth="1"/>
    <col min="12358" max="12358" width="12.7109375" style="211" customWidth="1"/>
    <col min="12359" max="12359" width="14.85546875" style="211" customWidth="1"/>
    <col min="12360" max="12363" width="12.7109375" style="211" customWidth="1"/>
    <col min="12364" max="12364" width="14.85546875" style="211" customWidth="1"/>
    <col min="12365" max="12366" width="12.7109375" style="211" customWidth="1"/>
    <col min="12367" max="12367" width="14.85546875" style="211" customWidth="1"/>
    <col min="12368" max="12368" width="12.7109375" style="211" customWidth="1"/>
    <col min="12369" max="12383" width="0" style="211" hidden="1"/>
    <col min="12384" max="12384" width="9.140625" style="211" customWidth="1"/>
    <col min="12385" max="12385" width="12" style="211" customWidth="1"/>
    <col min="12386" max="12386" width="66.28515625" style="211" customWidth="1"/>
    <col min="12387" max="12393" width="0" style="211" hidden="1" customWidth="1"/>
    <col min="12394" max="12394" width="15.140625" style="211" customWidth="1"/>
    <col min="12395" max="12395" width="0" style="211" hidden="1" customWidth="1"/>
    <col min="12396" max="12396" width="16.5703125" style="211" customWidth="1"/>
    <col min="12397" max="12400" width="0" style="211" hidden="1" customWidth="1"/>
    <col min="12401" max="12585" width="9.140625" style="211" customWidth="1"/>
    <col min="12586" max="12586" width="68.28515625" style="211" customWidth="1"/>
    <col min="12587" max="12595" width="0" style="211" hidden="1" customWidth="1"/>
    <col min="12596" max="12598" width="14.85546875" style="211" customWidth="1"/>
    <col min="12599" max="12601" width="0" style="211" hidden="1" customWidth="1"/>
    <col min="12602" max="12602" width="12.7109375" style="211" customWidth="1"/>
    <col min="12603" max="12603" width="14.85546875" style="211" customWidth="1"/>
    <col min="12604" max="12604" width="12.7109375" style="211" customWidth="1"/>
    <col min="12605" max="12605" width="12.42578125" style="211" customWidth="1"/>
    <col min="12606" max="12606" width="13.140625" style="211" customWidth="1"/>
    <col min="12607" max="12608" width="12.42578125" style="211" customWidth="1"/>
    <col min="12609" max="12612" width="12.7109375" style="211" customWidth="1"/>
    <col min="12613" max="12613" width="14.85546875" style="211" customWidth="1"/>
    <col min="12614" max="12614" width="12.7109375" style="211" customWidth="1"/>
    <col min="12615" max="12615" width="14.85546875" style="211" customWidth="1"/>
    <col min="12616" max="12619" width="12.7109375" style="211" customWidth="1"/>
    <col min="12620" max="12620" width="14.85546875" style="211" customWidth="1"/>
    <col min="12621" max="12622" width="12.7109375" style="211" customWidth="1"/>
    <col min="12623" max="12623" width="14.85546875" style="211" customWidth="1"/>
    <col min="12624" max="12624" width="12.7109375" style="211" customWidth="1"/>
    <col min="12625" max="12639" width="0" style="211" hidden="1"/>
    <col min="12640" max="12640" width="9.140625" style="211" customWidth="1"/>
    <col min="12641" max="12641" width="12" style="211" customWidth="1"/>
    <col min="12642" max="12642" width="66.28515625" style="211" customWidth="1"/>
    <col min="12643" max="12649" width="0" style="211" hidden="1" customWidth="1"/>
    <col min="12650" max="12650" width="15.140625" style="211" customWidth="1"/>
    <col min="12651" max="12651" width="0" style="211" hidden="1" customWidth="1"/>
    <col min="12652" max="12652" width="16.5703125" style="211" customWidth="1"/>
    <col min="12653" max="12656" width="0" style="211" hidden="1" customWidth="1"/>
    <col min="12657" max="12841" width="9.140625" style="211" customWidth="1"/>
    <col min="12842" max="12842" width="68.28515625" style="211" customWidth="1"/>
    <col min="12843" max="12851" width="0" style="211" hidden="1" customWidth="1"/>
    <col min="12852" max="12854" width="14.85546875" style="211" customWidth="1"/>
    <col min="12855" max="12857" width="0" style="211" hidden="1" customWidth="1"/>
    <col min="12858" max="12858" width="12.7109375" style="211" customWidth="1"/>
    <col min="12859" max="12859" width="14.85546875" style="211" customWidth="1"/>
    <col min="12860" max="12860" width="12.7109375" style="211" customWidth="1"/>
    <col min="12861" max="12861" width="12.42578125" style="211" customWidth="1"/>
    <col min="12862" max="12862" width="13.140625" style="211" customWidth="1"/>
    <col min="12863" max="12864" width="12.42578125" style="211" customWidth="1"/>
    <col min="12865" max="12868" width="12.7109375" style="211" customWidth="1"/>
    <col min="12869" max="12869" width="14.85546875" style="211" customWidth="1"/>
    <col min="12870" max="12870" width="12.7109375" style="211" customWidth="1"/>
    <col min="12871" max="12871" width="14.85546875" style="211" customWidth="1"/>
    <col min="12872" max="12875" width="12.7109375" style="211" customWidth="1"/>
    <col min="12876" max="12876" width="14.85546875" style="211" customWidth="1"/>
    <col min="12877" max="12878" width="12.7109375" style="211" customWidth="1"/>
    <col min="12879" max="12879" width="14.85546875" style="211" customWidth="1"/>
    <col min="12880" max="12880" width="12.7109375" style="211" customWidth="1"/>
    <col min="12881" max="12895" width="0" style="211" hidden="1"/>
    <col min="12896" max="12896" width="9.140625" style="211" customWidth="1"/>
    <col min="12897" max="12897" width="12" style="211" customWidth="1"/>
    <col min="12898" max="12898" width="66.28515625" style="211" customWidth="1"/>
    <col min="12899" max="12905" width="0" style="211" hidden="1" customWidth="1"/>
    <col min="12906" max="12906" width="15.140625" style="211" customWidth="1"/>
    <col min="12907" max="12907" width="0" style="211" hidden="1" customWidth="1"/>
    <col min="12908" max="12908" width="16.5703125" style="211" customWidth="1"/>
    <col min="12909" max="12912" width="0" style="211" hidden="1" customWidth="1"/>
    <col min="12913" max="13097" width="9.140625" style="211" customWidth="1"/>
    <col min="13098" max="13098" width="68.28515625" style="211" customWidth="1"/>
    <col min="13099" max="13107" width="0" style="211" hidden="1" customWidth="1"/>
    <col min="13108" max="13110" width="14.85546875" style="211" customWidth="1"/>
    <col min="13111" max="13113" width="0" style="211" hidden="1" customWidth="1"/>
    <col min="13114" max="13114" width="12.7109375" style="211" customWidth="1"/>
    <col min="13115" max="13115" width="14.85546875" style="211" customWidth="1"/>
    <col min="13116" max="13116" width="12.7109375" style="211" customWidth="1"/>
    <col min="13117" max="13117" width="12.42578125" style="211" customWidth="1"/>
    <col min="13118" max="13118" width="13.140625" style="211" customWidth="1"/>
    <col min="13119" max="13120" width="12.42578125" style="211" customWidth="1"/>
    <col min="13121" max="13124" width="12.7109375" style="211" customWidth="1"/>
    <col min="13125" max="13125" width="14.85546875" style="211" customWidth="1"/>
    <col min="13126" max="13126" width="12.7109375" style="211" customWidth="1"/>
    <col min="13127" max="13127" width="14.85546875" style="211" customWidth="1"/>
    <col min="13128" max="13131" width="12.7109375" style="211" customWidth="1"/>
    <col min="13132" max="13132" width="14.85546875" style="211" customWidth="1"/>
    <col min="13133" max="13134" width="12.7109375" style="211" customWidth="1"/>
    <col min="13135" max="13135" width="14.85546875" style="211" customWidth="1"/>
    <col min="13136" max="13136" width="12.7109375" style="211" customWidth="1"/>
    <col min="13137" max="13151" width="0" style="211" hidden="1"/>
    <col min="13152" max="13152" width="9.140625" style="211" customWidth="1"/>
    <col min="13153" max="13153" width="12" style="211" customWidth="1"/>
    <col min="13154" max="13154" width="66.28515625" style="211" customWidth="1"/>
    <col min="13155" max="13161" width="0" style="211" hidden="1" customWidth="1"/>
    <col min="13162" max="13162" width="15.140625" style="211" customWidth="1"/>
    <col min="13163" max="13163" width="0" style="211" hidden="1" customWidth="1"/>
    <col min="13164" max="13164" width="16.5703125" style="211" customWidth="1"/>
    <col min="13165" max="13168" width="0" style="211" hidden="1" customWidth="1"/>
    <col min="13169" max="13353" width="9.140625" style="211" customWidth="1"/>
    <col min="13354" max="13354" width="68.28515625" style="211" customWidth="1"/>
    <col min="13355" max="13363" width="0" style="211" hidden="1" customWidth="1"/>
    <col min="13364" max="13366" width="14.85546875" style="211" customWidth="1"/>
    <col min="13367" max="13369" width="0" style="211" hidden="1" customWidth="1"/>
    <col min="13370" max="13370" width="12.7109375" style="211" customWidth="1"/>
    <col min="13371" max="13371" width="14.85546875" style="211" customWidth="1"/>
    <col min="13372" max="13372" width="12.7109375" style="211" customWidth="1"/>
    <col min="13373" max="13373" width="12.42578125" style="211" customWidth="1"/>
    <col min="13374" max="13374" width="13.140625" style="211" customWidth="1"/>
    <col min="13375" max="13376" width="12.42578125" style="211" customWidth="1"/>
    <col min="13377" max="13380" width="12.7109375" style="211" customWidth="1"/>
    <col min="13381" max="13381" width="14.85546875" style="211" customWidth="1"/>
    <col min="13382" max="13382" width="12.7109375" style="211" customWidth="1"/>
    <col min="13383" max="13383" width="14.85546875" style="211" customWidth="1"/>
    <col min="13384" max="13387" width="12.7109375" style="211" customWidth="1"/>
    <col min="13388" max="13388" width="14.85546875" style="211" customWidth="1"/>
    <col min="13389" max="13390" width="12.7109375" style="211" customWidth="1"/>
    <col min="13391" max="13391" width="14.85546875" style="211" customWidth="1"/>
    <col min="13392" max="13392" width="12.7109375" style="211" customWidth="1"/>
    <col min="13393" max="13407" width="0" style="211" hidden="1"/>
    <col min="13408" max="13408" width="9.140625" style="211" customWidth="1"/>
    <col min="13409" max="13409" width="12" style="211" customWidth="1"/>
    <col min="13410" max="13410" width="66.28515625" style="211" customWidth="1"/>
    <col min="13411" max="13417" width="0" style="211" hidden="1" customWidth="1"/>
    <col min="13418" max="13418" width="15.140625" style="211" customWidth="1"/>
    <col min="13419" max="13419" width="0" style="211" hidden="1" customWidth="1"/>
    <col min="13420" max="13420" width="16.5703125" style="211" customWidth="1"/>
    <col min="13421" max="13424" width="0" style="211" hidden="1" customWidth="1"/>
    <col min="13425" max="13609" width="9.140625" style="211" customWidth="1"/>
    <col min="13610" max="13610" width="68.28515625" style="211" customWidth="1"/>
    <col min="13611" max="13619" width="0" style="211" hidden="1" customWidth="1"/>
    <col min="13620" max="13622" width="14.85546875" style="211" customWidth="1"/>
    <col min="13623" max="13625" width="0" style="211" hidden="1" customWidth="1"/>
    <col min="13626" max="13626" width="12.7109375" style="211" customWidth="1"/>
    <col min="13627" max="13627" width="14.85546875" style="211" customWidth="1"/>
    <col min="13628" max="13628" width="12.7109375" style="211" customWidth="1"/>
    <col min="13629" max="13629" width="12.42578125" style="211" customWidth="1"/>
    <col min="13630" max="13630" width="13.140625" style="211" customWidth="1"/>
    <col min="13631" max="13632" width="12.42578125" style="211" customWidth="1"/>
    <col min="13633" max="13636" width="12.7109375" style="211" customWidth="1"/>
    <col min="13637" max="13637" width="14.85546875" style="211" customWidth="1"/>
    <col min="13638" max="13638" width="12.7109375" style="211" customWidth="1"/>
    <col min="13639" max="13639" width="14.85546875" style="211" customWidth="1"/>
    <col min="13640" max="13643" width="12.7109375" style="211" customWidth="1"/>
    <col min="13644" max="13644" width="14.85546875" style="211" customWidth="1"/>
    <col min="13645" max="13646" width="12.7109375" style="211" customWidth="1"/>
    <col min="13647" max="13647" width="14.85546875" style="211" customWidth="1"/>
    <col min="13648" max="13648" width="12.7109375" style="211" customWidth="1"/>
    <col min="13649" max="13663" width="0" style="211" hidden="1"/>
    <col min="13664" max="13664" width="9.140625" style="211" customWidth="1"/>
    <col min="13665" max="13665" width="12" style="211" customWidth="1"/>
    <col min="13666" max="13666" width="66.28515625" style="211" customWidth="1"/>
    <col min="13667" max="13673" width="0" style="211" hidden="1" customWidth="1"/>
    <col min="13674" max="13674" width="15.140625" style="211" customWidth="1"/>
    <col min="13675" max="13675" width="0" style="211" hidden="1" customWidth="1"/>
    <col min="13676" max="13676" width="16.5703125" style="211" customWidth="1"/>
    <col min="13677" max="13680" width="0" style="211" hidden="1" customWidth="1"/>
    <col min="13681" max="13865" width="9.140625" style="211" customWidth="1"/>
    <col min="13866" max="13866" width="68.28515625" style="211" customWidth="1"/>
    <col min="13867" max="13875" width="0" style="211" hidden="1" customWidth="1"/>
    <col min="13876" max="13878" width="14.85546875" style="211" customWidth="1"/>
    <col min="13879" max="13881" width="0" style="211" hidden="1" customWidth="1"/>
    <col min="13882" max="13882" width="12.7109375" style="211" customWidth="1"/>
    <col min="13883" max="13883" width="14.85546875" style="211" customWidth="1"/>
    <col min="13884" max="13884" width="12.7109375" style="211" customWidth="1"/>
    <col min="13885" max="13885" width="12.42578125" style="211" customWidth="1"/>
    <col min="13886" max="13886" width="13.140625" style="211" customWidth="1"/>
    <col min="13887" max="13888" width="12.42578125" style="211" customWidth="1"/>
    <col min="13889" max="13892" width="12.7109375" style="211" customWidth="1"/>
    <col min="13893" max="13893" width="14.85546875" style="211" customWidth="1"/>
    <col min="13894" max="13894" width="12.7109375" style="211" customWidth="1"/>
    <col min="13895" max="13895" width="14.85546875" style="211" customWidth="1"/>
    <col min="13896" max="13899" width="12.7109375" style="211" customWidth="1"/>
    <col min="13900" max="13900" width="14.85546875" style="211" customWidth="1"/>
    <col min="13901" max="13902" width="12.7109375" style="211" customWidth="1"/>
    <col min="13903" max="13903" width="14.85546875" style="211" customWidth="1"/>
    <col min="13904" max="13904" width="12.7109375" style="211" customWidth="1"/>
    <col min="13905" max="13919" width="0" style="211" hidden="1"/>
    <col min="13920" max="13920" width="9.140625" style="211" customWidth="1"/>
    <col min="13921" max="13921" width="12" style="211" customWidth="1"/>
    <col min="13922" max="13922" width="66.28515625" style="211" customWidth="1"/>
    <col min="13923" max="13929" width="0" style="211" hidden="1" customWidth="1"/>
    <col min="13930" max="13930" width="15.140625" style="211" customWidth="1"/>
    <col min="13931" max="13931" width="0" style="211" hidden="1" customWidth="1"/>
    <col min="13932" max="13932" width="16.5703125" style="211" customWidth="1"/>
    <col min="13933" max="13936" width="0" style="211" hidden="1" customWidth="1"/>
    <col min="13937" max="14121" width="9.140625" style="211" customWidth="1"/>
    <col min="14122" max="14122" width="68.28515625" style="211" customWidth="1"/>
    <col min="14123" max="14131" width="0" style="211" hidden="1" customWidth="1"/>
    <col min="14132" max="14134" width="14.85546875" style="211" customWidth="1"/>
    <col min="14135" max="14137" width="0" style="211" hidden="1" customWidth="1"/>
    <col min="14138" max="14138" width="12.7109375" style="211" customWidth="1"/>
    <col min="14139" max="14139" width="14.85546875" style="211" customWidth="1"/>
    <col min="14140" max="14140" width="12.7109375" style="211" customWidth="1"/>
    <col min="14141" max="14141" width="12.42578125" style="211" customWidth="1"/>
    <col min="14142" max="14142" width="13.140625" style="211" customWidth="1"/>
    <col min="14143" max="14144" width="12.42578125" style="211" customWidth="1"/>
    <col min="14145" max="14148" width="12.7109375" style="211" customWidth="1"/>
    <col min="14149" max="14149" width="14.85546875" style="211" customWidth="1"/>
    <col min="14150" max="14150" width="12.7109375" style="211" customWidth="1"/>
    <col min="14151" max="14151" width="14.85546875" style="211" customWidth="1"/>
    <col min="14152" max="14155" width="12.7109375" style="211" customWidth="1"/>
    <col min="14156" max="14156" width="14.85546875" style="211" customWidth="1"/>
    <col min="14157" max="14158" width="12.7109375" style="211" customWidth="1"/>
    <col min="14159" max="14159" width="14.85546875" style="211" customWidth="1"/>
    <col min="14160" max="14160" width="12.7109375" style="211" customWidth="1"/>
    <col min="14161" max="14175" width="0" style="211" hidden="1"/>
    <col min="14176" max="14176" width="9.140625" style="211" customWidth="1"/>
    <col min="14177" max="14177" width="12" style="211" customWidth="1"/>
    <col min="14178" max="14178" width="66.28515625" style="211" customWidth="1"/>
    <col min="14179" max="14185" width="0" style="211" hidden="1" customWidth="1"/>
    <col min="14186" max="14186" width="15.140625" style="211" customWidth="1"/>
    <col min="14187" max="14187" width="0" style="211" hidden="1" customWidth="1"/>
    <col min="14188" max="14188" width="16.5703125" style="211" customWidth="1"/>
    <col min="14189" max="14192" width="0" style="211" hidden="1" customWidth="1"/>
    <col min="14193" max="14377" width="9.140625" style="211" customWidth="1"/>
    <col min="14378" max="14378" width="68.28515625" style="211" customWidth="1"/>
    <col min="14379" max="14387" width="0" style="211" hidden="1" customWidth="1"/>
    <col min="14388" max="14390" width="14.85546875" style="211" customWidth="1"/>
    <col min="14391" max="14393" width="0" style="211" hidden="1" customWidth="1"/>
    <col min="14394" max="14394" width="12.7109375" style="211" customWidth="1"/>
    <col min="14395" max="14395" width="14.85546875" style="211" customWidth="1"/>
    <col min="14396" max="14396" width="12.7109375" style="211" customWidth="1"/>
    <col min="14397" max="14397" width="12.42578125" style="211" customWidth="1"/>
    <col min="14398" max="14398" width="13.140625" style="211" customWidth="1"/>
    <col min="14399" max="14400" width="12.42578125" style="211" customWidth="1"/>
    <col min="14401" max="14404" width="12.7109375" style="211" customWidth="1"/>
    <col min="14405" max="14405" width="14.85546875" style="211" customWidth="1"/>
    <col min="14406" max="14406" width="12.7109375" style="211" customWidth="1"/>
    <col min="14407" max="14407" width="14.85546875" style="211" customWidth="1"/>
    <col min="14408" max="14411" width="12.7109375" style="211" customWidth="1"/>
    <col min="14412" max="14412" width="14.85546875" style="211" customWidth="1"/>
    <col min="14413" max="14414" width="12.7109375" style="211" customWidth="1"/>
    <col min="14415" max="14415" width="14.85546875" style="211" customWidth="1"/>
    <col min="14416" max="14416" width="12.7109375" style="211" customWidth="1"/>
    <col min="14417" max="14431" width="0" style="211" hidden="1"/>
    <col min="14432" max="14432" width="9.140625" style="211" customWidth="1"/>
    <col min="14433" max="14433" width="12" style="211" customWidth="1"/>
    <col min="14434" max="14434" width="66.28515625" style="211" customWidth="1"/>
    <col min="14435" max="14441" width="0" style="211" hidden="1" customWidth="1"/>
    <col min="14442" max="14442" width="15.140625" style="211" customWidth="1"/>
    <col min="14443" max="14443" width="0" style="211" hidden="1" customWidth="1"/>
    <col min="14444" max="14444" width="16.5703125" style="211" customWidth="1"/>
    <col min="14445" max="14448" width="0" style="211" hidden="1" customWidth="1"/>
    <col min="14449" max="14633" width="9.140625" style="211" customWidth="1"/>
    <col min="14634" max="14634" width="68.28515625" style="211" customWidth="1"/>
    <col min="14635" max="14643" width="0" style="211" hidden="1" customWidth="1"/>
    <col min="14644" max="14646" width="14.85546875" style="211" customWidth="1"/>
    <col min="14647" max="14649" width="0" style="211" hidden="1" customWidth="1"/>
    <col min="14650" max="14650" width="12.7109375" style="211" customWidth="1"/>
    <col min="14651" max="14651" width="14.85546875" style="211" customWidth="1"/>
    <col min="14652" max="14652" width="12.7109375" style="211" customWidth="1"/>
    <col min="14653" max="14653" width="12.42578125" style="211" customWidth="1"/>
    <col min="14654" max="14654" width="13.140625" style="211" customWidth="1"/>
    <col min="14655" max="14656" width="12.42578125" style="211" customWidth="1"/>
    <col min="14657" max="14660" width="12.7109375" style="211" customWidth="1"/>
    <col min="14661" max="14661" width="14.85546875" style="211" customWidth="1"/>
    <col min="14662" max="14662" width="12.7109375" style="211" customWidth="1"/>
    <col min="14663" max="14663" width="14.85546875" style="211" customWidth="1"/>
    <col min="14664" max="14667" width="12.7109375" style="211" customWidth="1"/>
    <col min="14668" max="14668" width="14.85546875" style="211" customWidth="1"/>
    <col min="14669" max="14670" width="12.7109375" style="211" customWidth="1"/>
    <col min="14671" max="14671" width="14.85546875" style="211" customWidth="1"/>
    <col min="14672" max="14672" width="12.7109375" style="211" customWidth="1"/>
    <col min="14673" max="14687" width="0" style="211" hidden="1"/>
    <col min="14688" max="14688" width="9.140625" style="211" customWidth="1"/>
    <col min="14689" max="14689" width="12" style="211" customWidth="1"/>
    <col min="14690" max="14690" width="66.28515625" style="211" customWidth="1"/>
    <col min="14691" max="14697" width="0" style="211" hidden="1" customWidth="1"/>
    <col min="14698" max="14698" width="15.140625" style="211" customWidth="1"/>
    <col min="14699" max="14699" width="0" style="211" hidden="1" customWidth="1"/>
    <col min="14700" max="14700" width="16.5703125" style="211" customWidth="1"/>
    <col min="14701" max="14704" width="0" style="211" hidden="1" customWidth="1"/>
    <col min="14705" max="14889" width="9.140625" style="211" customWidth="1"/>
    <col min="14890" max="14890" width="68.28515625" style="211" customWidth="1"/>
    <col min="14891" max="14899" width="0" style="211" hidden="1" customWidth="1"/>
    <col min="14900" max="14902" width="14.85546875" style="211" customWidth="1"/>
    <col min="14903" max="14905" width="0" style="211" hidden="1" customWidth="1"/>
    <col min="14906" max="14906" width="12.7109375" style="211" customWidth="1"/>
    <col min="14907" max="14907" width="14.85546875" style="211" customWidth="1"/>
    <col min="14908" max="14908" width="12.7109375" style="211" customWidth="1"/>
    <col min="14909" max="14909" width="12.42578125" style="211" customWidth="1"/>
    <col min="14910" max="14910" width="13.140625" style="211" customWidth="1"/>
    <col min="14911" max="14912" width="12.42578125" style="211" customWidth="1"/>
    <col min="14913" max="14916" width="12.7109375" style="211" customWidth="1"/>
    <col min="14917" max="14917" width="14.85546875" style="211" customWidth="1"/>
    <col min="14918" max="14918" width="12.7109375" style="211" customWidth="1"/>
    <col min="14919" max="14919" width="14.85546875" style="211" customWidth="1"/>
    <col min="14920" max="14923" width="12.7109375" style="211" customWidth="1"/>
    <col min="14924" max="14924" width="14.85546875" style="211" customWidth="1"/>
    <col min="14925" max="14926" width="12.7109375" style="211" customWidth="1"/>
    <col min="14927" max="14927" width="14.85546875" style="211" customWidth="1"/>
    <col min="14928" max="14928" width="12.7109375" style="211" customWidth="1"/>
    <col min="14929" max="14943" width="0" style="211" hidden="1"/>
    <col min="14944" max="14944" width="9.140625" style="211" customWidth="1"/>
    <col min="14945" max="14945" width="12" style="211" customWidth="1"/>
    <col min="14946" max="14946" width="66.28515625" style="211" customWidth="1"/>
    <col min="14947" max="14953" width="0" style="211" hidden="1" customWidth="1"/>
    <col min="14954" max="14954" width="15.140625" style="211" customWidth="1"/>
    <col min="14955" max="14955" width="0" style="211" hidden="1" customWidth="1"/>
    <col min="14956" max="14956" width="16.5703125" style="211" customWidth="1"/>
    <col min="14957" max="14960" width="0" style="211" hidden="1" customWidth="1"/>
    <col min="14961" max="15145" width="9.140625" style="211" customWidth="1"/>
    <col min="15146" max="15146" width="68.28515625" style="211" customWidth="1"/>
    <col min="15147" max="15155" width="0" style="211" hidden="1" customWidth="1"/>
    <col min="15156" max="15158" width="14.85546875" style="211" customWidth="1"/>
    <col min="15159" max="15161" width="0" style="211" hidden="1" customWidth="1"/>
    <col min="15162" max="15162" width="12.7109375" style="211" customWidth="1"/>
    <col min="15163" max="15163" width="14.85546875" style="211" customWidth="1"/>
    <col min="15164" max="15164" width="12.7109375" style="211" customWidth="1"/>
    <col min="15165" max="15165" width="12.42578125" style="211" customWidth="1"/>
    <col min="15166" max="15166" width="13.140625" style="211" customWidth="1"/>
    <col min="15167" max="15168" width="12.42578125" style="211" customWidth="1"/>
    <col min="15169" max="15172" width="12.7109375" style="211" customWidth="1"/>
    <col min="15173" max="15173" width="14.85546875" style="211" customWidth="1"/>
    <col min="15174" max="15174" width="12.7109375" style="211" customWidth="1"/>
    <col min="15175" max="15175" width="14.85546875" style="211" customWidth="1"/>
    <col min="15176" max="15179" width="12.7109375" style="211" customWidth="1"/>
    <col min="15180" max="15180" width="14.85546875" style="211" customWidth="1"/>
    <col min="15181" max="15182" width="12.7109375" style="211" customWidth="1"/>
    <col min="15183" max="15183" width="14.85546875" style="211" customWidth="1"/>
    <col min="15184" max="15184" width="12.7109375" style="211" customWidth="1"/>
    <col min="15185" max="15199" width="0" style="211" hidden="1"/>
    <col min="15200" max="15200" width="9.140625" style="211" customWidth="1"/>
    <col min="15201" max="15201" width="12" style="211" customWidth="1"/>
    <col min="15202" max="15202" width="66.28515625" style="211" customWidth="1"/>
    <col min="15203" max="15209" width="0" style="211" hidden="1" customWidth="1"/>
    <col min="15210" max="15210" width="15.140625" style="211" customWidth="1"/>
    <col min="15211" max="15211" width="0" style="211" hidden="1" customWidth="1"/>
    <col min="15212" max="15212" width="16.5703125" style="211" customWidth="1"/>
    <col min="15213" max="15216" width="0" style="211" hidden="1" customWidth="1"/>
    <col min="15217" max="15401" width="9.140625" style="211" customWidth="1"/>
    <col min="15402" max="15402" width="68.28515625" style="211" customWidth="1"/>
    <col min="15403" max="15411" width="0" style="211" hidden="1" customWidth="1"/>
    <col min="15412" max="15414" width="14.85546875" style="211" customWidth="1"/>
    <col min="15415" max="15417" width="0" style="211" hidden="1" customWidth="1"/>
    <col min="15418" max="15418" width="12.7109375" style="211" customWidth="1"/>
    <col min="15419" max="15419" width="14.85546875" style="211" customWidth="1"/>
    <col min="15420" max="15420" width="12.7109375" style="211" customWidth="1"/>
    <col min="15421" max="15421" width="12.42578125" style="211" customWidth="1"/>
    <col min="15422" max="15422" width="13.140625" style="211" customWidth="1"/>
    <col min="15423" max="15424" width="12.42578125" style="211" customWidth="1"/>
    <col min="15425" max="15428" width="12.7109375" style="211" customWidth="1"/>
    <col min="15429" max="15429" width="14.85546875" style="211" customWidth="1"/>
    <col min="15430" max="15430" width="12.7109375" style="211" customWidth="1"/>
    <col min="15431" max="15431" width="14.85546875" style="211" customWidth="1"/>
    <col min="15432" max="15435" width="12.7109375" style="211" customWidth="1"/>
    <col min="15436" max="15436" width="14.85546875" style="211" customWidth="1"/>
    <col min="15437" max="15438" width="12.7109375" style="211" customWidth="1"/>
    <col min="15439" max="15439" width="14.85546875" style="211" customWidth="1"/>
    <col min="15440" max="15440" width="12.7109375" style="211" customWidth="1"/>
    <col min="15441" max="15455" width="0" style="211" hidden="1"/>
    <col min="15456" max="15456" width="9.140625" style="211" customWidth="1"/>
    <col min="15457" max="15457" width="12" style="211" customWidth="1"/>
    <col min="15458" max="15458" width="66.28515625" style="211" customWidth="1"/>
    <col min="15459" max="15465" width="0" style="211" hidden="1" customWidth="1"/>
    <col min="15466" max="15466" width="15.140625" style="211" customWidth="1"/>
    <col min="15467" max="15467" width="0" style="211" hidden="1" customWidth="1"/>
    <col min="15468" max="15468" width="16.5703125" style="211" customWidth="1"/>
    <col min="15469" max="15472" width="0" style="211" hidden="1" customWidth="1"/>
    <col min="15473" max="15657" width="9.140625" style="211" customWidth="1"/>
    <col min="15658" max="15658" width="68.28515625" style="211" customWidth="1"/>
    <col min="15659" max="15667" width="0" style="211" hidden="1" customWidth="1"/>
    <col min="15668" max="15670" width="14.85546875" style="211" customWidth="1"/>
    <col min="15671" max="15673" width="0" style="211" hidden="1" customWidth="1"/>
    <col min="15674" max="15674" width="12.7109375" style="211" customWidth="1"/>
    <col min="15675" max="15675" width="14.85546875" style="211" customWidth="1"/>
    <col min="15676" max="15676" width="12.7109375" style="211" customWidth="1"/>
    <col min="15677" max="15677" width="12.42578125" style="211" customWidth="1"/>
    <col min="15678" max="15678" width="13.140625" style="211" customWidth="1"/>
    <col min="15679" max="15680" width="12.42578125" style="211" customWidth="1"/>
    <col min="15681" max="15684" width="12.7109375" style="211" customWidth="1"/>
    <col min="15685" max="15685" width="14.85546875" style="211" customWidth="1"/>
    <col min="15686" max="15686" width="12.7109375" style="211" customWidth="1"/>
    <col min="15687" max="15687" width="14.85546875" style="211" customWidth="1"/>
    <col min="15688" max="15691" width="12.7109375" style="211" customWidth="1"/>
    <col min="15692" max="15692" width="14.85546875" style="211" customWidth="1"/>
    <col min="15693" max="15694" width="12.7109375" style="211" customWidth="1"/>
    <col min="15695" max="15695" width="14.85546875" style="211" customWidth="1"/>
    <col min="15696" max="15696" width="12.7109375" style="211" customWidth="1"/>
    <col min="15697" max="15711" width="0" style="211" hidden="1"/>
    <col min="15712" max="15712" width="9.140625" style="211" customWidth="1"/>
    <col min="15713" max="15713" width="12" style="211" customWidth="1"/>
    <col min="15714" max="15714" width="66.28515625" style="211" customWidth="1"/>
    <col min="15715" max="15721" width="0" style="211" hidden="1" customWidth="1"/>
    <col min="15722" max="15722" width="15.140625" style="211" customWidth="1"/>
    <col min="15723" max="15723" width="0" style="211" hidden="1" customWidth="1"/>
    <col min="15724" max="15724" width="16.5703125" style="211" customWidth="1"/>
    <col min="15725" max="15728" width="0" style="211" hidden="1" customWidth="1"/>
    <col min="15729" max="15913" width="9.140625" style="211" customWidth="1"/>
    <col min="15914" max="15914" width="68.28515625" style="211" customWidth="1"/>
    <col min="15915" max="15923" width="0" style="211" hidden="1" customWidth="1"/>
    <col min="15924" max="15926" width="14.85546875" style="211" customWidth="1"/>
    <col min="15927" max="15929" width="0" style="211" hidden="1" customWidth="1"/>
    <col min="15930" max="15930" width="12.7109375" style="211" customWidth="1"/>
    <col min="15931" max="15931" width="14.85546875" style="211" customWidth="1"/>
    <col min="15932" max="15932" width="12.7109375" style="211" customWidth="1"/>
    <col min="15933" max="15933" width="12.42578125" style="211" customWidth="1"/>
    <col min="15934" max="15934" width="13.140625" style="211" customWidth="1"/>
    <col min="15935" max="15936" width="12.42578125" style="211" customWidth="1"/>
    <col min="15937" max="15940" width="12.7109375" style="211" customWidth="1"/>
    <col min="15941" max="15941" width="14.85546875" style="211" customWidth="1"/>
    <col min="15942" max="15942" width="12.7109375" style="211" customWidth="1"/>
    <col min="15943" max="15943" width="14.85546875" style="211" customWidth="1"/>
    <col min="15944" max="15947" width="12.7109375" style="211" customWidth="1"/>
    <col min="15948" max="15948" width="14.85546875" style="211" customWidth="1"/>
    <col min="15949" max="15950" width="12.7109375" style="211" customWidth="1"/>
    <col min="15951" max="15951" width="14.85546875" style="211" customWidth="1"/>
    <col min="15952" max="15952" width="12.7109375" style="211" customWidth="1"/>
    <col min="15953" max="15967" width="0" style="211" hidden="1"/>
    <col min="15968" max="15968" width="9.140625" style="211" customWidth="1"/>
    <col min="15969" max="15969" width="12" style="211" customWidth="1"/>
    <col min="15970" max="15970" width="66.28515625" style="211" customWidth="1"/>
    <col min="15971" max="15977" width="0" style="211" hidden="1" customWidth="1"/>
    <col min="15978" max="15978" width="15.140625" style="211" customWidth="1"/>
    <col min="15979" max="15979" width="0" style="211" hidden="1" customWidth="1"/>
    <col min="15980" max="15980" width="16.5703125" style="211" customWidth="1"/>
    <col min="15981" max="15984" width="0" style="211" hidden="1" customWidth="1"/>
    <col min="15985" max="16169" width="9.140625" style="211" customWidth="1"/>
    <col min="16170" max="16170" width="68.28515625" style="211" customWidth="1"/>
    <col min="16171" max="16179" width="0" style="211" hidden="1" customWidth="1"/>
    <col min="16180" max="16182" width="14.85546875" style="211" customWidth="1"/>
    <col min="16183" max="16185" width="0" style="211" hidden="1" customWidth="1"/>
    <col min="16186" max="16186" width="12.7109375" style="211" customWidth="1"/>
    <col min="16187" max="16187" width="14.85546875" style="211" customWidth="1"/>
    <col min="16188" max="16188" width="12.7109375" style="211" customWidth="1"/>
    <col min="16189" max="16189" width="12.42578125" style="211" customWidth="1"/>
    <col min="16190" max="16190" width="13.140625" style="211" customWidth="1"/>
    <col min="16191" max="16192" width="12.42578125" style="211" customWidth="1"/>
    <col min="16193" max="16196" width="12.7109375" style="211" customWidth="1"/>
    <col min="16197" max="16197" width="14.85546875" style="211" customWidth="1"/>
    <col min="16198" max="16198" width="12.7109375" style="211" customWidth="1"/>
    <col min="16199" max="16199" width="14.85546875" style="211" customWidth="1"/>
    <col min="16200" max="16203" width="12.7109375" style="211" customWidth="1"/>
    <col min="16204" max="16204" width="14.85546875" style="211" customWidth="1"/>
    <col min="16205" max="16206" width="12.7109375" style="211" customWidth="1"/>
    <col min="16207" max="16207" width="14.85546875" style="211" customWidth="1"/>
    <col min="16208" max="16208" width="12.7109375" style="211" customWidth="1"/>
    <col min="16209" max="16384" width="0" style="211" hidden="1"/>
  </cols>
  <sheetData>
    <row r="1" spans="1:7" ht="30" customHeight="1">
      <c r="G1" s="243"/>
    </row>
    <row r="2" spans="1:7" ht="64.5" customHeight="1">
      <c r="B2" s="372" t="s">
        <v>150</v>
      </c>
      <c r="C2" s="372"/>
      <c r="D2" s="372"/>
      <c r="E2" s="372"/>
      <c r="F2" s="372"/>
      <c r="G2" s="372"/>
    </row>
    <row r="3" spans="1:7" ht="44.25" customHeight="1">
      <c r="B3" s="212"/>
      <c r="C3" s="213"/>
      <c r="D3" s="213"/>
      <c r="E3" s="213"/>
      <c r="F3" s="213"/>
      <c r="G3" s="213"/>
    </row>
    <row r="4" spans="1:7" ht="49.5" customHeight="1">
      <c r="B4" s="212"/>
      <c r="C4" s="213"/>
      <c r="D4" s="213"/>
      <c r="E4" s="213"/>
      <c r="F4" s="213"/>
      <c r="G4" s="213"/>
    </row>
    <row r="5" spans="1:7" ht="74.25" customHeight="1">
      <c r="B5" s="244" t="s">
        <v>151</v>
      </c>
      <c r="C5" s="180" t="s">
        <v>270</v>
      </c>
      <c r="D5" s="183" t="s">
        <v>2</v>
      </c>
      <c r="E5" s="183" t="s">
        <v>3</v>
      </c>
      <c r="F5" s="183" t="s">
        <v>4</v>
      </c>
      <c r="G5" s="183" t="s">
        <v>5</v>
      </c>
    </row>
    <row r="6" spans="1:7" s="215" customFormat="1" ht="49.5" customHeight="1">
      <c r="B6" s="245"/>
      <c r="C6" s="183" t="s">
        <v>6</v>
      </c>
      <c r="D6" s="183" t="s">
        <v>6</v>
      </c>
      <c r="E6" s="183" t="s">
        <v>6</v>
      </c>
      <c r="F6" s="183" t="s">
        <v>6</v>
      </c>
      <c r="G6" s="183" t="s">
        <v>6</v>
      </c>
    </row>
    <row r="7" spans="1:7" s="218" customFormat="1" ht="17.25" customHeight="1">
      <c r="A7" s="217"/>
      <c r="B7" s="186" t="s">
        <v>102</v>
      </c>
      <c r="C7" s="246">
        <v>3074</v>
      </c>
      <c r="D7" s="191">
        <v>769</v>
      </c>
      <c r="E7" s="191">
        <v>768</v>
      </c>
      <c r="F7" s="191">
        <v>769</v>
      </c>
      <c r="G7" s="191">
        <v>768</v>
      </c>
    </row>
    <row r="8" spans="1:7" s="218" customFormat="1" ht="18.75" customHeight="1">
      <c r="A8" s="217"/>
      <c r="B8" s="186" t="s">
        <v>77</v>
      </c>
      <c r="C8" s="246">
        <v>88194</v>
      </c>
      <c r="D8" s="191">
        <v>22048</v>
      </c>
      <c r="E8" s="191">
        <v>22049</v>
      </c>
      <c r="F8" s="191">
        <v>22048</v>
      </c>
      <c r="G8" s="191">
        <v>22049</v>
      </c>
    </row>
    <row r="9" spans="1:7" s="218" customFormat="1" ht="18.75" customHeight="1">
      <c r="A9" s="217"/>
      <c r="B9" s="226" t="s">
        <v>22</v>
      </c>
      <c r="C9" s="246">
        <v>61344</v>
      </c>
      <c r="D9" s="191">
        <v>15336</v>
      </c>
      <c r="E9" s="191">
        <v>15336</v>
      </c>
      <c r="F9" s="191">
        <v>15336</v>
      </c>
      <c r="G9" s="191">
        <v>15336</v>
      </c>
    </row>
    <row r="10" spans="1:7" s="227" customFormat="1" ht="25.5" customHeight="1">
      <c r="A10" s="217">
        <v>1</v>
      </c>
      <c r="B10" s="225" t="s">
        <v>152</v>
      </c>
      <c r="C10" s="247">
        <v>152612</v>
      </c>
      <c r="D10" s="247">
        <v>38153</v>
      </c>
      <c r="E10" s="247">
        <v>38153</v>
      </c>
      <c r="F10" s="247">
        <v>38153</v>
      </c>
      <c r="G10" s="247">
        <v>38153</v>
      </c>
    </row>
    <row r="11" spans="1:7" s="234" customFormat="1">
      <c r="A11" s="233"/>
      <c r="B11" s="208"/>
      <c r="C11" s="235"/>
      <c r="D11" s="235"/>
      <c r="E11" s="235"/>
      <c r="F11" s="235"/>
      <c r="G11" s="235"/>
    </row>
    <row r="12" spans="1:7" s="234" customFormat="1">
      <c r="A12" s="233"/>
      <c r="B12" s="208"/>
      <c r="C12" s="235"/>
      <c r="D12" s="235"/>
      <c r="E12" s="235"/>
      <c r="F12" s="235"/>
      <c r="G12" s="235"/>
    </row>
    <row r="13" spans="1:7" s="232" customFormat="1" ht="25.5" customHeight="1">
      <c r="A13" s="230"/>
      <c r="B13" s="173"/>
      <c r="C13" s="231"/>
      <c r="D13" s="231"/>
      <c r="E13" s="231"/>
      <c r="F13" s="231"/>
      <c r="G13" s="231"/>
    </row>
    <row r="14" spans="1:7" s="234" customFormat="1">
      <c r="A14" s="233"/>
      <c r="B14" s="45" t="s">
        <v>153</v>
      </c>
      <c r="C14" s="248">
        <v>150</v>
      </c>
      <c r="D14" s="231"/>
      <c r="E14" s="231"/>
      <c r="F14" s="231"/>
      <c r="G14" s="231"/>
    </row>
    <row r="15" spans="1:7" s="234" customFormat="1">
      <c r="A15" s="233"/>
      <c r="B15" s="54" t="s">
        <v>39</v>
      </c>
      <c r="C15" s="248">
        <v>152762</v>
      </c>
      <c r="D15" s="235"/>
      <c r="E15" s="235"/>
      <c r="F15" s="235"/>
      <c r="G15" s="235"/>
    </row>
    <row r="16" spans="1:7" s="234" customFormat="1">
      <c r="A16" s="233"/>
      <c r="B16" s="46"/>
      <c r="C16" s="209"/>
      <c r="D16" s="209"/>
      <c r="E16" s="209"/>
      <c r="F16" s="209"/>
      <c r="G16" s="209"/>
    </row>
    <row r="17" spans="1:7" s="234" customFormat="1" ht="15.75" thickBot="1">
      <c r="A17" s="233"/>
      <c r="B17" s="46"/>
      <c r="C17" s="209"/>
      <c r="D17" s="209"/>
      <c r="E17" s="209"/>
      <c r="F17" s="209"/>
      <c r="G17" s="209"/>
    </row>
    <row r="18" spans="1:7" s="234" customFormat="1" ht="15.75" thickBot="1">
      <c r="A18" s="233"/>
      <c r="B18" s="55" t="s">
        <v>142</v>
      </c>
      <c r="C18" s="249">
        <v>152762</v>
      </c>
      <c r="D18" s="209"/>
      <c r="E18" s="209"/>
      <c r="F18" s="209"/>
      <c r="G18" s="209"/>
    </row>
    <row r="19" spans="1:7" s="234" customFormat="1">
      <c r="A19" s="233"/>
      <c r="B19" s="208"/>
      <c r="C19" s="299">
        <v>0</v>
      </c>
      <c r="D19" s="209"/>
      <c r="E19" s="209"/>
      <c r="F19" s="209"/>
      <c r="G19" s="209"/>
    </row>
    <row r="20" spans="1:7" s="234" customFormat="1">
      <c r="A20" s="233"/>
      <c r="B20" s="208"/>
      <c r="C20" s="209"/>
      <c r="D20" s="209"/>
      <c r="E20" s="209"/>
      <c r="F20" s="209"/>
      <c r="G20" s="209"/>
    </row>
    <row r="21" spans="1:7" s="234" customFormat="1">
      <c r="A21" s="233"/>
      <c r="B21" s="208"/>
      <c r="C21" s="209"/>
      <c r="D21" s="209"/>
      <c r="E21" s="209"/>
      <c r="F21" s="209"/>
      <c r="G21" s="209"/>
    </row>
    <row r="22" spans="1:7" s="234" customFormat="1">
      <c r="A22" s="233"/>
      <c r="B22" s="208"/>
      <c r="C22" s="209"/>
      <c r="D22" s="209"/>
      <c r="E22" s="209"/>
      <c r="F22" s="209"/>
      <c r="G22" s="209"/>
    </row>
    <row r="23" spans="1:7" s="234" customFormat="1">
      <c r="A23" s="233"/>
      <c r="B23" s="208"/>
      <c r="C23" s="209"/>
      <c r="D23" s="209"/>
      <c r="E23" s="209"/>
      <c r="F23" s="209"/>
      <c r="G23" s="209"/>
    </row>
    <row r="24" spans="1:7" s="234" customFormat="1">
      <c r="A24" s="233"/>
      <c r="B24" s="208"/>
      <c r="C24" s="209"/>
      <c r="D24" s="209"/>
      <c r="E24" s="209"/>
      <c r="F24" s="209"/>
      <c r="G24" s="209"/>
    </row>
    <row r="25" spans="1:7" s="234" customFormat="1">
      <c r="A25" s="233"/>
      <c r="B25" s="208"/>
      <c r="C25" s="209"/>
      <c r="D25" s="209"/>
      <c r="E25" s="209"/>
      <c r="F25" s="209"/>
      <c r="G25" s="209"/>
    </row>
    <row r="26" spans="1:7" s="234" customFormat="1">
      <c r="A26" s="233"/>
      <c r="B26" s="208"/>
      <c r="C26" s="209"/>
      <c r="D26" s="209"/>
      <c r="E26" s="209"/>
      <c r="F26" s="209"/>
      <c r="G26" s="209"/>
    </row>
    <row r="27" spans="1:7" s="234" customFormat="1">
      <c r="A27" s="233"/>
      <c r="B27" s="208"/>
      <c r="C27" s="209"/>
      <c r="D27" s="209"/>
      <c r="E27" s="209"/>
      <c r="F27" s="209"/>
      <c r="G27" s="209"/>
    </row>
    <row r="28" spans="1:7" s="234" customFormat="1">
      <c r="A28" s="233"/>
      <c r="B28" s="208"/>
      <c r="C28" s="209"/>
      <c r="D28" s="209"/>
      <c r="E28" s="209"/>
      <c r="F28" s="209"/>
      <c r="G28" s="209"/>
    </row>
    <row r="29" spans="1:7" s="234" customFormat="1">
      <c r="A29" s="233"/>
      <c r="B29" s="208"/>
      <c r="C29" s="209"/>
      <c r="D29" s="209"/>
      <c r="E29" s="209"/>
      <c r="F29" s="209"/>
      <c r="G29" s="209"/>
    </row>
    <row r="30" spans="1:7" s="234" customFormat="1">
      <c r="A30" s="233"/>
      <c r="B30" s="208"/>
      <c r="C30" s="209"/>
      <c r="D30" s="209"/>
      <c r="E30" s="209"/>
      <c r="F30" s="209"/>
      <c r="G30" s="209"/>
    </row>
    <row r="31" spans="1:7" s="234" customFormat="1">
      <c r="A31" s="233"/>
      <c r="B31" s="208"/>
      <c r="C31" s="209"/>
      <c r="D31" s="209"/>
      <c r="E31" s="209"/>
      <c r="F31" s="209"/>
      <c r="G31" s="209"/>
    </row>
    <row r="32" spans="1:7" s="234" customFormat="1">
      <c r="A32" s="233"/>
      <c r="B32" s="208"/>
      <c r="C32" s="209"/>
      <c r="D32" s="209"/>
      <c r="E32" s="209"/>
      <c r="F32" s="209"/>
      <c r="G32" s="209"/>
    </row>
    <row r="33" spans="1:7" s="234" customFormat="1">
      <c r="A33" s="233"/>
      <c r="B33" s="208"/>
      <c r="C33" s="209"/>
      <c r="D33" s="209"/>
      <c r="E33" s="209"/>
      <c r="F33" s="209"/>
      <c r="G33" s="209"/>
    </row>
    <row r="34" spans="1:7" s="234" customFormat="1">
      <c r="A34" s="233"/>
      <c r="B34" s="208"/>
      <c r="C34" s="209"/>
      <c r="D34" s="209"/>
      <c r="E34" s="209"/>
      <c r="F34" s="209"/>
      <c r="G34" s="209"/>
    </row>
    <row r="35" spans="1:7" s="234" customFormat="1">
      <c r="A35" s="233"/>
      <c r="B35" s="208"/>
      <c r="C35" s="209"/>
      <c r="D35" s="209"/>
      <c r="E35" s="209"/>
      <c r="F35" s="209"/>
      <c r="G35" s="209"/>
    </row>
    <row r="36" spans="1:7" s="234" customFormat="1">
      <c r="A36" s="233"/>
      <c r="B36" s="208"/>
      <c r="C36" s="209"/>
      <c r="D36" s="209"/>
      <c r="E36" s="209"/>
      <c r="F36" s="209"/>
      <c r="G36" s="209"/>
    </row>
    <row r="37" spans="1:7" s="234" customFormat="1">
      <c r="A37" s="233"/>
      <c r="B37" s="208"/>
      <c r="C37" s="209"/>
      <c r="D37" s="209"/>
      <c r="E37" s="209"/>
      <c r="F37" s="209"/>
      <c r="G37" s="209"/>
    </row>
    <row r="38" spans="1:7" s="234" customFormat="1">
      <c r="A38" s="233"/>
      <c r="B38" s="208"/>
      <c r="C38" s="209"/>
      <c r="D38" s="209"/>
      <c r="E38" s="209"/>
      <c r="F38" s="209"/>
      <c r="G38" s="209"/>
    </row>
    <row r="39" spans="1:7" s="234" customFormat="1">
      <c r="A39" s="233"/>
      <c r="B39" s="208"/>
      <c r="C39" s="209"/>
      <c r="D39" s="209"/>
      <c r="E39" s="209"/>
      <c r="F39" s="209"/>
      <c r="G39" s="209"/>
    </row>
    <row r="40" spans="1:7" s="234" customFormat="1">
      <c r="A40" s="233"/>
      <c r="B40" s="208"/>
      <c r="C40" s="209"/>
      <c r="D40" s="209"/>
      <c r="E40" s="209"/>
      <c r="F40" s="209"/>
      <c r="G40" s="209"/>
    </row>
    <row r="41" spans="1:7" s="234" customFormat="1">
      <c r="A41" s="233"/>
      <c r="B41" s="208"/>
      <c r="C41" s="209"/>
      <c r="D41" s="209"/>
      <c r="E41" s="209"/>
      <c r="F41" s="209"/>
      <c r="G41" s="209"/>
    </row>
    <row r="42" spans="1:7" s="234" customFormat="1">
      <c r="A42" s="233"/>
      <c r="B42" s="208"/>
      <c r="C42" s="209"/>
      <c r="D42" s="209"/>
      <c r="E42" s="209"/>
      <c r="F42" s="209"/>
      <c r="G42" s="209"/>
    </row>
    <row r="43" spans="1:7" s="234" customFormat="1">
      <c r="A43" s="233"/>
      <c r="B43" s="208"/>
      <c r="C43" s="209"/>
      <c r="D43" s="209"/>
      <c r="E43" s="209"/>
      <c r="F43" s="209"/>
      <c r="G43" s="209"/>
    </row>
    <row r="44" spans="1:7" s="234" customFormat="1">
      <c r="A44" s="233"/>
      <c r="B44" s="208"/>
      <c r="C44" s="209"/>
      <c r="D44" s="209"/>
      <c r="E44" s="209"/>
      <c r="F44" s="209"/>
      <c r="G44" s="209"/>
    </row>
    <row r="45" spans="1:7" s="234" customFormat="1">
      <c r="A45" s="233"/>
      <c r="B45" s="208"/>
      <c r="C45" s="209"/>
      <c r="D45" s="209"/>
      <c r="E45" s="209"/>
      <c r="F45" s="209"/>
      <c r="G45" s="209"/>
    </row>
    <row r="46" spans="1:7" s="234" customFormat="1">
      <c r="A46" s="233"/>
      <c r="B46" s="208"/>
      <c r="C46" s="209"/>
      <c r="D46" s="209"/>
      <c r="E46" s="209"/>
      <c r="F46" s="209"/>
      <c r="G46" s="209"/>
    </row>
    <row r="47" spans="1:7" s="234" customFormat="1">
      <c r="A47" s="233"/>
      <c r="B47" s="208"/>
      <c r="C47" s="209"/>
      <c r="D47" s="209"/>
      <c r="E47" s="209"/>
      <c r="F47" s="209"/>
      <c r="G47" s="209"/>
    </row>
    <row r="48" spans="1:7" s="234" customFormat="1">
      <c r="A48" s="233"/>
      <c r="B48" s="208"/>
      <c r="C48" s="209"/>
      <c r="D48" s="209"/>
      <c r="E48" s="209"/>
      <c r="F48" s="209"/>
      <c r="G48" s="209"/>
    </row>
    <row r="49" spans="1:7" s="234" customFormat="1">
      <c r="A49" s="233"/>
      <c r="B49" s="208"/>
      <c r="C49" s="209"/>
      <c r="D49" s="209"/>
      <c r="E49" s="209"/>
      <c r="F49" s="209"/>
      <c r="G49" s="209"/>
    </row>
    <row r="50" spans="1:7" s="234" customFormat="1">
      <c r="A50" s="233"/>
      <c r="B50" s="208"/>
      <c r="C50" s="209"/>
      <c r="D50" s="209"/>
      <c r="E50" s="209"/>
      <c r="F50" s="209"/>
      <c r="G50" s="209"/>
    </row>
    <row r="51" spans="1:7" s="234" customFormat="1">
      <c r="A51" s="233"/>
      <c r="B51" s="208"/>
      <c r="C51" s="209"/>
      <c r="D51" s="209"/>
      <c r="E51" s="209"/>
      <c r="F51" s="209"/>
      <c r="G51" s="209"/>
    </row>
    <row r="52" spans="1:7" s="234" customFormat="1">
      <c r="A52" s="233"/>
      <c r="B52" s="208"/>
      <c r="C52" s="209"/>
      <c r="D52" s="209"/>
      <c r="E52" s="209"/>
      <c r="F52" s="209"/>
      <c r="G52" s="209"/>
    </row>
    <row r="53" spans="1:7" s="234" customFormat="1">
      <c r="A53" s="233"/>
      <c r="B53" s="208"/>
      <c r="C53" s="209"/>
      <c r="D53" s="209"/>
      <c r="E53" s="209"/>
      <c r="F53" s="209"/>
      <c r="G53" s="209"/>
    </row>
    <row r="54" spans="1:7" s="234" customFormat="1">
      <c r="A54" s="233"/>
      <c r="B54" s="208"/>
      <c r="C54" s="209"/>
      <c r="D54" s="209"/>
      <c r="E54" s="209"/>
      <c r="F54" s="209"/>
      <c r="G54" s="209"/>
    </row>
    <row r="55" spans="1:7" s="234" customFormat="1">
      <c r="A55" s="233"/>
      <c r="B55" s="208"/>
      <c r="C55" s="209"/>
      <c r="D55" s="209"/>
      <c r="E55" s="209"/>
      <c r="F55" s="209"/>
      <c r="G55" s="209"/>
    </row>
    <row r="56" spans="1:7" s="234" customFormat="1">
      <c r="A56" s="233"/>
      <c r="B56" s="208"/>
      <c r="C56" s="209"/>
      <c r="D56" s="209"/>
      <c r="E56" s="209"/>
      <c r="F56" s="209"/>
      <c r="G56" s="209"/>
    </row>
    <row r="57" spans="1:7" s="234" customFormat="1">
      <c r="A57" s="233"/>
      <c r="B57" s="208"/>
      <c r="C57" s="209"/>
      <c r="D57" s="209"/>
      <c r="E57" s="209"/>
      <c r="F57" s="209"/>
      <c r="G57" s="209"/>
    </row>
    <row r="58" spans="1:7" s="234" customFormat="1">
      <c r="A58" s="233"/>
      <c r="B58" s="208"/>
      <c r="C58" s="209"/>
      <c r="D58" s="209"/>
      <c r="E58" s="209"/>
      <c r="F58" s="209"/>
      <c r="G58" s="209"/>
    </row>
    <row r="59" spans="1:7" s="234" customFormat="1">
      <c r="A59" s="233"/>
      <c r="B59" s="208"/>
      <c r="C59" s="209"/>
      <c r="D59" s="209"/>
      <c r="E59" s="209"/>
      <c r="F59" s="209"/>
      <c r="G59" s="209"/>
    </row>
    <row r="60" spans="1:7" s="234" customFormat="1">
      <c r="A60" s="233"/>
      <c r="B60" s="208"/>
      <c r="C60" s="209"/>
      <c r="D60" s="209"/>
      <c r="E60" s="209"/>
      <c r="F60" s="209"/>
      <c r="G60" s="209"/>
    </row>
    <row r="61" spans="1:7" s="234" customFormat="1">
      <c r="A61" s="233"/>
      <c r="B61" s="208"/>
      <c r="C61" s="209"/>
      <c r="D61" s="209"/>
      <c r="E61" s="209"/>
      <c r="F61" s="209"/>
      <c r="G61" s="209"/>
    </row>
    <row r="62" spans="1:7" s="234" customFormat="1">
      <c r="A62" s="233"/>
      <c r="B62" s="208"/>
      <c r="C62" s="209"/>
      <c r="D62" s="209"/>
      <c r="E62" s="209"/>
      <c r="F62" s="209"/>
      <c r="G62" s="209"/>
    </row>
    <row r="63" spans="1:7" s="234" customFormat="1">
      <c r="A63" s="233"/>
      <c r="B63" s="208"/>
      <c r="C63" s="209"/>
      <c r="D63" s="209"/>
      <c r="E63" s="209"/>
      <c r="F63" s="209"/>
      <c r="G63" s="209"/>
    </row>
    <row r="64" spans="1:7" s="234" customFormat="1">
      <c r="A64" s="233"/>
      <c r="B64" s="208"/>
      <c r="C64" s="209"/>
      <c r="D64" s="209"/>
      <c r="E64" s="209"/>
      <c r="F64" s="209"/>
      <c r="G64" s="209"/>
    </row>
    <row r="65" spans="1:7" s="234" customFormat="1">
      <c r="A65" s="233"/>
      <c r="B65" s="208"/>
      <c r="C65" s="209"/>
      <c r="D65" s="209"/>
      <c r="E65" s="209"/>
      <c r="F65" s="209"/>
      <c r="G65" s="209"/>
    </row>
    <row r="66" spans="1:7" s="234" customFormat="1">
      <c r="A66" s="233"/>
      <c r="B66" s="208"/>
      <c r="C66" s="209"/>
      <c r="D66" s="209"/>
      <c r="E66" s="209"/>
      <c r="F66" s="209"/>
      <c r="G66" s="209"/>
    </row>
    <row r="67" spans="1:7" s="234" customFormat="1">
      <c r="A67" s="233"/>
      <c r="B67" s="208"/>
      <c r="C67" s="209"/>
      <c r="D67" s="209"/>
      <c r="E67" s="209"/>
      <c r="F67" s="209"/>
      <c r="G67" s="209"/>
    </row>
    <row r="68" spans="1:7" s="234" customFormat="1">
      <c r="A68" s="233"/>
      <c r="B68" s="208"/>
      <c r="C68" s="209"/>
      <c r="D68" s="209"/>
      <c r="E68" s="209"/>
      <c r="F68" s="209"/>
      <c r="G68" s="209"/>
    </row>
    <row r="69" spans="1:7" s="234" customFormat="1">
      <c r="A69" s="233"/>
      <c r="B69" s="208"/>
      <c r="C69" s="209"/>
      <c r="D69" s="209"/>
      <c r="E69" s="209"/>
      <c r="F69" s="209"/>
      <c r="G69" s="209"/>
    </row>
    <row r="70" spans="1:7" s="234" customFormat="1">
      <c r="A70" s="233"/>
      <c r="B70" s="208"/>
      <c r="C70" s="209"/>
      <c r="D70" s="209"/>
      <c r="E70" s="209"/>
      <c r="F70" s="209"/>
      <c r="G70" s="209"/>
    </row>
    <row r="71" spans="1:7" s="234" customFormat="1">
      <c r="A71" s="233"/>
      <c r="B71" s="208"/>
      <c r="C71" s="209"/>
      <c r="D71" s="209"/>
      <c r="E71" s="209"/>
      <c r="F71" s="209"/>
      <c r="G71" s="209"/>
    </row>
    <row r="72" spans="1:7" s="234" customFormat="1">
      <c r="A72" s="233"/>
      <c r="B72" s="208"/>
      <c r="C72" s="209"/>
      <c r="D72" s="209"/>
      <c r="E72" s="209"/>
      <c r="F72" s="209"/>
      <c r="G72" s="209"/>
    </row>
    <row r="73" spans="1:7" s="234" customFormat="1">
      <c r="A73" s="233"/>
      <c r="B73" s="208"/>
      <c r="C73" s="209"/>
      <c r="D73" s="209"/>
      <c r="E73" s="209"/>
      <c r="F73" s="209"/>
      <c r="G73" s="209"/>
    </row>
    <row r="74" spans="1:7" s="234" customFormat="1">
      <c r="A74" s="233"/>
      <c r="B74" s="208"/>
      <c r="C74" s="209"/>
      <c r="D74" s="209"/>
      <c r="E74" s="209"/>
      <c r="F74" s="209"/>
      <c r="G74" s="209"/>
    </row>
    <row r="75" spans="1:7" s="234" customFormat="1">
      <c r="A75" s="233"/>
      <c r="B75" s="208"/>
      <c r="C75" s="209"/>
      <c r="D75" s="209"/>
      <c r="E75" s="209"/>
      <c r="F75" s="209"/>
      <c r="G75" s="209"/>
    </row>
    <row r="76" spans="1:7" s="234" customFormat="1">
      <c r="A76" s="233"/>
      <c r="B76" s="208"/>
      <c r="C76" s="209"/>
      <c r="D76" s="209"/>
      <c r="E76" s="209"/>
      <c r="F76" s="209"/>
      <c r="G76" s="209"/>
    </row>
    <row r="77" spans="1:7" s="234" customFormat="1">
      <c r="A77" s="233"/>
      <c r="B77" s="208"/>
      <c r="C77" s="209"/>
      <c r="D77" s="209"/>
      <c r="E77" s="209"/>
      <c r="F77" s="209"/>
      <c r="G77" s="209"/>
    </row>
    <row r="78" spans="1:7" s="234" customFormat="1">
      <c r="A78" s="233"/>
      <c r="B78" s="208"/>
      <c r="C78" s="209"/>
      <c r="D78" s="209"/>
      <c r="E78" s="209"/>
      <c r="F78" s="209"/>
      <c r="G78" s="209"/>
    </row>
    <row r="79" spans="1:7" s="234" customFormat="1">
      <c r="A79" s="233"/>
      <c r="B79" s="208"/>
      <c r="C79" s="209"/>
      <c r="D79" s="209"/>
      <c r="E79" s="209"/>
      <c r="F79" s="209"/>
      <c r="G79" s="209"/>
    </row>
    <row r="80" spans="1:7" s="234" customFormat="1">
      <c r="A80" s="233"/>
      <c r="B80" s="208"/>
      <c r="C80" s="209"/>
      <c r="D80" s="209"/>
      <c r="E80" s="209"/>
      <c r="F80" s="209"/>
      <c r="G80" s="209"/>
    </row>
    <row r="81" spans="1:7" s="234" customFormat="1">
      <c r="A81" s="233"/>
      <c r="B81" s="208"/>
      <c r="C81" s="209"/>
      <c r="D81" s="209"/>
      <c r="E81" s="209"/>
      <c r="F81" s="209"/>
      <c r="G81" s="209"/>
    </row>
    <row r="82" spans="1:7" s="234" customFormat="1">
      <c r="A82" s="233"/>
      <c r="B82" s="208"/>
      <c r="C82" s="209"/>
      <c r="D82" s="209"/>
      <c r="E82" s="209"/>
      <c r="F82" s="209"/>
      <c r="G82" s="209"/>
    </row>
    <row r="83" spans="1:7" s="234" customFormat="1">
      <c r="A83" s="233"/>
      <c r="B83" s="208"/>
      <c r="C83" s="209"/>
      <c r="D83" s="209"/>
      <c r="E83" s="209"/>
      <c r="F83" s="209"/>
      <c r="G83" s="209"/>
    </row>
    <row r="84" spans="1:7" s="234" customFormat="1">
      <c r="A84" s="233"/>
      <c r="B84" s="208"/>
      <c r="C84" s="209"/>
      <c r="D84" s="209"/>
      <c r="E84" s="209"/>
      <c r="F84" s="209"/>
      <c r="G84" s="209"/>
    </row>
    <row r="85" spans="1:7" s="234" customFormat="1">
      <c r="A85" s="233"/>
      <c r="B85" s="208"/>
      <c r="C85" s="209"/>
      <c r="D85" s="209"/>
      <c r="E85" s="209"/>
      <c r="F85" s="209"/>
      <c r="G85" s="209"/>
    </row>
    <row r="86" spans="1:7" s="234" customFormat="1">
      <c r="A86" s="233"/>
      <c r="B86" s="208"/>
      <c r="C86" s="209"/>
      <c r="D86" s="209"/>
      <c r="E86" s="209"/>
      <c r="F86" s="209"/>
      <c r="G86" s="209"/>
    </row>
    <row r="87" spans="1:7" s="234" customFormat="1">
      <c r="A87" s="233"/>
      <c r="B87" s="208"/>
      <c r="C87" s="209"/>
      <c r="D87" s="209"/>
      <c r="E87" s="209"/>
      <c r="F87" s="209"/>
      <c r="G87" s="209"/>
    </row>
    <row r="88" spans="1:7" s="234" customFormat="1">
      <c r="A88" s="233"/>
      <c r="B88" s="208"/>
      <c r="C88" s="209"/>
      <c r="D88" s="209"/>
      <c r="E88" s="209"/>
      <c r="F88" s="209"/>
      <c r="G88" s="209"/>
    </row>
    <row r="89" spans="1:7" s="234" customFormat="1">
      <c r="A89" s="233"/>
      <c r="B89" s="208"/>
      <c r="C89" s="209"/>
      <c r="D89" s="209"/>
      <c r="E89" s="209"/>
      <c r="F89" s="209"/>
      <c r="G89" s="209"/>
    </row>
    <row r="90" spans="1:7" s="234" customFormat="1">
      <c r="A90" s="233"/>
      <c r="B90" s="208"/>
      <c r="C90" s="209"/>
      <c r="D90" s="209"/>
      <c r="E90" s="209"/>
      <c r="F90" s="209"/>
      <c r="G90" s="209"/>
    </row>
    <row r="91" spans="1:7" s="234" customFormat="1">
      <c r="A91" s="233"/>
      <c r="B91" s="208"/>
      <c r="C91" s="209"/>
      <c r="D91" s="209"/>
      <c r="E91" s="209"/>
      <c r="F91" s="209"/>
      <c r="G91" s="209"/>
    </row>
    <row r="92" spans="1:7" s="234" customFormat="1">
      <c r="A92" s="233"/>
      <c r="B92" s="208"/>
      <c r="C92" s="209"/>
      <c r="D92" s="209"/>
      <c r="E92" s="209"/>
      <c r="F92" s="209"/>
      <c r="G92" s="209"/>
    </row>
    <row r="93" spans="1:7" s="234" customFormat="1">
      <c r="A93" s="233"/>
      <c r="B93" s="208"/>
      <c r="C93" s="209"/>
      <c r="D93" s="209"/>
      <c r="E93" s="209"/>
      <c r="F93" s="209"/>
      <c r="G93" s="209"/>
    </row>
    <row r="94" spans="1:7" s="234" customFormat="1">
      <c r="A94" s="233"/>
      <c r="B94" s="208"/>
      <c r="C94" s="209"/>
      <c r="D94" s="209"/>
      <c r="E94" s="209"/>
      <c r="F94" s="209"/>
      <c r="G94" s="209"/>
    </row>
    <row r="95" spans="1:7" s="234" customFormat="1">
      <c r="A95" s="233"/>
      <c r="B95" s="208"/>
      <c r="C95" s="209"/>
      <c r="D95" s="209"/>
      <c r="E95" s="209"/>
      <c r="F95" s="209"/>
      <c r="G95" s="209"/>
    </row>
    <row r="96" spans="1:7" s="234" customFormat="1">
      <c r="A96" s="233"/>
      <c r="B96" s="208"/>
      <c r="C96" s="209"/>
      <c r="D96" s="209"/>
      <c r="E96" s="209"/>
      <c r="F96" s="209"/>
      <c r="G96" s="209"/>
    </row>
    <row r="97" spans="1:7" s="234" customFormat="1">
      <c r="A97" s="233"/>
      <c r="B97" s="208"/>
      <c r="C97" s="209"/>
      <c r="D97" s="209"/>
      <c r="E97" s="209"/>
      <c r="F97" s="209"/>
      <c r="G97" s="209"/>
    </row>
    <row r="98" spans="1:7" s="234" customFormat="1">
      <c r="A98" s="233"/>
      <c r="B98" s="208"/>
      <c r="C98" s="209"/>
      <c r="D98" s="209"/>
      <c r="E98" s="209"/>
      <c r="F98" s="209"/>
      <c r="G98" s="209"/>
    </row>
    <row r="99" spans="1:7" s="234" customFormat="1">
      <c r="A99" s="233"/>
      <c r="B99" s="208"/>
      <c r="C99" s="209"/>
      <c r="D99" s="209"/>
      <c r="E99" s="209"/>
      <c r="F99" s="209"/>
      <c r="G99" s="209"/>
    </row>
    <row r="100" spans="1:7" s="234" customFormat="1">
      <c r="A100" s="233"/>
      <c r="B100" s="208"/>
      <c r="C100" s="209"/>
      <c r="D100" s="209"/>
      <c r="E100" s="209"/>
      <c r="F100" s="209"/>
      <c r="G100" s="209"/>
    </row>
    <row r="101" spans="1:7" s="234" customFormat="1">
      <c r="A101" s="233"/>
      <c r="B101" s="208"/>
      <c r="C101" s="209"/>
      <c r="D101" s="209"/>
      <c r="E101" s="209"/>
      <c r="F101" s="209"/>
      <c r="G101" s="209"/>
    </row>
    <row r="102" spans="1:7" s="234" customFormat="1">
      <c r="A102" s="233"/>
      <c r="B102" s="208"/>
      <c r="C102" s="209"/>
      <c r="D102" s="209"/>
      <c r="E102" s="209"/>
      <c r="F102" s="209"/>
      <c r="G102" s="209"/>
    </row>
    <row r="103" spans="1:7" s="234" customFormat="1">
      <c r="A103" s="233"/>
      <c r="B103" s="208"/>
      <c r="C103" s="209"/>
      <c r="D103" s="209"/>
      <c r="E103" s="209"/>
      <c r="F103" s="209"/>
      <c r="G103" s="209"/>
    </row>
    <row r="104" spans="1:7" s="234" customFormat="1">
      <c r="A104" s="233"/>
      <c r="B104" s="208"/>
      <c r="C104" s="209"/>
      <c r="D104" s="209"/>
      <c r="E104" s="209"/>
      <c r="F104" s="209"/>
      <c r="G104" s="209"/>
    </row>
    <row r="105" spans="1:7" s="234" customFormat="1">
      <c r="A105" s="233"/>
      <c r="B105" s="208"/>
      <c r="C105" s="209"/>
      <c r="D105" s="209"/>
      <c r="E105" s="209"/>
      <c r="F105" s="209"/>
      <c r="G105" s="209"/>
    </row>
    <row r="106" spans="1:7" s="234" customFormat="1">
      <c r="A106" s="233"/>
      <c r="B106" s="208"/>
      <c r="C106" s="209"/>
      <c r="D106" s="209"/>
      <c r="E106" s="209"/>
      <c r="F106" s="209"/>
      <c r="G106" s="209"/>
    </row>
    <row r="107" spans="1:7" s="234" customFormat="1">
      <c r="A107" s="233"/>
      <c r="B107" s="208"/>
      <c r="C107" s="209"/>
      <c r="D107" s="209"/>
      <c r="E107" s="209"/>
      <c r="F107" s="209"/>
      <c r="G107" s="209"/>
    </row>
    <row r="108" spans="1:7" s="234" customFormat="1">
      <c r="A108" s="233"/>
      <c r="B108" s="208"/>
      <c r="C108" s="209"/>
      <c r="D108" s="209"/>
      <c r="E108" s="209"/>
      <c r="F108" s="209"/>
      <c r="G108" s="209"/>
    </row>
    <row r="109" spans="1:7" s="234" customFormat="1">
      <c r="A109" s="233"/>
      <c r="B109" s="208"/>
      <c r="C109" s="209"/>
      <c r="D109" s="209"/>
      <c r="E109" s="209"/>
      <c r="F109" s="209"/>
      <c r="G109" s="209"/>
    </row>
    <row r="110" spans="1:7" s="234" customFormat="1">
      <c r="A110" s="233"/>
      <c r="B110" s="208"/>
      <c r="C110" s="209"/>
      <c r="D110" s="209"/>
      <c r="E110" s="209"/>
      <c r="F110" s="209"/>
      <c r="G110" s="209"/>
    </row>
    <row r="111" spans="1:7" s="234" customFormat="1">
      <c r="A111" s="233"/>
      <c r="B111" s="208"/>
      <c r="C111" s="209"/>
      <c r="D111" s="209"/>
      <c r="E111" s="209"/>
      <c r="F111" s="209"/>
      <c r="G111" s="209"/>
    </row>
    <row r="112" spans="1:7" s="234" customFormat="1">
      <c r="A112" s="233"/>
      <c r="B112" s="208"/>
      <c r="C112" s="209"/>
      <c r="D112" s="209"/>
      <c r="E112" s="209"/>
      <c r="F112" s="209"/>
      <c r="G112" s="209"/>
    </row>
    <row r="113" spans="1:7" s="234" customFormat="1">
      <c r="A113" s="233"/>
      <c r="B113" s="208"/>
      <c r="C113" s="209"/>
      <c r="D113" s="209"/>
      <c r="E113" s="209"/>
      <c r="F113" s="209"/>
      <c r="G113" s="209"/>
    </row>
    <row r="114" spans="1:7" s="234" customFormat="1">
      <c r="A114" s="233"/>
      <c r="B114" s="208"/>
      <c r="C114" s="209"/>
      <c r="D114" s="209"/>
      <c r="E114" s="209"/>
      <c r="F114" s="209"/>
      <c r="G114" s="209"/>
    </row>
    <row r="115" spans="1:7" s="234" customFormat="1">
      <c r="A115" s="233"/>
      <c r="B115" s="208"/>
      <c r="C115" s="209"/>
      <c r="D115" s="209"/>
      <c r="E115" s="209"/>
      <c r="F115" s="209"/>
      <c r="G115" s="209"/>
    </row>
    <row r="116" spans="1:7" s="234" customFormat="1">
      <c r="A116" s="233"/>
      <c r="B116" s="208"/>
      <c r="C116" s="209"/>
      <c r="D116" s="209"/>
      <c r="E116" s="209"/>
      <c r="F116" s="209"/>
      <c r="G116" s="209"/>
    </row>
    <row r="117" spans="1:7" s="234" customFormat="1">
      <c r="A117" s="233"/>
      <c r="B117" s="208"/>
      <c r="C117" s="209"/>
      <c r="D117" s="209"/>
      <c r="E117" s="209"/>
      <c r="F117" s="209"/>
      <c r="G117" s="209"/>
    </row>
    <row r="118" spans="1:7" s="234" customFormat="1">
      <c r="A118" s="233"/>
      <c r="B118" s="208"/>
      <c r="C118" s="209"/>
      <c r="D118" s="209"/>
      <c r="E118" s="209"/>
      <c r="F118" s="209"/>
      <c r="G118" s="209"/>
    </row>
    <row r="119" spans="1:7" s="234" customFormat="1">
      <c r="A119" s="233"/>
      <c r="B119" s="208"/>
      <c r="C119" s="209"/>
      <c r="D119" s="209"/>
      <c r="E119" s="209"/>
      <c r="F119" s="209"/>
      <c r="G119" s="209"/>
    </row>
    <row r="120" spans="1:7" s="234" customFormat="1">
      <c r="A120" s="233"/>
      <c r="B120" s="208"/>
      <c r="C120" s="209"/>
      <c r="D120" s="209"/>
      <c r="E120" s="209"/>
      <c r="F120" s="209"/>
      <c r="G120" s="209"/>
    </row>
    <row r="121" spans="1:7" s="234" customFormat="1">
      <c r="A121" s="233"/>
      <c r="B121" s="208"/>
      <c r="C121" s="209"/>
      <c r="D121" s="209"/>
      <c r="E121" s="209"/>
      <c r="F121" s="209"/>
      <c r="G121" s="209"/>
    </row>
    <row r="122" spans="1:7" s="234" customFormat="1">
      <c r="A122" s="233"/>
      <c r="B122" s="208"/>
      <c r="C122" s="209"/>
      <c r="D122" s="209"/>
      <c r="E122" s="209"/>
      <c r="F122" s="209"/>
      <c r="G122" s="209"/>
    </row>
    <row r="123" spans="1:7" s="234" customFormat="1">
      <c r="A123" s="233"/>
      <c r="B123" s="208"/>
      <c r="C123" s="209"/>
      <c r="D123" s="209"/>
      <c r="E123" s="209"/>
      <c r="F123" s="209"/>
      <c r="G123" s="209"/>
    </row>
    <row r="124" spans="1:7" s="234" customFormat="1">
      <c r="A124" s="233"/>
      <c r="B124" s="208"/>
      <c r="C124" s="209"/>
      <c r="D124" s="209"/>
      <c r="E124" s="209"/>
      <c r="F124" s="209"/>
      <c r="G124" s="209"/>
    </row>
    <row r="125" spans="1:7" s="234" customFormat="1">
      <c r="A125" s="233"/>
      <c r="B125" s="208"/>
      <c r="C125" s="209"/>
      <c r="D125" s="209"/>
      <c r="E125" s="209"/>
      <c r="F125" s="209"/>
      <c r="G125" s="209"/>
    </row>
    <row r="126" spans="1:7" s="234" customFormat="1">
      <c r="A126" s="233"/>
      <c r="B126" s="208"/>
      <c r="C126" s="209"/>
      <c r="D126" s="209"/>
      <c r="E126" s="209"/>
      <c r="F126" s="209"/>
      <c r="G126" s="209"/>
    </row>
    <row r="127" spans="1:7" s="234" customFormat="1">
      <c r="A127" s="233"/>
      <c r="B127" s="208"/>
      <c r="C127" s="209"/>
      <c r="D127" s="209"/>
      <c r="E127" s="209"/>
      <c r="F127" s="209"/>
      <c r="G127" s="209"/>
    </row>
    <row r="128" spans="1:7" s="234" customFormat="1">
      <c r="A128" s="233"/>
      <c r="B128" s="208"/>
      <c r="C128" s="209"/>
      <c r="D128" s="209"/>
      <c r="E128" s="209"/>
      <c r="F128" s="209"/>
      <c r="G128" s="209"/>
    </row>
    <row r="129" spans="1:7" s="234" customFormat="1">
      <c r="A129" s="233"/>
      <c r="B129" s="208"/>
      <c r="C129" s="209"/>
      <c r="D129" s="209"/>
      <c r="E129" s="209"/>
      <c r="F129" s="209"/>
      <c r="G129" s="209"/>
    </row>
    <row r="130" spans="1:7" s="234" customFormat="1">
      <c r="A130" s="233"/>
      <c r="B130" s="208"/>
      <c r="C130" s="209"/>
      <c r="D130" s="209"/>
      <c r="E130" s="209"/>
      <c r="F130" s="209"/>
      <c r="G130" s="209"/>
    </row>
    <row r="131" spans="1:7" s="234" customFormat="1">
      <c r="A131" s="233"/>
      <c r="B131" s="208"/>
      <c r="C131" s="209"/>
      <c r="D131" s="209"/>
      <c r="E131" s="209"/>
      <c r="F131" s="209"/>
      <c r="G131" s="209"/>
    </row>
    <row r="132" spans="1:7" s="234" customFormat="1">
      <c r="A132" s="233"/>
      <c r="B132" s="208"/>
      <c r="C132" s="209"/>
      <c r="D132" s="209"/>
      <c r="E132" s="209"/>
      <c r="F132" s="209"/>
      <c r="G132" s="209"/>
    </row>
    <row r="133" spans="1:7" s="234" customFormat="1">
      <c r="A133" s="233"/>
      <c r="B133" s="208"/>
      <c r="C133" s="209"/>
      <c r="D133" s="209"/>
      <c r="E133" s="209"/>
      <c r="F133" s="209"/>
      <c r="G133" s="209"/>
    </row>
    <row r="134" spans="1:7" s="234" customFormat="1">
      <c r="A134" s="233"/>
      <c r="B134" s="208"/>
      <c r="C134" s="209"/>
      <c r="D134" s="209"/>
      <c r="E134" s="209"/>
      <c r="F134" s="209"/>
      <c r="G134" s="209"/>
    </row>
    <row r="135" spans="1:7" s="234" customFormat="1">
      <c r="A135" s="233"/>
      <c r="B135" s="208"/>
      <c r="C135" s="209"/>
      <c r="D135" s="209"/>
      <c r="E135" s="209"/>
      <c r="F135" s="209"/>
      <c r="G135" s="209"/>
    </row>
    <row r="136" spans="1:7" s="234" customFormat="1">
      <c r="A136" s="233"/>
      <c r="B136" s="208"/>
      <c r="C136" s="209"/>
      <c r="D136" s="209"/>
      <c r="E136" s="209"/>
      <c r="F136" s="209"/>
      <c r="G136" s="209"/>
    </row>
    <row r="137" spans="1:7" s="234" customFormat="1">
      <c r="A137" s="233"/>
      <c r="B137" s="208"/>
      <c r="C137" s="209"/>
      <c r="D137" s="209"/>
      <c r="E137" s="209"/>
      <c r="F137" s="209"/>
      <c r="G137" s="209"/>
    </row>
    <row r="138" spans="1:7" s="234" customFormat="1">
      <c r="A138" s="233"/>
      <c r="B138" s="208"/>
      <c r="C138" s="209"/>
      <c r="D138" s="209"/>
      <c r="E138" s="209"/>
      <c r="F138" s="209"/>
      <c r="G138" s="209"/>
    </row>
    <row r="139" spans="1:7" s="234" customFormat="1">
      <c r="A139" s="233"/>
      <c r="B139" s="208"/>
      <c r="C139" s="209"/>
      <c r="D139" s="209"/>
      <c r="E139" s="209"/>
      <c r="F139" s="209"/>
      <c r="G139" s="209"/>
    </row>
    <row r="140" spans="1:7" s="234" customFormat="1">
      <c r="A140" s="233"/>
      <c r="B140" s="208"/>
      <c r="C140" s="209"/>
      <c r="D140" s="209"/>
      <c r="E140" s="209"/>
      <c r="F140" s="209"/>
      <c r="G140" s="209"/>
    </row>
    <row r="141" spans="1:7" s="234" customFormat="1">
      <c r="A141" s="233"/>
      <c r="B141" s="208"/>
      <c r="C141" s="209"/>
      <c r="D141" s="209"/>
      <c r="E141" s="209"/>
      <c r="F141" s="209"/>
      <c r="G141" s="209"/>
    </row>
    <row r="142" spans="1:7" s="234" customFormat="1">
      <c r="A142" s="233"/>
      <c r="B142" s="208"/>
      <c r="C142" s="209"/>
      <c r="D142" s="209"/>
      <c r="E142" s="209"/>
      <c r="F142" s="209"/>
      <c r="G142" s="209"/>
    </row>
    <row r="143" spans="1:7" s="234" customFormat="1">
      <c r="A143" s="233"/>
      <c r="B143" s="208"/>
      <c r="C143" s="209"/>
      <c r="D143" s="209"/>
      <c r="E143" s="209"/>
      <c r="F143" s="209"/>
      <c r="G143" s="209"/>
    </row>
    <row r="144" spans="1:7" s="234" customFormat="1">
      <c r="A144" s="233"/>
      <c r="B144" s="208"/>
      <c r="C144" s="209"/>
      <c r="D144" s="209"/>
      <c r="E144" s="209"/>
      <c r="F144" s="209"/>
      <c r="G144" s="209"/>
    </row>
    <row r="145" spans="1:7" s="234" customFormat="1">
      <c r="A145" s="233"/>
      <c r="B145" s="208"/>
      <c r="C145" s="209"/>
      <c r="D145" s="209"/>
      <c r="E145" s="209"/>
      <c r="F145" s="209"/>
      <c r="G145" s="209"/>
    </row>
    <row r="146" spans="1:7" s="234" customFormat="1">
      <c r="A146" s="233"/>
      <c r="B146" s="208"/>
      <c r="C146" s="209"/>
      <c r="D146" s="209"/>
      <c r="E146" s="209"/>
      <c r="F146" s="209"/>
      <c r="G146" s="209"/>
    </row>
    <row r="147" spans="1:7" s="234" customFormat="1">
      <c r="A147" s="233"/>
      <c r="B147" s="208"/>
      <c r="C147" s="209"/>
      <c r="D147" s="209"/>
      <c r="E147" s="209"/>
      <c r="F147" s="209"/>
      <c r="G147" s="209"/>
    </row>
    <row r="148" spans="1:7" s="234" customFormat="1">
      <c r="A148" s="233"/>
      <c r="B148" s="208"/>
      <c r="C148" s="209"/>
      <c r="D148" s="209"/>
      <c r="E148" s="209"/>
      <c r="F148" s="209"/>
      <c r="G148" s="209"/>
    </row>
    <row r="149" spans="1:7" s="234" customFormat="1">
      <c r="A149" s="233"/>
      <c r="B149" s="208"/>
      <c r="C149" s="209"/>
      <c r="D149" s="209"/>
      <c r="E149" s="209"/>
      <c r="F149" s="209"/>
      <c r="G149" s="209"/>
    </row>
    <row r="150" spans="1:7" s="234" customFormat="1">
      <c r="A150" s="233"/>
      <c r="B150" s="208"/>
      <c r="C150" s="209"/>
      <c r="D150" s="209"/>
      <c r="E150" s="209"/>
      <c r="F150" s="209"/>
      <c r="G150" s="209"/>
    </row>
    <row r="151" spans="1:7" s="234" customFormat="1">
      <c r="A151" s="233"/>
      <c r="B151" s="208"/>
      <c r="C151" s="209"/>
      <c r="D151" s="209"/>
      <c r="E151" s="209"/>
      <c r="F151" s="209"/>
      <c r="G151" s="209"/>
    </row>
    <row r="152" spans="1:7" s="234" customFormat="1">
      <c r="A152" s="233"/>
      <c r="B152" s="208"/>
      <c r="C152" s="209"/>
      <c r="D152" s="209"/>
      <c r="E152" s="209"/>
      <c r="F152" s="209"/>
      <c r="G152" s="209"/>
    </row>
    <row r="153" spans="1:7" s="234" customFormat="1">
      <c r="A153" s="233"/>
      <c r="B153" s="208"/>
      <c r="C153" s="209"/>
      <c r="D153" s="209"/>
      <c r="E153" s="209"/>
      <c r="F153" s="209"/>
      <c r="G153" s="209"/>
    </row>
    <row r="154" spans="1:7" s="234" customFormat="1">
      <c r="A154" s="233"/>
      <c r="B154" s="208"/>
      <c r="C154" s="209"/>
      <c r="D154" s="209"/>
      <c r="E154" s="209"/>
      <c r="F154" s="209"/>
      <c r="G154" s="209"/>
    </row>
    <row r="155" spans="1:7" s="234" customFormat="1">
      <c r="A155" s="233"/>
      <c r="B155" s="208"/>
      <c r="C155" s="209"/>
      <c r="D155" s="209"/>
      <c r="E155" s="209"/>
      <c r="F155" s="209"/>
      <c r="G155" s="209"/>
    </row>
    <row r="156" spans="1:7" s="234" customFormat="1">
      <c r="A156" s="233"/>
      <c r="B156" s="208"/>
      <c r="C156" s="209"/>
      <c r="D156" s="209"/>
      <c r="E156" s="209"/>
      <c r="F156" s="209"/>
      <c r="G156" s="209"/>
    </row>
    <row r="157" spans="1:7" s="234" customFormat="1">
      <c r="A157" s="233"/>
      <c r="B157" s="208"/>
      <c r="C157" s="209"/>
      <c r="D157" s="209"/>
      <c r="E157" s="209"/>
      <c r="F157" s="209"/>
      <c r="G157" s="209"/>
    </row>
    <row r="158" spans="1:7" s="234" customFormat="1">
      <c r="A158" s="233"/>
      <c r="B158" s="208"/>
      <c r="C158" s="209"/>
      <c r="D158" s="209"/>
      <c r="E158" s="209"/>
      <c r="F158" s="209"/>
      <c r="G158" s="209"/>
    </row>
    <row r="159" spans="1:7" s="234" customFormat="1">
      <c r="A159" s="233"/>
      <c r="B159" s="208"/>
      <c r="C159" s="209"/>
      <c r="D159" s="209"/>
      <c r="E159" s="209"/>
      <c r="F159" s="209"/>
      <c r="G159" s="209"/>
    </row>
    <row r="160" spans="1:7" s="234" customFormat="1">
      <c r="A160" s="233"/>
      <c r="B160" s="208"/>
      <c r="C160" s="209"/>
      <c r="D160" s="209"/>
      <c r="E160" s="209"/>
      <c r="F160" s="209"/>
      <c r="G160" s="209"/>
    </row>
    <row r="161" spans="1:7" s="234" customFormat="1">
      <c r="A161" s="233"/>
      <c r="B161" s="208"/>
      <c r="C161" s="209"/>
      <c r="D161" s="209"/>
      <c r="E161" s="209"/>
      <c r="F161" s="209"/>
      <c r="G161" s="209"/>
    </row>
    <row r="162" spans="1:7" s="234" customFormat="1">
      <c r="A162" s="233"/>
      <c r="B162" s="208"/>
      <c r="C162" s="209"/>
      <c r="D162" s="209"/>
      <c r="E162" s="209"/>
      <c r="F162" s="209"/>
      <c r="G162" s="209"/>
    </row>
    <row r="163" spans="1:7" s="234" customFormat="1">
      <c r="A163" s="233"/>
      <c r="B163" s="208"/>
      <c r="C163" s="209"/>
      <c r="D163" s="209"/>
      <c r="E163" s="209"/>
      <c r="F163" s="209"/>
      <c r="G163" s="209"/>
    </row>
    <row r="164" spans="1:7" s="234" customFormat="1">
      <c r="A164" s="233"/>
      <c r="B164" s="208"/>
      <c r="C164" s="209"/>
      <c r="D164" s="209"/>
      <c r="E164" s="209"/>
      <c r="F164" s="209"/>
      <c r="G164" s="209"/>
    </row>
    <row r="165" spans="1:7" s="234" customFormat="1">
      <c r="A165" s="233"/>
      <c r="B165" s="208"/>
      <c r="C165" s="209"/>
      <c r="D165" s="209"/>
      <c r="E165" s="209"/>
      <c r="F165" s="209"/>
      <c r="G165" s="209"/>
    </row>
    <row r="166" spans="1:7" s="234" customFormat="1">
      <c r="A166" s="233"/>
      <c r="B166" s="208"/>
      <c r="C166" s="209"/>
      <c r="D166" s="209"/>
      <c r="E166" s="209"/>
      <c r="F166" s="209"/>
      <c r="G166" s="209"/>
    </row>
    <row r="167" spans="1:7" s="234" customFormat="1">
      <c r="A167" s="233"/>
      <c r="B167" s="208"/>
      <c r="C167" s="209"/>
      <c r="D167" s="209"/>
      <c r="E167" s="209"/>
      <c r="F167" s="209"/>
      <c r="G167" s="209"/>
    </row>
    <row r="168" spans="1:7" s="234" customFormat="1">
      <c r="A168" s="233"/>
      <c r="B168" s="208"/>
      <c r="C168" s="209"/>
      <c r="D168" s="209"/>
      <c r="E168" s="209"/>
      <c r="F168" s="209"/>
      <c r="G168" s="209"/>
    </row>
    <row r="169" spans="1:7" s="234" customFormat="1">
      <c r="A169" s="233"/>
      <c r="B169" s="208"/>
      <c r="C169" s="209"/>
      <c r="D169" s="209"/>
      <c r="E169" s="209"/>
      <c r="F169" s="209"/>
      <c r="G169" s="209"/>
    </row>
    <row r="170" spans="1:7" s="234" customFormat="1">
      <c r="A170" s="233"/>
      <c r="B170" s="208"/>
      <c r="C170" s="209"/>
      <c r="D170" s="209"/>
      <c r="E170" s="209"/>
      <c r="F170" s="209"/>
      <c r="G170" s="209"/>
    </row>
    <row r="171" spans="1:7" s="234" customFormat="1">
      <c r="A171" s="233"/>
      <c r="B171" s="208"/>
      <c r="C171" s="209"/>
      <c r="D171" s="209"/>
      <c r="E171" s="209"/>
      <c r="F171" s="209"/>
      <c r="G171" s="209"/>
    </row>
    <row r="172" spans="1:7" s="234" customFormat="1">
      <c r="A172" s="233"/>
      <c r="B172" s="208"/>
      <c r="C172" s="209"/>
      <c r="D172" s="209"/>
      <c r="E172" s="209"/>
      <c r="F172" s="209"/>
      <c r="G172" s="209"/>
    </row>
    <row r="173" spans="1:7" s="234" customFormat="1">
      <c r="A173" s="233"/>
      <c r="B173" s="208"/>
      <c r="C173" s="209"/>
      <c r="D173" s="209"/>
      <c r="E173" s="209"/>
      <c r="F173" s="209"/>
      <c r="G173" s="209"/>
    </row>
    <row r="174" spans="1:7" s="234" customFormat="1">
      <c r="A174" s="233"/>
      <c r="B174" s="208"/>
      <c r="C174" s="209"/>
      <c r="D174" s="209"/>
      <c r="E174" s="209"/>
      <c r="F174" s="209"/>
      <c r="G174" s="209"/>
    </row>
    <row r="175" spans="1:7" s="234" customFormat="1">
      <c r="A175" s="233"/>
      <c r="B175" s="208"/>
      <c r="C175" s="209"/>
      <c r="D175" s="209"/>
      <c r="E175" s="209"/>
      <c r="F175" s="209"/>
      <c r="G175" s="209"/>
    </row>
    <row r="176" spans="1:7" s="234" customFormat="1">
      <c r="A176" s="233"/>
      <c r="B176" s="208"/>
      <c r="C176" s="209"/>
      <c r="D176" s="209"/>
      <c r="E176" s="209"/>
      <c r="F176" s="209"/>
      <c r="G176" s="209"/>
    </row>
    <row r="177" spans="1:7" s="234" customFormat="1">
      <c r="A177" s="233"/>
      <c r="B177" s="208"/>
      <c r="C177" s="209"/>
      <c r="D177" s="209"/>
      <c r="E177" s="209"/>
      <c r="F177" s="209"/>
      <c r="G177" s="209"/>
    </row>
    <row r="178" spans="1:7" s="234" customFormat="1">
      <c r="A178" s="233"/>
      <c r="B178" s="208"/>
      <c r="C178" s="209"/>
      <c r="D178" s="209"/>
      <c r="E178" s="209"/>
      <c r="F178" s="209"/>
      <c r="G178" s="209"/>
    </row>
    <row r="179" spans="1:7" s="234" customFormat="1">
      <c r="A179" s="233"/>
      <c r="B179" s="208"/>
      <c r="C179" s="209"/>
      <c r="D179" s="209"/>
      <c r="E179" s="209"/>
      <c r="F179" s="209"/>
      <c r="G179" s="209"/>
    </row>
    <row r="180" spans="1:7" s="234" customFormat="1">
      <c r="A180" s="233"/>
      <c r="B180" s="208"/>
      <c r="C180" s="209"/>
      <c r="D180" s="209"/>
      <c r="E180" s="209"/>
      <c r="F180" s="209"/>
      <c r="G180" s="209"/>
    </row>
    <row r="181" spans="1:7" s="234" customFormat="1">
      <c r="A181" s="233"/>
      <c r="B181" s="208"/>
      <c r="C181" s="209"/>
      <c r="D181" s="209"/>
      <c r="E181" s="209"/>
      <c r="F181" s="209"/>
      <c r="G181" s="209"/>
    </row>
    <row r="182" spans="1:7" s="234" customFormat="1">
      <c r="A182" s="233"/>
      <c r="B182" s="208"/>
      <c r="C182" s="209"/>
      <c r="D182" s="209"/>
      <c r="E182" s="209"/>
      <c r="F182" s="209"/>
      <c r="G182" s="209"/>
    </row>
    <row r="183" spans="1:7" s="234" customFormat="1">
      <c r="A183" s="233"/>
      <c r="B183" s="208"/>
      <c r="C183" s="209"/>
      <c r="D183" s="209"/>
      <c r="E183" s="209"/>
      <c r="F183" s="209"/>
      <c r="G183" s="209"/>
    </row>
    <row r="184" spans="1:7" s="234" customFormat="1">
      <c r="A184" s="233"/>
      <c r="B184" s="208"/>
      <c r="C184" s="209"/>
      <c r="D184" s="209"/>
      <c r="E184" s="209"/>
      <c r="F184" s="209"/>
      <c r="G184" s="209"/>
    </row>
    <row r="185" spans="1:7" s="234" customFormat="1">
      <c r="A185" s="233"/>
      <c r="B185" s="208"/>
      <c r="C185" s="209"/>
      <c r="D185" s="209"/>
      <c r="E185" s="209"/>
      <c r="F185" s="209"/>
      <c r="G185" s="209"/>
    </row>
    <row r="186" spans="1:7" s="234" customFormat="1">
      <c r="A186" s="233"/>
      <c r="B186" s="208"/>
      <c r="C186" s="209"/>
      <c r="D186" s="209"/>
      <c r="E186" s="209"/>
      <c r="F186" s="209"/>
      <c r="G186" s="209"/>
    </row>
    <row r="187" spans="1:7" s="234" customFormat="1">
      <c r="A187" s="233"/>
      <c r="B187" s="208"/>
      <c r="C187" s="209"/>
      <c r="D187" s="209"/>
      <c r="E187" s="209"/>
      <c r="F187" s="209"/>
      <c r="G187" s="209"/>
    </row>
    <row r="188" spans="1:7" s="234" customFormat="1">
      <c r="A188" s="233"/>
      <c r="B188" s="208"/>
      <c r="C188" s="209"/>
      <c r="D188" s="209"/>
      <c r="E188" s="209"/>
      <c r="F188" s="209"/>
      <c r="G188" s="209"/>
    </row>
    <row r="189" spans="1:7" s="234" customFormat="1">
      <c r="A189" s="233"/>
      <c r="B189" s="208"/>
      <c r="C189" s="209"/>
      <c r="D189" s="209"/>
      <c r="E189" s="209"/>
      <c r="F189" s="209"/>
      <c r="G189" s="209"/>
    </row>
    <row r="190" spans="1:7" s="234" customFormat="1">
      <c r="A190" s="233"/>
      <c r="B190" s="208"/>
      <c r="C190" s="209"/>
      <c r="D190" s="209"/>
      <c r="E190" s="209"/>
      <c r="F190" s="209"/>
      <c r="G190" s="209"/>
    </row>
    <row r="191" spans="1:7" s="234" customFormat="1">
      <c r="A191" s="233"/>
      <c r="B191" s="208"/>
      <c r="C191" s="209"/>
      <c r="D191" s="209"/>
      <c r="E191" s="209"/>
      <c r="F191" s="209"/>
      <c r="G191" s="209"/>
    </row>
    <row r="192" spans="1:7" s="234" customFormat="1">
      <c r="A192" s="233"/>
      <c r="B192" s="208"/>
      <c r="C192" s="209"/>
      <c r="D192" s="209"/>
      <c r="E192" s="209"/>
      <c r="F192" s="209"/>
      <c r="G192" s="209"/>
    </row>
    <row r="193" spans="1:7" s="234" customFormat="1">
      <c r="A193" s="233"/>
      <c r="B193" s="208"/>
      <c r="C193" s="209"/>
      <c r="D193" s="209"/>
      <c r="E193" s="209"/>
      <c r="F193" s="209"/>
      <c r="G193" s="209"/>
    </row>
    <row r="194" spans="1:7" s="234" customFormat="1">
      <c r="A194" s="233"/>
      <c r="B194" s="208"/>
      <c r="C194" s="209"/>
      <c r="D194" s="209"/>
      <c r="E194" s="209"/>
      <c r="F194" s="209"/>
      <c r="G194" s="209"/>
    </row>
    <row r="195" spans="1:7" s="234" customFormat="1">
      <c r="A195" s="233"/>
      <c r="B195" s="208"/>
      <c r="C195" s="209"/>
      <c r="D195" s="209"/>
      <c r="E195" s="209"/>
      <c r="F195" s="209"/>
      <c r="G195" s="209"/>
    </row>
    <row r="196" spans="1:7" s="234" customFormat="1">
      <c r="A196" s="233"/>
      <c r="B196" s="208"/>
      <c r="C196" s="209"/>
      <c r="D196" s="209"/>
      <c r="E196" s="209"/>
      <c r="F196" s="209"/>
      <c r="G196" s="209"/>
    </row>
    <row r="197" spans="1:7" s="234" customFormat="1">
      <c r="A197" s="233"/>
      <c r="B197" s="208"/>
      <c r="C197" s="209"/>
      <c r="D197" s="209"/>
      <c r="E197" s="209"/>
      <c r="F197" s="209"/>
      <c r="G197" s="209"/>
    </row>
    <row r="198" spans="1:7" s="234" customFormat="1">
      <c r="A198" s="233"/>
      <c r="B198" s="208"/>
      <c r="C198" s="209"/>
      <c r="D198" s="209"/>
      <c r="E198" s="209"/>
      <c r="F198" s="209"/>
      <c r="G198" s="209"/>
    </row>
    <row r="199" spans="1:7" s="234" customFormat="1">
      <c r="A199" s="233"/>
      <c r="B199" s="208"/>
      <c r="C199" s="209"/>
      <c r="D199" s="209"/>
      <c r="E199" s="209"/>
      <c r="F199" s="209"/>
      <c r="G199" s="209"/>
    </row>
    <row r="200" spans="1:7" s="234" customFormat="1">
      <c r="A200" s="233"/>
      <c r="B200" s="208"/>
      <c r="C200" s="209"/>
      <c r="D200" s="209"/>
      <c r="E200" s="209"/>
      <c r="F200" s="209"/>
      <c r="G200" s="209"/>
    </row>
    <row r="201" spans="1:7" s="234" customFormat="1">
      <c r="A201" s="233"/>
      <c r="B201" s="208"/>
      <c r="C201" s="209"/>
      <c r="D201" s="209"/>
      <c r="E201" s="209"/>
      <c r="F201" s="209"/>
      <c r="G201" s="209"/>
    </row>
    <row r="202" spans="1:7" s="234" customFormat="1">
      <c r="A202" s="233"/>
      <c r="B202" s="208"/>
      <c r="C202" s="209"/>
      <c r="D202" s="209"/>
      <c r="E202" s="209"/>
      <c r="F202" s="209"/>
      <c r="G202" s="209"/>
    </row>
    <row r="203" spans="1:7" s="234" customFormat="1">
      <c r="A203" s="233"/>
      <c r="B203" s="208"/>
      <c r="C203" s="209"/>
      <c r="D203" s="209"/>
      <c r="E203" s="209"/>
      <c r="F203" s="209"/>
      <c r="G203" s="209"/>
    </row>
    <row r="204" spans="1:7" s="234" customFormat="1">
      <c r="A204" s="233"/>
      <c r="B204" s="208"/>
      <c r="C204" s="209"/>
      <c r="D204" s="209"/>
      <c r="E204" s="209"/>
      <c r="F204" s="209"/>
      <c r="G204" s="209"/>
    </row>
    <row r="205" spans="1:7" s="234" customFormat="1">
      <c r="A205" s="233"/>
      <c r="B205" s="208"/>
      <c r="C205" s="209"/>
      <c r="D205" s="209"/>
      <c r="E205" s="209"/>
      <c r="F205" s="209"/>
      <c r="G205" s="209"/>
    </row>
    <row r="206" spans="1:7" s="234" customFormat="1">
      <c r="A206" s="233"/>
      <c r="B206" s="208"/>
      <c r="C206" s="209"/>
      <c r="D206" s="209"/>
      <c r="E206" s="209"/>
      <c r="F206" s="209"/>
      <c r="G206" s="209"/>
    </row>
    <row r="207" spans="1:7" s="234" customFormat="1">
      <c r="A207" s="233"/>
      <c r="B207" s="208"/>
      <c r="C207" s="209"/>
      <c r="D207" s="209"/>
      <c r="E207" s="209"/>
      <c r="F207" s="209"/>
      <c r="G207" s="209"/>
    </row>
    <row r="208" spans="1:7" s="234" customFormat="1">
      <c r="A208" s="233"/>
      <c r="B208" s="208"/>
      <c r="C208" s="209"/>
      <c r="D208" s="209"/>
      <c r="E208" s="209"/>
      <c r="F208" s="209"/>
      <c r="G208" s="209"/>
    </row>
    <row r="209" spans="1:7" s="234" customFormat="1">
      <c r="A209" s="233"/>
      <c r="B209" s="208"/>
      <c r="C209" s="209"/>
      <c r="D209" s="209"/>
      <c r="E209" s="209"/>
      <c r="F209" s="209"/>
      <c r="G209" s="209"/>
    </row>
    <row r="210" spans="1:7" s="234" customFormat="1">
      <c r="A210" s="233"/>
      <c r="B210" s="208"/>
      <c r="C210" s="209"/>
      <c r="D210" s="209"/>
      <c r="E210" s="209"/>
      <c r="F210" s="209"/>
      <c r="G210" s="209"/>
    </row>
    <row r="211" spans="1:7" s="234" customFormat="1">
      <c r="A211" s="233"/>
      <c r="B211" s="208"/>
      <c r="C211" s="209"/>
      <c r="D211" s="209"/>
      <c r="E211" s="209"/>
      <c r="F211" s="209"/>
      <c r="G211" s="209"/>
    </row>
    <row r="212" spans="1:7" s="234" customFormat="1">
      <c r="A212" s="233"/>
      <c r="B212" s="208"/>
      <c r="C212" s="209"/>
      <c r="D212" s="209"/>
      <c r="E212" s="209"/>
      <c r="F212" s="209"/>
      <c r="G212" s="209"/>
    </row>
    <row r="213" spans="1:7" s="234" customFormat="1">
      <c r="A213" s="233"/>
      <c r="B213" s="208"/>
      <c r="C213" s="209"/>
      <c r="D213" s="209"/>
      <c r="E213" s="209"/>
      <c r="F213" s="209"/>
      <c r="G213" s="209"/>
    </row>
    <row r="214" spans="1:7" s="234" customFormat="1">
      <c r="A214" s="233"/>
      <c r="B214" s="208"/>
      <c r="C214" s="209"/>
      <c r="D214" s="209"/>
      <c r="E214" s="209"/>
      <c r="F214" s="209"/>
      <c r="G214" s="209"/>
    </row>
    <row r="215" spans="1:7" s="234" customFormat="1">
      <c r="A215" s="233"/>
      <c r="B215" s="208"/>
      <c r="C215" s="209"/>
      <c r="D215" s="209"/>
      <c r="E215" s="209"/>
      <c r="F215" s="209"/>
      <c r="G215" s="209"/>
    </row>
    <row r="216" spans="1:7" s="234" customFormat="1">
      <c r="A216" s="233"/>
      <c r="B216" s="208"/>
      <c r="C216" s="209"/>
      <c r="D216" s="209"/>
      <c r="E216" s="209"/>
      <c r="F216" s="209"/>
      <c r="G216" s="209"/>
    </row>
    <row r="217" spans="1:7" s="234" customFormat="1">
      <c r="A217" s="233"/>
      <c r="B217" s="208"/>
      <c r="C217" s="209"/>
      <c r="D217" s="209"/>
      <c r="E217" s="209"/>
      <c r="F217" s="209"/>
      <c r="G217" s="209"/>
    </row>
    <row r="218" spans="1:7" s="234" customFormat="1">
      <c r="A218" s="233"/>
      <c r="B218" s="208"/>
      <c r="C218" s="209"/>
      <c r="D218" s="209"/>
      <c r="E218" s="209"/>
      <c r="F218" s="209"/>
      <c r="G218" s="209"/>
    </row>
    <row r="219" spans="1:7" s="234" customFormat="1">
      <c r="A219" s="233"/>
      <c r="B219" s="208"/>
      <c r="C219" s="209"/>
      <c r="D219" s="209"/>
      <c r="E219" s="209"/>
      <c r="F219" s="209"/>
      <c r="G219" s="209"/>
    </row>
    <row r="220" spans="1:7" s="234" customFormat="1">
      <c r="A220" s="233"/>
      <c r="B220" s="208"/>
      <c r="C220" s="209"/>
      <c r="D220" s="209"/>
      <c r="E220" s="209"/>
      <c r="F220" s="209"/>
      <c r="G220" s="209"/>
    </row>
    <row r="221" spans="1:7" s="234" customFormat="1">
      <c r="A221" s="233"/>
      <c r="B221" s="208"/>
      <c r="C221" s="209"/>
      <c r="D221" s="209"/>
      <c r="E221" s="209"/>
      <c r="F221" s="209"/>
      <c r="G221" s="209"/>
    </row>
    <row r="222" spans="1:7" s="234" customFormat="1">
      <c r="A222" s="233"/>
      <c r="B222" s="208"/>
      <c r="C222" s="209"/>
      <c r="D222" s="209"/>
      <c r="E222" s="209"/>
      <c r="F222" s="209"/>
      <c r="G222" s="209"/>
    </row>
    <row r="223" spans="1:7" s="234" customFormat="1">
      <c r="A223" s="233"/>
      <c r="B223" s="208"/>
      <c r="C223" s="209"/>
      <c r="D223" s="209"/>
      <c r="E223" s="209"/>
      <c r="F223" s="209"/>
      <c r="G223" s="209"/>
    </row>
    <row r="224" spans="1:7" s="234" customFormat="1">
      <c r="A224" s="233"/>
      <c r="B224" s="208"/>
      <c r="C224" s="209"/>
      <c r="D224" s="209"/>
      <c r="E224" s="209"/>
      <c r="F224" s="209"/>
      <c r="G224" s="209"/>
    </row>
    <row r="225" spans="1:7" s="234" customFormat="1">
      <c r="A225" s="233"/>
      <c r="B225" s="208"/>
      <c r="C225" s="209"/>
      <c r="D225" s="209"/>
      <c r="E225" s="209"/>
      <c r="F225" s="209"/>
      <c r="G225" s="209"/>
    </row>
    <row r="226" spans="1:7" s="234" customFormat="1">
      <c r="A226" s="233"/>
      <c r="B226" s="208"/>
      <c r="C226" s="209"/>
      <c r="D226" s="209"/>
      <c r="E226" s="209"/>
      <c r="F226" s="209"/>
      <c r="G226" s="209"/>
    </row>
    <row r="227" spans="1:7" s="234" customFormat="1">
      <c r="A227" s="233"/>
      <c r="B227" s="208"/>
      <c r="C227" s="209"/>
      <c r="D227" s="209"/>
      <c r="E227" s="209"/>
      <c r="F227" s="209"/>
      <c r="G227" s="209"/>
    </row>
    <row r="228" spans="1:7" s="234" customFormat="1">
      <c r="A228" s="233"/>
      <c r="B228" s="208"/>
      <c r="C228" s="209"/>
      <c r="D228" s="209"/>
      <c r="E228" s="209"/>
      <c r="F228" s="209"/>
      <c r="G228" s="209"/>
    </row>
    <row r="229" spans="1:7" s="234" customFormat="1">
      <c r="A229" s="233"/>
      <c r="B229" s="208"/>
      <c r="C229" s="209"/>
      <c r="D229" s="209"/>
      <c r="E229" s="209"/>
      <c r="F229" s="209"/>
      <c r="G229" s="209"/>
    </row>
    <row r="230" spans="1:7" s="234" customFormat="1">
      <c r="A230" s="233"/>
      <c r="B230" s="208"/>
      <c r="C230" s="209"/>
      <c r="D230" s="209"/>
      <c r="E230" s="209"/>
      <c r="F230" s="209"/>
      <c r="G230" s="209"/>
    </row>
    <row r="231" spans="1:7" s="234" customFormat="1">
      <c r="A231" s="233"/>
      <c r="B231" s="208"/>
      <c r="C231" s="209"/>
      <c r="D231" s="209"/>
      <c r="E231" s="209"/>
      <c r="F231" s="209"/>
      <c r="G231" s="209"/>
    </row>
    <row r="232" spans="1:7" s="234" customFormat="1">
      <c r="A232" s="233"/>
      <c r="B232" s="208"/>
      <c r="C232" s="209"/>
      <c r="D232" s="209"/>
      <c r="E232" s="209"/>
      <c r="F232" s="209"/>
      <c r="G232" s="209"/>
    </row>
    <row r="233" spans="1:7" s="234" customFormat="1">
      <c r="A233" s="233"/>
      <c r="B233" s="208"/>
      <c r="C233" s="209"/>
      <c r="D233" s="209"/>
      <c r="E233" s="209"/>
      <c r="F233" s="209"/>
      <c r="G233" s="209"/>
    </row>
    <row r="234" spans="1:7" s="234" customFormat="1">
      <c r="A234" s="233"/>
      <c r="B234" s="208"/>
      <c r="C234" s="209"/>
      <c r="D234" s="209"/>
      <c r="E234" s="209"/>
      <c r="F234" s="209"/>
      <c r="G234" s="209"/>
    </row>
    <row r="235" spans="1:7" s="234" customFormat="1">
      <c r="A235" s="233"/>
      <c r="B235" s="208"/>
      <c r="C235" s="209"/>
      <c r="D235" s="209"/>
      <c r="E235" s="209"/>
      <c r="F235" s="209"/>
      <c r="G235" s="209"/>
    </row>
    <row r="236" spans="1:7" s="234" customFormat="1">
      <c r="A236" s="233"/>
      <c r="B236" s="208"/>
      <c r="C236" s="209"/>
      <c r="D236" s="209"/>
      <c r="E236" s="209"/>
      <c r="F236" s="209"/>
      <c r="G236" s="209"/>
    </row>
    <row r="237" spans="1:7" s="234" customFormat="1">
      <c r="A237" s="233"/>
      <c r="B237" s="208"/>
      <c r="C237" s="209"/>
      <c r="D237" s="209"/>
      <c r="E237" s="209"/>
      <c r="F237" s="209"/>
      <c r="G237" s="209"/>
    </row>
    <row r="238" spans="1:7" s="234" customFormat="1">
      <c r="A238" s="233"/>
      <c r="B238" s="208"/>
      <c r="C238" s="209"/>
      <c r="D238" s="209"/>
      <c r="E238" s="209"/>
      <c r="F238" s="209"/>
      <c r="G238" s="209"/>
    </row>
    <row r="239" spans="1:7" s="234" customFormat="1">
      <c r="A239" s="233"/>
      <c r="B239" s="208"/>
      <c r="C239" s="209"/>
      <c r="D239" s="209"/>
      <c r="E239" s="209"/>
      <c r="F239" s="209"/>
      <c r="G239" s="209"/>
    </row>
    <row r="240" spans="1:7" s="234" customFormat="1">
      <c r="A240" s="233"/>
      <c r="B240" s="208"/>
      <c r="C240" s="209"/>
      <c r="D240" s="209"/>
      <c r="E240" s="209"/>
      <c r="F240" s="209"/>
      <c r="G240" s="209"/>
    </row>
    <row r="241" spans="1:7" s="234" customFormat="1">
      <c r="A241" s="233"/>
      <c r="B241" s="208"/>
      <c r="C241" s="209"/>
      <c r="D241" s="209"/>
      <c r="E241" s="209"/>
      <c r="F241" s="209"/>
      <c r="G241" s="209"/>
    </row>
    <row r="242" spans="1:7" s="234" customFormat="1">
      <c r="A242" s="233"/>
      <c r="B242" s="208"/>
      <c r="C242" s="209"/>
      <c r="D242" s="209"/>
      <c r="E242" s="209"/>
      <c r="F242" s="209"/>
      <c r="G242" s="209"/>
    </row>
    <row r="243" spans="1:7" s="234" customFormat="1">
      <c r="A243" s="233"/>
      <c r="B243" s="208"/>
      <c r="C243" s="209"/>
      <c r="D243" s="209"/>
      <c r="E243" s="209"/>
      <c r="F243" s="209"/>
      <c r="G243" s="209"/>
    </row>
    <row r="244" spans="1:7" s="234" customFormat="1">
      <c r="A244" s="233"/>
      <c r="B244" s="208"/>
      <c r="C244" s="209"/>
      <c r="D244" s="209"/>
      <c r="E244" s="209"/>
      <c r="F244" s="209"/>
      <c r="G244" s="209"/>
    </row>
    <row r="245" spans="1:7" s="234" customFormat="1">
      <c r="A245" s="233"/>
      <c r="B245" s="208"/>
      <c r="C245" s="209"/>
      <c r="D245" s="209"/>
      <c r="E245" s="209"/>
      <c r="F245" s="209"/>
      <c r="G245" s="209"/>
    </row>
    <row r="246" spans="1:7" s="234" customFormat="1">
      <c r="A246" s="233"/>
      <c r="B246" s="208"/>
      <c r="C246" s="209"/>
      <c r="D246" s="209"/>
      <c r="E246" s="209"/>
      <c r="F246" s="209"/>
      <c r="G246" s="209"/>
    </row>
    <row r="247" spans="1:7" s="234" customFormat="1">
      <c r="A247" s="233"/>
      <c r="B247" s="208"/>
      <c r="C247" s="209"/>
      <c r="D247" s="209"/>
      <c r="E247" s="209"/>
      <c r="F247" s="209"/>
      <c r="G247" s="209"/>
    </row>
    <row r="248" spans="1:7" s="234" customFormat="1">
      <c r="A248" s="233"/>
      <c r="B248" s="208"/>
      <c r="C248" s="209"/>
      <c r="D248" s="209"/>
      <c r="E248" s="209"/>
      <c r="F248" s="209"/>
      <c r="G248" s="209"/>
    </row>
    <row r="249" spans="1:7" s="234" customFormat="1">
      <c r="A249" s="233"/>
      <c r="B249" s="208"/>
      <c r="C249" s="209"/>
      <c r="D249" s="209"/>
      <c r="E249" s="209"/>
      <c r="F249" s="209"/>
      <c r="G249" s="209"/>
    </row>
    <row r="250" spans="1:7" s="234" customFormat="1">
      <c r="A250" s="233"/>
      <c r="B250" s="208"/>
      <c r="C250" s="209"/>
      <c r="D250" s="209"/>
      <c r="E250" s="209"/>
      <c r="F250" s="209"/>
      <c r="G250" s="209"/>
    </row>
    <row r="251" spans="1:7" s="234" customFormat="1">
      <c r="A251" s="233"/>
      <c r="B251" s="208"/>
      <c r="C251" s="209"/>
      <c r="D251" s="209"/>
      <c r="E251" s="209"/>
      <c r="F251" s="209"/>
      <c r="G251" s="209"/>
    </row>
    <row r="252" spans="1:7" s="234" customFormat="1">
      <c r="A252" s="233"/>
      <c r="B252" s="208"/>
      <c r="C252" s="209"/>
      <c r="D252" s="209"/>
      <c r="E252" s="209"/>
      <c r="F252" s="209"/>
      <c r="G252" s="209"/>
    </row>
    <row r="253" spans="1:7" s="234" customFormat="1">
      <c r="A253" s="233"/>
      <c r="B253" s="208"/>
      <c r="C253" s="209"/>
      <c r="D253" s="209"/>
      <c r="E253" s="209"/>
      <c r="F253" s="209"/>
      <c r="G253" s="209"/>
    </row>
    <row r="254" spans="1:7" s="234" customFormat="1">
      <c r="A254" s="233"/>
      <c r="B254" s="208"/>
      <c r="C254" s="209"/>
      <c r="D254" s="209"/>
      <c r="E254" s="209"/>
      <c r="F254" s="209"/>
      <c r="G254" s="209"/>
    </row>
    <row r="255" spans="1:7" s="234" customFormat="1">
      <c r="A255" s="233"/>
      <c r="B255" s="208"/>
      <c r="C255" s="209"/>
      <c r="D255" s="209"/>
      <c r="E255" s="209"/>
      <c r="F255" s="209"/>
      <c r="G255" s="209"/>
    </row>
    <row r="256" spans="1:7" s="234" customFormat="1">
      <c r="A256" s="233"/>
      <c r="B256" s="208"/>
      <c r="C256" s="209"/>
      <c r="D256" s="209"/>
      <c r="E256" s="209"/>
      <c r="F256" s="209"/>
      <c r="G256" s="209"/>
    </row>
    <row r="257" spans="1:7" s="234" customFormat="1">
      <c r="A257" s="233"/>
      <c r="B257" s="208"/>
      <c r="C257" s="209"/>
      <c r="D257" s="209"/>
      <c r="E257" s="209"/>
      <c r="F257" s="209"/>
      <c r="G257" s="209"/>
    </row>
    <row r="258" spans="1:7" s="234" customFormat="1">
      <c r="A258" s="233"/>
      <c r="B258" s="208"/>
      <c r="C258" s="209"/>
      <c r="D258" s="209"/>
      <c r="E258" s="209"/>
      <c r="F258" s="209"/>
      <c r="G258" s="209"/>
    </row>
    <row r="259" spans="1:7" s="234" customFormat="1">
      <c r="A259" s="233"/>
      <c r="B259" s="208"/>
      <c r="C259" s="209"/>
      <c r="D259" s="209"/>
      <c r="E259" s="209"/>
      <c r="F259" s="209"/>
      <c r="G259" s="209"/>
    </row>
    <row r="260" spans="1:7" s="234" customFormat="1">
      <c r="A260" s="233"/>
      <c r="B260" s="208"/>
      <c r="C260" s="209"/>
      <c r="D260" s="209"/>
      <c r="E260" s="209"/>
      <c r="F260" s="209"/>
      <c r="G260" s="209"/>
    </row>
    <row r="261" spans="1:7" s="234" customFormat="1">
      <c r="A261" s="233"/>
      <c r="B261" s="208"/>
      <c r="C261" s="209"/>
      <c r="D261" s="209"/>
      <c r="E261" s="209"/>
      <c r="F261" s="209"/>
      <c r="G261" s="209"/>
    </row>
    <row r="262" spans="1:7" s="234" customFormat="1">
      <c r="A262" s="233"/>
      <c r="B262" s="208"/>
      <c r="C262" s="209"/>
      <c r="D262" s="209"/>
      <c r="E262" s="209"/>
      <c r="F262" s="209"/>
      <c r="G262" s="209"/>
    </row>
    <row r="263" spans="1:7" s="234" customFormat="1">
      <c r="A263" s="233"/>
      <c r="B263" s="208"/>
      <c r="C263" s="209"/>
      <c r="D263" s="209"/>
      <c r="E263" s="209"/>
      <c r="F263" s="209"/>
      <c r="G263" s="209"/>
    </row>
    <row r="264" spans="1:7" s="234" customFormat="1">
      <c r="A264" s="233"/>
      <c r="B264" s="208"/>
      <c r="C264" s="209"/>
      <c r="D264" s="209"/>
      <c r="E264" s="209"/>
      <c r="F264" s="209"/>
      <c r="G264" s="209"/>
    </row>
    <row r="265" spans="1:7" s="234" customFormat="1">
      <c r="A265" s="233"/>
      <c r="B265" s="208"/>
      <c r="C265" s="209"/>
      <c r="D265" s="209"/>
      <c r="E265" s="209"/>
      <c r="F265" s="209"/>
      <c r="G265" s="209"/>
    </row>
    <row r="266" spans="1:7" s="234" customFormat="1">
      <c r="A266" s="233"/>
      <c r="B266" s="208"/>
      <c r="C266" s="209"/>
      <c r="D266" s="209"/>
      <c r="E266" s="209"/>
      <c r="F266" s="209"/>
      <c r="G266" s="209"/>
    </row>
    <row r="267" spans="1:7" s="234" customFormat="1">
      <c r="A267" s="233"/>
      <c r="B267" s="208"/>
      <c r="C267" s="209"/>
      <c r="D267" s="209"/>
      <c r="E267" s="209"/>
      <c r="F267" s="209"/>
      <c r="G267" s="209"/>
    </row>
    <row r="268" spans="1:7" s="234" customFormat="1">
      <c r="A268" s="233"/>
      <c r="B268" s="208"/>
      <c r="C268" s="209"/>
      <c r="D268" s="209"/>
      <c r="E268" s="209"/>
      <c r="F268" s="209"/>
      <c r="G268" s="209"/>
    </row>
    <row r="269" spans="1:7" s="234" customFormat="1">
      <c r="A269" s="233"/>
      <c r="B269" s="208"/>
      <c r="C269" s="209"/>
      <c r="D269" s="209"/>
      <c r="E269" s="209"/>
      <c r="F269" s="209"/>
      <c r="G269" s="209"/>
    </row>
    <row r="270" spans="1:7" s="234" customFormat="1">
      <c r="A270" s="233"/>
      <c r="B270" s="208"/>
      <c r="C270" s="209"/>
      <c r="D270" s="209"/>
      <c r="E270" s="209"/>
      <c r="F270" s="209"/>
      <c r="G270" s="209"/>
    </row>
    <row r="271" spans="1:7" s="234" customFormat="1">
      <c r="A271" s="233"/>
      <c r="B271" s="208"/>
      <c r="C271" s="209"/>
      <c r="D271" s="209"/>
      <c r="E271" s="209"/>
      <c r="F271" s="209"/>
      <c r="G271" s="209"/>
    </row>
    <row r="272" spans="1:7" s="234" customFormat="1">
      <c r="A272" s="233"/>
      <c r="B272" s="208"/>
      <c r="C272" s="209"/>
      <c r="D272" s="209"/>
      <c r="E272" s="209"/>
      <c r="F272" s="209"/>
      <c r="G272" s="209"/>
    </row>
    <row r="273" spans="1:7" s="234" customFormat="1">
      <c r="A273" s="233"/>
      <c r="B273" s="208"/>
      <c r="C273" s="209"/>
      <c r="D273" s="209"/>
      <c r="E273" s="209"/>
      <c r="F273" s="209"/>
      <c r="G273" s="209"/>
    </row>
    <row r="274" spans="1:7" s="234" customFormat="1">
      <c r="A274" s="233"/>
      <c r="B274" s="208"/>
      <c r="C274" s="209"/>
      <c r="D274" s="209"/>
      <c r="E274" s="209"/>
      <c r="F274" s="209"/>
      <c r="G274" s="209"/>
    </row>
    <row r="275" spans="1:7" s="234" customFormat="1">
      <c r="A275" s="233"/>
      <c r="B275" s="208"/>
      <c r="C275" s="209"/>
      <c r="D275" s="209"/>
      <c r="E275" s="209"/>
      <c r="F275" s="209"/>
      <c r="G275" s="209"/>
    </row>
    <row r="276" spans="1:7" s="234" customFormat="1">
      <c r="A276" s="233"/>
      <c r="B276" s="208"/>
      <c r="C276" s="209"/>
      <c r="D276" s="209"/>
      <c r="E276" s="209"/>
      <c r="F276" s="209"/>
      <c r="G276" s="209"/>
    </row>
    <row r="277" spans="1:7" s="234" customFormat="1">
      <c r="A277" s="233"/>
      <c r="B277" s="208"/>
      <c r="C277" s="209"/>
      <c r="D277" s="209"/>
      <c r="E277" s="209"/>
      <c r="F277" s="209"/>
      <c r="G277" s="209"/>
    </row>
    <row r="278" spans="1:7" s="234" customFormat="1">
      <c r="A278" s="233"/>
      <c r="B278" s="208"/>
      <c r="C278" s="209"/>
      <c r="D278" s="209"/>
      <c r="E278" s="209"/>
      <c r="F278" s="209"/>
      <c r="G278" s="209"/>
    </row>
    <row r="279" spans="1:7" s="234" customFormat="1">
      <c r="A279" s="233"/>
      <c r="B279" s="208"/>
      <c r="C279" s="209"/>
      <c r="D279" s="209"/>
      <c r="E279" s="209"/>
      <c r="F279" s="209"/>
      <c r="G279" s="209"/>
    </row>
    <row r="280" spans="1:7" s="234" customFormat="1">
      <c r="A280" s="233"/>
      <c r="B280" s="208"/>
      <c r="C280" s="209"/>
      <c r="D280" s="209"/>
      <c r="E280" s="209"/>
      <c r="F280" s="209"/>
      <c r="G280" s="209"/>
    </row>
    <row r="281" spans="1:7" s="234" customFormat="1">
      <c r="A281" s="233"/>
      <c r="B281" s="208"/>
      <c r="C281" s="209"/>
      <c r="D281" s="209"/>
      <c r="E281" s="209"/>
      <c r="F281" s="209"/>
      <c r="G281" s="209"/>
    </row>
    <row r="282" spans="1:7" s="234" customFormat="1">
      <c r="A282" s="233"/>
      <c r="B282" s="208"/>
      <c r="C282" s="209"/>
      <c r="D282" s="209"/>
      <c r="E282" s="209"/>
      <c r="F282" s="209"/>
      <c r="G282" s="209"/>
    </row>
    <row r="283" spans="1:7" s="234" customFormat="1">
      <c r="A283" s="233"/>
      <c r="B283" s="208"/>
      <c r="C283" s="209"/>
      <c r="D283" s="209"/>
      <c r="E283" s="209"/>
      <c r="F283" s="209"/>
      <c r="G283" s="209"/>
    </row>
    <row r="284" spans="1:7" s="234" customFormat="1">
      <c r="A284" s="233"/>
      <c r="B284" s="208"/>
      <c r="C284" s="209"/>
      <c r="D284" s="209"/>
      <c r="E284" s="209"/>
      <c r="F284" s="209"/>
      <c r="G284" s="209"/>
    </row>
    <row r="285" spans="1:7" s="234" customFormat="1">
      <c r="A285" s="233"/>
      <c r="B285" s="208"/>
      <c r="C285" s="209"/>
      <c r="D285" s="209"/>
      <c r="E285" s="209"/>
      <c r="F285" s="209"/>
      <c r="G285" s="209"/>
    </row>
    <row r="286" spans="1:7" s="234" customFormat="1">
      <c r="A286" s="233"/>
      <c r="B286" s="208"/>
      <c r="C286" s="209"/>
      <c r="D286" s="209"/>
      <c r="E286" s="209"/>
      <c r="F286" s="209"/>
      <c r="G286" s="209"/>
    </row>
    <row r="287" spans="1:7" s="234" customFormat="1">
      <c r="A287" s="233"/>
      <c r="B287" s="208"/>
      <c r="C287" s="209"/>
      <c r="D287" s="209"/>
      <c r="E287" s="209"/>
      <c r="F287" s="209"/>
      <c r="G287" s="209"/>
    </row>
    <row r="288" spans="1:7" s="234" customFormat="1">
      <c r="A288" s="233"/>
      <c r="B288" s="208"/>
      <c r="C288" s="209"/>
      <c r="D288" s="209"/>
      <c r="E288" s="209"/>
      <c r="F288" s="209"/>
      <c r="G288" s="209"/>
    </row>
    <row r="289" spans="1:7" s="234" customFormat="1">
      <c r="A289" s="233"/>
      <c r="B289" s="208"/>
      <c r="C289" s="209"/>
      <c r="D289" s="209"/>
      <c r="E289" s="209"/>
      <c r="F289" s="209"/>
      <c r="G289" s="209"/>
    </row>
    <row r="290" spans="1:7" s="234" customFormat="1">
      <c r="A290" s="233"/>
      <c r="B290" s="208"/>
      <c r="C290" s="209"/>
      <c r="D290" s="209"/>
      <c r="E290" s="209"/>
      <c r="F290" s="209"/>
      <c r="G290" s="209"/>
    </row>
    <row r="291" spans="1:7" s="234" customFormat="1">
      <c r="A291" s="233"/>
      <c r="B291" s="208"/>
      <c r="C291" s="209"/>
      <c r="D291" s="209"/>
      <c r="E291" s="209"/>
      <c r="F291" s="209"/>
      <c r="G291" s="209"/>
    </row>
    <row r="292" spans="1:7" s="234" customFormat="1">
      <c r="A292" s="233"/>
      <c r="B292" s="208"/>
      <c r="C292" s="209"/>
      <c r="D292" s="209"/>
      <c r="E292" s="209"/>
      <c r="F292" s="209"/>
      <c r="G292" s="209"/>
    </row>
    <row r="293" spans="1:7" s="234" customFormat="1">
      <c r="A293" s="233"/>
      <c r="B293" s="208"/>
      <c r="C293" s="209"/>
      <c r="D293" s="209"/>
      <c r="E293" s="209"/>
      <c r="F293" s="209"/>
      <c r="G293" s="209"/>
    </row>
    <row r="294" spans="1:7" s="234" customFormat="1">
      <c r="A294" s="233"/>
      <c r="B294" s="208"/>
      <c r="C294" s="209"/>
      <c r="D294" s="209"/>
      <c r="E294" s="209"/>
      <c r="F294" s="209"/>
      <c r="G294" s="209"/>
    </row>
    <row r="295" spans="1:7" s="234" customFormat="1">
      <c r="A295" s="233"/>
      <c r="B295" s="208"/>
      <c r="C295" s="209"/>
      <c r="D295" s="209"/>
      <c r="E295" s="209"/>
      <c r="F295" s="209"/>
      <c r="G295" s="209"/>
    </row>
    <row r="296" spans="1:7" s="234" customFormat="1">
      <c r="A296" s="233"/>
      <c r="B296" s="208"/>
      <c r="C296" s="209"/>
      <c r="D296" s="209"/>
      <c r="E296" s="209"/>
      <c r="F296" s="209"/>
      <c r="G296" s="209"/>
    </row>
    <row r="297" spans="1:7" s="234" customFormat="1">
      <c r="A297" s="233"/>
      <c r="B297" s="208"/>
      <c r="C297" s="209"/>
      <c r="D297" s="209"/>
      <c r="E297" s="209"/>
      <c r="F297" s="209"/>
      <c r="G297" s="209"/>
    </row>
    <row r="298" spans="1:7" s="234" customFormat="1">
      <c r="A298" s="233"/>
      <c r="B298" s="208"/>
      <c r="C298" s="209"/>
      <c r="D298" s="209"/>
      <c r="E298" s="209"/>
      <c r="F298" s="209"/>
      <c r="G298" s="209"/>
    </row>
    <row r="299" spans="1:7" s="234" customFormat="1">
      <c r="A299" s="233"/>
      <c r="B299" s="208"/>
      <c r="C299" s="209"/>
      <c r="D299" s="209"/>
      <c r="E299" s="209"/>
      <c r="F299" s="209"/>
      <c r="G299" s="209"/>
    </row>
    <row r="300" spans="1:7" s="234" customFormat="1">
      <c r="A300" s="233"/>
      <c r="B300" s="208"/>
      <c r="C300" s="209"/>
      <c r="D300" s="209"/>
      <c r="E300" s="209"/>
      <c r="F300" s="209"/>
      <c r="G300" s="209"/>
    </row>
    <row r="301" spans="1:7" s="234" customFormat="1">
      <c r="A301" s="233"/>
      <c r="B301" s="208"/>
      <c r="C301" s="209"/>
      <c r="D301" s="209"/>
      <c r="E301" s="209"/>
      <c r="F301" s="209"/>
      <c r="G301" s="209"/>
    </row>
    <row r="302" spans="1:7" s="234" customFormat="1">
      <c r="A302" s="233"/>
      <c r="B302" s="208"/>
      <c r="C302" s="209"/>
      <c r="D302" s="209"/>
      <c r="E302" s="209"/>
      <c r="F302" s="209"/>
      <c r="G302" s="209"/>
    </row>
    <row r="303" spans="1:7" s="234" customFormat="1">
      <c r="A303" s="233"/>
      <c r="B303" s="208"/>
      <c r="C303" s="209"/>
      <c r="D303" s="209"/>
      <c r="E303" s="209"/>
      <c r="F303" s="209"/>
      <c r="G303" s="209"/>
    </row>
    <row r="304" spans="1:7" s="234" customFormat="1">
      <c r="A304" s="233"/>
      <c r="B304" s="208"/>
      <c r="C304" s="209"/>
      <c r="D304" s="209"/>
      <c r="E304" s="209"/>
      <c r="F304" s="209"/>
      <c r="G304" s="209"/>
    </row>
    <row r="305" spans="1:7" s="234" customFormat="1">
      <c r="A305" s="233"/>
      <c r="B305" s="208"/>
      <c r="C305" s="209"/>
      <c r="D305" s="209"/>
      <c r="E305" s="209"/>
      <c r="F305" s="209"/>
      <c r="G305" s="209"/>
    </row>
    <row r="306" spans="1:7" s="234" customFormat="1">
      <c r="A306" s="233"/>
      <c r="B306" s="208"/>
      <c r="C306" s="209"/>
      <c r="D306" s="209"/>
      <c r="E306" s="209"/>
      <c r="F306" s="209"/>
      <c r="G306" s="209"/>
    </row>
    <row r="307" spans="1:7" s="234" customFormat="1">
      <c r="A307" s="233"/>
      <c r="B307" s="208"/>
      <c r="C307" s="209"/>
      <c r="D307" s="209"/>
      <c r="E307" s="209"/>
      <c r="F307" s="209"/>
      <c r="G307" s="209"/>
    </row>
    <row r="308" spans="1:7" s="234" customFormat="1">
      <c r="A308" s="233"/>
      <c r="B308" s="208"/>
      <c r="C308" s="209"/>
      <c r="D308" s="209"/>
      <c r="E308" s="209"/>
      <c r="F308" s="209"/>
      <c r="G308" s="209"/>
    </row>
    <row r="309" spans="1:7" s="234" customFormat="1">
      <c r="A309" s="233"/>
      <c r="B309" s="208"/>
      <c r="C309" s="209"/>
      <c r="D309" s="209"/>
      <c r="E309" s="209"/>
      <c r="F309" s="209"/>
      <c r="G309" s="209"/>
    </row>
    <row r="310" spans="1:7" s="234" customFormat="1">
      <c r="A310" s="233"/>
      <c r="B310" s="208"/>
      <c r="C310" s="209"/>
      <c r="D310" s="209"/>
      <c r="E310" s="209"/>
      <c r="F310" s="209"/>
      <c r="G310" s="209"/>
    </row>
    <row r="311" spans="1:7" s="234" customFormat="1">
      <c r="A311" s="233"/>
      <c r="B311" s="208"/>
      <c r="C311" s="209"/>
      <c r="D311" s="209"/>
      <c r="E311" s="209"/>
      <c r="F311" s="209"/>
      <c r="G311" s="209"/>
    </row>
    <row r="312" spans="1:7" s="234" customFormat="1">
      <c r="A312" s="233"/>
      <c r="B312" s="208"/>
      <c r="C312" s="209"/>
      <c r="D312" s="209"/>
      <c r="E312" s="209"/>
      <c r="F312" s="209"/>
      <c r="G312" s="209"/>
    </row>
    <row r="313" spans="1:7" s="234" customFormat="1">
      <c r="A313" s="233"/>
      <c r="B313" s="208"/>
      <c r="C313" s="209"/>
      <c r="D313" s="209"/>
      <c r="E313" s="209"/>
      <c r="F313" s="209"/>
      <c r="G313" s="209"/>
    </row>
    <row r="314" spans="1:7" s="234" customFormat="1">
      <c r="A314" s="233"/>
      <c r="B314" s="208"/>
      <c r="C314" s="209"/>
      <c r="D314" s="209"/>
      <c r="E314" s="209"/>
      <c r="F314" s="209"/>
      <c r="G314" s="209"/>
    </row>
    <row r="315" spans="1:7" s="234" customFormat="1">
      <c r="A315" s="233"/>
      <c r="B315" s="208"/>
      <c r="C315" s="209"/>
      <c r="D315" s="209"/>
      <c r="E315" s="209"/>
      <c r="F315" s="209"/>
      <c r="G315" s="209"/>
    </row>
    <row r="316" spans="1:7" s="234" customFormat="1">
      <c r="A316" s="233"/>
      <c r="B316" s="208"/>
      <c r="C316" s="209"/>
      <c r="D316" s="209"/>
      <c r="E316" s="209"/>
      <c r="F316" s="209"/>
      <c r="G316" s="209"/>
    </row>
    <row r="317" spans="1:7" s="234" customFormat="1">
      <c r="A317" s="233"/>
      <c r="B317" s="208"/>
      <c r="C317" s="209"/>
      <c r="D317" s="209"/>
      <c r="E317" s="209"/>
      <c r="F317" s="209"/>
      <c r="G317" s="209"/>
    </row>
    <row r="318" spans="1:7" s="234" customFormat="1">
      <c r="A318" s="233"/>
      <c r="B318" s="208"/>
      <c r="C318" s="209"/>
      <c r="D318" s="209"/>
      <c r="E318" s="209"/>
      <c r="F318" s="209"/>
      <c r="G318" s="209"/>
    </row>
    <row r="319" spans="1:7" s="234" customFormat="1">
      <c r="A319" s="233"/>
      <c r="B319" s="208"/>
      <c r="C319" s="209"/>
      <c r="D319" s="209"/>
      <c r="E319" s="209"/>
      <c r="F319" s="209"/>
      <c r="G319" s="209"/>
    </row>
    <row r="320" spans="1:7" s="234" customFormat="1">
      <c r="A320" s="233"/>
      <c r="B320" s="208"/>
      <c r="C320" s="209"/>
      <c r="D320" s="209"/>
      <c r="E320" s="209"/>
      <c r="F320" s="209"/>
      <c r="G320" s="209"/>
    </row>
    <row r="321" spans="1:7" s="234" customFormat="1">
      <c r="A321" s="233"/>
      <c r="B321" s="208"/>
      <c r="C321" s="209"/>
      <c r="D321" s="209"/>
      <c r="E321" s="209"/>
      <c r="F321" s="209"/>
      <c r="G321" s="209"/>
    </row>
    <row r="322" spans="1:7" s="234" customFormat="1">
      <c r="A322" s="233"/>
      <c r="B322" s="208"/>
      <c r="C322" s="209"/>
      <c r="D322" s="209"/>
      <c r="E322" s="209"/>
      <c r="F322" s="209"/>
      <c r="G322" s="209"/>
    </row>
    <row r="323" spans="1:7" s="234" customFormat="1">
      <c r="A323" s="233"/>
      <c r="B323" s="208"/>
      <c r="C323" s="209"/>
      <c r="D323" s="209"/>
      <c r="E323" s="209"/>
      <c r="F323" s="209"/>
      <c r="G323" s="209"/>
    </row>
    <row r="324" spans="1:7" s="234" customFormat="1">
      <c r="A324" s="233"/>
      <c r="B324" s="208"/>
      <c r="C324" s="209"/>
      <c r="D324" s="209"/>
      <c r="E324" s="209"/>
      <c r="F324" s="209"/>
      <c r="G324" s="209"/>
    </row>
    <row r="325" spans="1:7" s="234" customFormat="1">
      <c r="A325" s="233"/>
      <c r="B325" s="208"/>
      <c r="C325" s="209"/>
      <c r="D325" s="209"/>
      <c r="E325" s="209"/>
      <c r="F325" s="209"/>
      <c r="G325" s="209"/>
    </row>
    <row r="326" spans="1:7" s="234" customFormat="1">
      <c r="A326" s="233"/>
      <c r="B326" s="208"/>
      <c r="C326" s="209"/>
      <c r="D326" s="209"/>
      <c r="E326" s="209"/>
      <c r="F326" s="209"/>
      <c r="G326" s="209"/>
    </row>
    <row r="327" spans="1:7" s="234" customFormat="1">
      <c r="A327" s="233"/>
      <c r="B327" s="208"/>
      <c r="C327" s="209"/>
      <c r="D327" s="209"/>
      <c r="E327" s="209"/>
      <c r="F327" s="209"/>
      <c r="G327" s="209"/>
    </row>
    <row r="328" spans="1:7" s="234" customFormat="1">
      <c r="A328" s="233"/>
      <c r="B328" s="208"/>
      <c r="C328" s="209"/>
      <c r="D328" s="209"/>
      <c r="E328" s="209"/>
      <c r="F328" s="209"/>
      <c r="G328" s="209"/>
    </row>
    <row r="329" spans="1:7" s="234" customFormat="1">
      <c r="A329" s="233"/>
      <c r="B329" s="208"/>
      <c r="C329" s="209"/>
      <c r="D329" s="209"/>
      <c r="E329" s="209"/>
      <c r="F329" s="209"/>
      <c r="G329" s="209"/>
    </row>
    <row r="330" spans="1:7" s="234" customFormat="1">
      <c r="A330" s="233"/>
      <c r="B330" s="208"/>
      <c r="C330" s="209"/>
      <c r="D330" s="209"/>
      <c r="E330" s="209"/>
      <c r="F330" s="209"/>
      <c r="G330" s="209"/>
    </row>
    <row r="331" spans="1:7" s="234" customFormat="1">
      <c r="A331" s="233"/>
      <c r="B331" s="208"/>
      <c r="C331" s="209"/>
      <c r="D331" s="209"/>
      <c r="E331" s="209"/>
      <c r="F331" s="209"/>
      <c r="G331" s="209"/>
    </row>
    <row r="332" spans="1:7" s="234" customFormat="1">
      <c r="A332" s="233"/>
      <c r="B332" s="208"/>
      <c r="C332" s="209"/>
      <c r="D332" s="209"/>
      <c r="E332" s="209"/>
      <c r="F332" s="209"/>
      <c r="G332" s="209"/>
    </row>
    <row r="333" spans="1:7" s="234" customFormat="1">
      <c r="A333" s="233"/>
      <c r="B333" s="208"/>
      <c r="C333" s="209"/>
      <c r="D333" s="209"/>
      <c r="E333" s="209"/>
      <c r="F333" s="209"/>
      <c r="G333" s="209"/>
    </row>
    <row r="334" spans="1:7" s="234" customFormat="1">
      <c r="A334" s="233"/>
      <c r="B334" s="208"/>
      <c r="C334" s="209"/>
      <c r="D334" s="209"/>
      <c r="E334" s="209"/>
      <c r="F334" s="209"/>
      <c r="G334" s="209"/>
    </row>
    <row r="335" spans="1:7" s="234" customFormat="1">
      <c r="A335" s="233"/>
      <c r="B335" s="208"/>
      <c r="C335" s="209"/>
      <c r="D335" s="209"/>
      <c r="E335" s="209"/>
      <c r="F335" s="209"/>
      <c r="G335" s="209"/>
    </row>
    <row r="336" spans="1:7" s="234" customFormat="1">
      <c r="A336" s="233"/>
      <c r="B336" s="208"/>
      <c r="C336" s="209"/>
      <c r="D336" s="209"/>
      <c r="E336" s="209"/>
      <c r="F336" s="209"/>
      <c r="G336" s="209"/>
    </row>
    <row r="337" spans="1:7" s="234" customFormat="1">
      <c r="A337" s="233"/>
      <c r="B337" s="208"/>
      <c r="C337" s="209"/>
      <c r="D337" s="209"/>
      <c r="E337" s="209"/>
      <c r="F337" s="209"/>
      <c r="G337" s="209"/>
    </row>
    <row r="338" spans="1:7" s="234" customFormat="1">
      <c r="A338" s="233"/>
      <c r="B338" s="208"/>
      <c r="C338" s="209"/>
      <c r="D338" s="209"/>
      <c r="E338" s="209"/>
      <c r="F338" s="209"/>
      <c r="G338" s="209"/>
    </row>
    <row r="339" spans="1:7" s="234" customFormat="1">
      <c r="A339" s="233"/>
      <c r="B339" s="208"/>
      <c r="C339" s="209"/>
      <c r="D339" s="209"/>
      <c r="E339" s="209"/>
      <c r="F339" s="209"/>
      <c r="G339" s="209"/>
    </row>
    <row r="340" spans="1:7" s="234" customFormat="1">
      <c r="A340" s="233"/>
      <c r="B340" s="208"/>
      <c r="C340" s="209"/>
      <c r="D340" s="209"/>
      <c r="E340" s="209"/>
      <c r="F340" s="209"/>
      <c r="G340" s="209"/>
    </row>
    <row r="341" spans="1:7" s="234" customFormat="1">
      <c r="A341" s="233"/>
      <c r="B341" s="208"/>
      <c r="C341" s="209"/>
      <c r="D341" s="209"/>
      <c r="E341" s="209"/>
      <c r="F341" s="209"/>
      <c r="G341" s="209"/>
    </row>
    <row r="342" spans="1:7" s="234" customFormat="1">
      <c r="A342" s="233"/>
      <c r="B342" s="208"/>
      <c r="C342" s="209"/>
      <c r="D342" s="209"/>
      <c r="E342" s="209"/>
      <c r="F342" s="209"/>
      <c r="G342" s="209"/>
    </row>
    <row r="343" spans="1:7" s="234" customFormat="1">
      <c r="A343" s="233"/>
      <c r="B343" s="208"/>
      <c r="C343" s="209"/>
      <c r="D343" s="209"/>
      <c r="E343" s="209"/>
      <c r="F343" s="209"/>
      <c r="G343" s="209"/>
    </row>
    <row r="344" spans="1:7" s="234" customFormat="1">
      <c r="A344" s="233"/>
      <c r="B344" s="208"/>
      <c r="C344" s="209"/>
      <c r="D344" s="209"/>
      <c r="E344" s="209"/>
      <c r="F344" s="209"/>
      <c r="G344" s="209"/>
    </row>
    <row r="345" spans="1:7" s="234" customFormat="1">
      <c r="A345" s="233"/>
      <c r="B345" s="208"/>
      <c r="C345" s="209"/>
      <c r="D345" s="209"/>
      <c r="E345" s="209"/>
      <c r="F345" s="209"/>
      <c r="G345" s="209"/>
    </row>
    <row r="346" spans="1:7" s="234" customFormat="1">
      <c r="A346" s="233"/>
      <c r="B346" s="208"/>
      <c r="C346" s="209"/>
      <c r="D346" s="209"/>
      <c r="E346" s="209"/>
      <c r="F346" s="209"/>
      <c r="G346" s="209"/>
    </row>
    <row r="347" spans="1:7" s="234" customFormat="1">
      <c r="A347" s="233"/>
      <c r="B347" s="208"/>
      <c r="C347" s="209"/>
      <c r="D347" s="209"/>
      <c r="E347" s="209"/>
      <c r="F347" s="209"/>
      <c r="G347" s="209"/>
    </row>
    <row r="348" spans="1:7" s="234" customFormat="1">
      <c r="A348" s="233"/>
      <c r="B348" s="208"/>
      <c r="C348" s="209"/>
      <c r="D348" s="209"/>
      <c r="E348" s="209"/>
      <c r="F348" s="209"/>
      <c r="G348" s="209"/>
    </row>
    <row r="349" spans="1:7" s="234" customFormat="1">
      <c r="A349" s="233"/>
      <c r="B349" s="208"/>
      <c r="C349" s="209"/>
      <c r="D349" s="209"/>
      <c r="E349" s="209"/>
      <c r="F349" s="209"/>
      <c r="G349" s="209"/>
    </row>
    <row r="350" spans="1:7" s="234" customFormat="1">
      <c r="A350" s="233"/>
      <c r="B350" s="208"/>
      <c r="C350" s="209"/>
      <c r="D350" s="209"/>
      <c r="E350" s="209"/>
      <c r="F350" s="209"/>
      <c r="G350" s="209"/>
    </row>
    <row r="351" spans="1:7" s="234" customFormat="1">
      <c r="A351" s="233"/>
      <c r="B351" s="208"/>
      <c r="C351" s="209"/>
      <c r="D351" s="209"/>
      <c r="E351" s="209"/>
      <c r="F351" s="209"/>
      <c r="G351" s="209"/>
    </row>
    <row r="352" spans="1:7" s="234" customFormat="1">
      <c r="A352" s="233"/>
      <c r="B352" s="208"/>
      <c r="C352" s="209"/>
      <c r="D352" s="209"/>
      <c r="E352" s="209"/>
      <c r="F352" s="209"/>
      <c r="G352" s="209"/>
    </row>
    <row r="353" spans="1:7" s="234" customFormat="1">
      <c r="A353" s="233"/>
      <c r="B353" s="208"/>
      <c r="C353" s="209"/>
      <c r="D353" s="209"/>
      <c r="E353" s="209"/>
      <c r="F353" s="209"/>
      <c r="G353" s="209"/>
    </row>
    <row r="354" spans="1:7" s="234" customFormat="1">
      <c r="A354" s="233"/>
      <c r="B354" s="208"/>
      <c r="C354" s="209"/>
      <c r="D354" s="209"/>
      <c r="E354" s="209"/>
      <c r="F354" s="209"/>
      <c r="G354" s="209"/>
    </row>
    <row r="355" spans="1:7" s="234" customFormat="1">
      <c r="A355" s="233"/>
      <c r="B355" s="208"/>
      <c r="C355" s="209"/>
      <c r="D355" s="209"/>
      <c r="E355" s="209"/>
      <c r="F355" s="209"/>
      <c r="G355" s="209"/>
    </row>
    <row r="356" spans="1:7" s="234" customFormat="1">
      <c r="A356" s="233"/>
      <c r="B356" s="208"/>
      <c r="C356" s="209"/>
      <c r="D356" s="209"/>
      <c r="E356" s="209"/>
      <c r="F356" s="209"/>
      <c r="G356" s="209"/>
    </row>
    <row r="357" spans="1:7" s="234" customFormat="1">
      <c r="A357" s="233"/>
      <c r="B357" s="208"/>
      <c r="C357" s="209"/>
      <c r="D357" s="209"/>
      <c r="E357" s="209"/>
      <c r="F357" s="209"/>
      <c r="G357" s="209"/>
    </row>
    <row r="358" spans="1:7" s="234" customFormat="1">
      <c r="A358" s="233"/>
      <c r="B358" s="208"/>
      <c r="C358" s="209"/>
      <c r="D358" s="209"/>
      <c r="E358" s="209"/>
      <c r="F358" s="209"/>
      <c r="G358" s="209"/>
    </row>
    <row r="359" spans="1:7" s="234" customFormat="1">
      <c r="A359" s="233"/>
      <c r="B359" s="208"/>
      <c r="C359" s="209"/>
      <c r="D359" s="209"/>
      <c r="E359" s="209"/>
      <c r="F359" s="209"/>
      <c r="G359" s="209"/>
    </row>
    <row r="360" spans="1:7" s="234" customFormat="1">
      <c r="A360" s="233"/>
      <c r="B360" s="208"/>
      <c r="C360" s="209"/>
      <c r="D360" s="209"/>
      <c r="E360" s="209"/>
      <c r="F360" s="209"/>
      <c r="G360" s="209"/>
    </row>
    <row r="361" spans="1:7" s="234" customFormat="1">
      <c r="A361" s="233"/>
      <c r="B361" s="208"/>
      <c r="C361" s="209"/>
      <c r="D361" s="209"/>
      <c r="E361" s="209"/>
      <c r="F361" s="209"/>
      <c r="G361" s="209"/>
    </row>
    <row r="362" spans="1:7" s="234" customFormat="1">
      <c r="A362" s="233"/>
      <c r="B362" s="208"/>
      <c r="C362" s="209"/>
      <c r="D362" s="209"/>
      <c r="E362" s="209"/>
      <c r="F362" s="209"/>
      <c r="G362" s="209"/>
    </row>
    <row r="363" spans="1:7" s="234" customFormat="1">
      <c r="A363" s="233"/>
      <c r="B363" s="208"/>
      <c r="C363" s="209"/>
      <c r="D363" s="209"/>
      <c r="E363" s="209"/>
      <c r="F363" s="209"/>
      <c r="G363" s="209"/>
    </row>
    <row r="364" spans="1:7" s="234" customFormat="1">
      <c r="A364" s="233"/>
      <c r="B364" s="208"/>
      <c r="C364" s="209"/>
      <c r="D364" s="209"/>
      <c r="E364" s="209"/>
      <c r="F364" s="209"/>
      <c r="G364" s="209"/>
    </row>
    <row r="365" spans="1:7" s="234" customFormat="1">
      <c r="A365" s="233"/>
      <c r="B365" s="208"/>
      <c r="C365" s="209"/>
      <c r="D365" s="209"/>
      <c r="E365" s="209"/>
      <c r="F365" s="209"/>
      <c r="G365" s="209"/>
    </row>
    <row r="366" spans="1:7" s="234" customFormat="1">
      <c r="A366" s="233"/>
      <c r="B366" s="208"/>
      <c r="C366" s="209"/>
      <c r="D366" s="209"/>
      <c r="E366" s="209"/>
      <c r="F366" s="209"/>
      <c r="G366" s="209"/>
    </row>
    <row r="367" spans="1:7" s="234" customFormat="1">
      <c r="A367" s="233"/>
      <c r="B367" s="208"/>
      <c r="C367" s="209"/>
      <c r="D367" s="209"/>
      <c r="E367" s="209"/>
      <c r="F367" s="209"/>
      <c r="G367" s="209"/>
    </row>
    <row r="368" spans="1:7" s="234" customFormat="1">
      <c r="A368" s="233"/>
      <c r="B368" s="208"/>
      <c r="C368" s="209"/>
      <c r="D368" s="209"/>
      <c r="E368" s="209"/>
      <c r="F368" s="209"/>
      <c r="G368" s="209"/>
    </row>
    <row r="369" spans="1:7" s="234" customFormat="1">
      <c r="A369" s="233"/>
      <c r="B369" s="208"/>
      <c r="C369" s="209"/>
      <c r="D369" s="209"/>
      <c r="E369" s="209"/>
      <c r="F369" s="209"/>
      <c r="G369" s="209"/>
    </row>
    <row r="370" spans="1:7" s="234" customFormat="1">
      <c r="A370" s="233"/>
      <c r="B370" s="208"/>
      <c r="C370" s="209"/>
      <c r="D370" s="209"/>
      <c r="E370" s="209"/>
      <c r="F370" s="209"/>
      <c r="G370" s="209"/>
    </row>
    <row r="371" spans="1:7" s="234" customFormat="1">
      <c r="A371" s="233"/>
      <c r="B371" s="208"/>
      <c r="C371" s="209"/>
      <c r="D371" s="209"/>
      <c r="E371" s="209"/>
      <c r="F371" s="209"/>
      <c r="G371" s="209"/>
    </row>
    <row r="372" spans="1:7" s="234" customFormat="1">
      <c r="A372" s="233"/>
      <c r="B372" s="208"/>
      <c r="C372" s="209"/>
      <c r="D372" s="209"/>
      <c r="E372" s="209"/>
      <c r="F372" s="209"/>
      <c r="G372" s="209"/>
    </row>
    <row r="373" spans="1:7" s="234" customFormat="1">
      <c r="A373" s="233"/>
      <c r="B373" s="208"/>
      <c r="C373" s="209"/>
      <c r="D373" s="209"/>
      <c r="E373" s="209"/>
      <c r="F373" s="209"/>
      <c r="G373" s="209"/>
    </row>
    <row r="374" spans="1:7" s="234" customFormat="1">
      <c r="A374" s="233"/>
      <c r="B374" s="208"/>
      <c r="C374" s="209"/>
      <c r="D374" s="209"/>
      <c r="E374" s="209"/>
      <c r="F374" s="209"/>
      <c r="G374" s="209"/>
    </row>
    <row r="375" spans="1:7" s="234" customFormat="1">
      <c r="A375" s="233"/>
      <c r="B375" s="208"/>
      <c r="C375" s="209"/>
      <c r="D375" s="209"/>
      <c r="E375" s="209"/>
      <c r="F375" s="209"/>
      <c r="G375" s="209"/>
    </row>
    <row r="376" spans="1:7" s="234" customFormat="1">
      <c r="A376" s="233"/>
      <c r="B376" s="208"/>
      <c r="C376" s="209"/>
      <c r="D376" s="209"/>
      <c r="E376" s="209"/>
      <c r="F376" s="209"/>
      <c r="G376" s="209"/>
    </row>
    <row r="377" spans="1:7" s="234" customFormat="1">
      <c r="A377" s="233"/>
      <c r="B377" s="208"/>
      <c r="C377" s="209"/>
      <c r="D377" s="209"/>
      <c r="E377" s="209"/>
      <c r="F377" s="209"/>
      <c r="G377" s="209"/>
    </row>
    <row r="378" spans="1:7" s="234" customFormat="1">
      <c r="A378" s="233"/>
      <c r="B378" s="208"/>
      <c r="C378" s="209"/>
      <c r="D378" s="209"/>
      <c r="E378" s="209"/>
      <c r="F378" s="209"/>
      <c r="G378" s="209"/>
    </row>
    <row r="379" spans="1:7" s="234" customFormat="1">
      <c r="A379" s="233"/>
      <c r="B379" s="208"/>
      <c r="C379" s="209"/>
      <c r="D379" s="209"/>
      <c r="E379" s="209"/>
      <c r="F379" s="209"/>
      <c r="G379" s="209"/>
    </row>
    <row r="380" spans="1:7" s="234" customFormat="1">
      <c r="A380" s="233"/>
      <c r="B380" s="208"/>
      <c r="C380" s="209"/>
      <c r="D380" s="209"/>
      <c r="E380" s="209"/>
      <c r="F380" s="209"/>
      <c r="G380" s="209"/>
    </row>
    <row r="381" spans="1:7" s="234" customFormat="1">
      <c r="A381" s="233"/>
      <c r="B381" s="208"/>
      <c r="C381" s="209"/>
      <c r="D381" s="209"/>
      <c r="E381" s="209"/>
      <c r="F381" s="209"/>
      <c r="G381" s="209"/>
    </row>
    <row r="382" spans="1:7" s="234" customFormat="1">
      <c r="A382" s="233"/>
      <c r="B382" s="208"/>
      <c r="C382" s="209"/>
      <c r="D382" s="209"/>
      <c r="E382" s="209"/>
      <c r="F382" s="209"/>
      <c r="G382" s="209"/>
    </row>
    <row r="383" spans="1:7" s="234" customFormat="1">
      <c r="A383" s="233"/>
      <c r="B383" s="208"/>
      <c r="C383" s="209"/>
      <c r="D383" s="209"/>
      <c r="E383" s="209"/>
      <c r="F383" s="209"/>
      <c r="G383" s="209"/>
    </row>
    <row r="384" spans="1:7" s="234" customFormat="1">
      <c r="A384" s="233"/>
      <c r="B384" s="208"/>
      <c r="C384" s="209"/>
      <c r="D384" s="209"/>
      <c r="E384" s="209"/>
      <c r="F384" s="209"/>
      <c r="G384" s="209"/>
    </row>
    <row r="385" spans="1:7" s="234" customFormat="1">
      <c r="A385" s="233"/>
      <c r="B385" s="208"/>
      <c r="C385" s="209"/>
      <c r="D385" s="209"/>
      <c r="E385" s="209"/>
      <c r="F385" s="209"/>
      <c r="G385" s="209"/>
    </row>
    <row r="386" spans="1:7" s="234" customFormat="1">
      <c r="A386" s="233"/>
      <c r="B386" s="208"/>
      <c r="C386" s="209"/>
      <c r="D386" s="209"/>
      <c r="E386" s="209"/>
      <c r="F386" s="209"/>
      <c r="G386" s="209"/>
    </row>
    <row r="387" spans="1:7" s="234" customFormat="1">
      <c r="A387" s="233"/>
      <c r="B387" s="208"/>
      <c r="C387" s="209"/>
      <c r="D387" s="209"/>
      <c r="E387" s="209"/>
      <c r="F387" s="209"/>
      <c r="G387" s="209"/>
    </row>
    <row r="388" spans="1:7" s="234" customFormat="1">
      <c r="A388" s="233"/>
      <c r="B388" s="208"/>
      <c r="C388" s="209"/>
      <c r="D388" s="209"/>
      <c r="E388" s="209"/>
      <c r="F388" s="209"/>
      <c r="G388" s="209"/>
    </row>
    <row r="389" spans="1:7" s="234" customFormat="1">
      <c r="A389" s="233"/>
      <c r="B389" s="208"/>
      <c r="C389" s="209"/>
      <c r="D389" s="209"/>
      <c r="E389" s="209"/>
      <c r="F389" s="209"/>
      <c r="G389" s="209"/>
    </row>
    <row r="390" spans="1:7" s="234" customFormat="1">
      <c r="A390" s="233"/>
      <c r="B390" s="208"/>
      <c r="C390" s="209"/>
      <c r="D390" s="209"/>
      <c r="E390" s="209"/>
      <c r="F390" s="209"/>
      <c r="G390" s="209"/>
    </row>
    <row r="391" spans="1:7" s="234" customFormat="1">
      <c r="A391" s="233"/>
      <c r="B391" s="208"/>
      <c r="C391" s="209"/>
      <c r="D391" s="209"/>
      <c r="E391" s="209"/>
      <c r="F391" s="209"/>
      <c r="G391" s="209"/>
    </row>
    <row r="392" spans="1:7" s="234" customFormat="1">
      <c r="A392" s="233"/>
      <c r="B392" s="208"/>
      <c r="C392" s="209"/>
      <c r="D392" s="209"/>
      <c r="E392" s="209"/>
      <c r="F392" s="209"/>
      <c r="G392" s="209"/>
    </row>
    <row r="393" spans="1:7" s="234" customFormat="1">
      <c r="A393" s="233"/>
      <c r="B393" s="208"/>
      <c r="C393" s="209"/>
      <c r="D393" s="209"/>
      <c r="E393" s="209"/>
      <c r="F393" s="209"/>
      <c r="G393" s="209"/>
    </row>
    <row r="394" spans="1:7" s="234" customFormat="1">
      <c r="A394" s="233"/>
      <c r="B394" s="208"/>
      <c r="C394" s="209"/>
      <c r="D394" s="209"/>
      <c r="E394" s="209"/>
      <c r="F394" s="209"/>
      <c r="G394" s="209"/>
    </row>
    <row r="395" spans="1:7" s="234" customFormat="1">
      <c r="A395" s="233"/>
      <c r="B395" s="208"/>
      <c r="C395" s="209"/>
      <c r="D395" s="209"/>
      <c r="E395" s="209"/>
      <c r="F395" s="209"/>
      <c r="G395" s="209"/>
    </row>
    <row r="396" spans="1:7" s="234" customFormat="1">
      <c r="A396" s="233"/>
      <c r="B396" s="208"/>
      <c r="C396" s="209"/>
      <c r="D396" s="209"/>
      <c r="E396" s="209"/>
      <c r="F396" s="209"/>
      <c r="G396" s="209"/>
    </row>
    <row r="397" spans="1:7" s="234" customFormat="1">
      <c r="A397" s="233"/>
      <c r="B397" s="208"/>
      <c r="C397" s="209"/>
      <c r="D397" s="209"/>
      <c r="E397" s="209"/>
      <c r="F397" s="209"/>
      <c r="G397" s="209"/>
    </row>
    <row r="398" spans="1:7" s="234" customFormat="1">
      <c r="A398" s="233"/>
      <c r="B398" s="208"/>
      <c r="C398" s="209"/>
      <c r="D398" s="209"/>
      <c r="E398" s="209"/>
      <c r="F398" s="209"/>
      <c r="G398" s="209"/>
    </row>
    <row r="399" spans="1:7" s="234" customFormat="1">
      <c r="A399" s="233"/>
      <c r="B399" s="208"/>
      <c r="C399" s="209"/>
      <c r="D399" s="209"/>
      <c r="E399" s="209"/>
      <c r="F399" s="209"/>
      <c r="G399" s="209"/>
    </row>
    <row r="400" spans="1:7" s="234" customFormat="1">
      <c r="A400" s="233"/>
      <c r="B400" s="208"/>
      <c r="C400" s="209"/>
      <c r="D400" s="209"/>
      <c r="E400" s="209"/>
      <c r="F400" s="209"/>
      <c r="G400" s="209"/>
    </row>
    <row r="401" spans="1:7" s="234" customFormat="1">
      <c r="A401" s="233"/>
      <c r="B401" s="208"/>
      <c r="C401" s="209"/>
      <c r="D401" s="209"/>
      <c r="E401" s="209"/>
      <c r="F401" s="209"/>
      <c r="G401" s="209"/>
    </row>
    <row r="402" spans="1:7" s="234" customFormat="1">
      <c r="A402" s="233"/>
      <c r="B402" s="208"/>
      <c r="C402" s="209"/>
      <c r="D402" s="209"/>
      <c r="E402" s="209"/>
      <c r="F402" s="209"/>
      <c r="G402" s="209"/>
    </row>
    <row r="403" spans="1:7" s="234" customFormat="1">
      <c r="A403" s="233"/>
      <c r="B403" s="208"/>
      <c r="C403" s="209"/>
      <c r="D403" s="209"/>
      <c r="E403" s="209"/>
      <c r="F403" s="209"/>
      <c r="G403" s="209"/>
    </row>
    <row r="404" spans="1:7" s="234" customFormat="1">
      <c r="A404" s="233"/>
      <c r="B404" s="208"/>
      <c r="C404" s="209"/>
      <c r="D404" s="209"/>
      <c r="E404" s="209"/>
      <c r="F404" s="209"/>
      <c r="G404" s="209"/>
    </row>
    <row r="405" spans="1:7" s="234" customFormat="1">
      <c r="A405" s="233"/>
      <c r="B405" s="208"/>
      <c r="C405" s="209"/>
      <c r="D405" s="209"/>
      <c r="E405" s="209"/>
      <c r="F405" s="209"/>
      <c r="G405" s="209"/>
    </row>
    <row r="406" spans="1:7" s="234" customFormat="1">
      <c r="A406" s="233"/>
      <c r="B406" s="208"/>
      <c r="C406" s="209"/>
      <c r="D406" s="209"/>
      <c r="E406" s="209"/>
      <c r="F406" s="209"/>
      <c r="G406" s="209"/>
    </row>
    <row r="407" spans="1:7" s="234" customFormat="1">
      <c r="A407" s="233"/>
      <c r="B407" s="208"/>
      <c r="C407" s="209"/>
      <c r="D407" s="209"/>
      <c r="E407" s="209"/>
      <c r="F407" s="209"/>
      <c r="G407" s="209"/>
    </row>
    <row r="408" spans="1:7" s="234" customFormat="1">
      <c r="A408" s="233"/>
      <c r="B408" s="208"/>
      <c r="C408" s="209"/>
      <c r="D408" s="209"/>
      <c r="E408" s="209"/>
      <c r="F408" s="209"/>
      <c r="G408" s="209"/>
    </row>
    <row r="409" spans="1:7" s="234" customFormat="1">
      <c r="A409" s="233"/>
      <c r="B409" s="208"/>
      <c r="C409" s="209"/>
      <c r="D409" s="209"/>
      <c r="E409" s="209"/>
      <c r="F409" s="209"/>
      <c r="G409" s="209"/>
    </row>
    <row r="410" spans="1:7" s="234" customFormat="1">
      <c r="A410" s="233"/>
      <c r="B410" s="208"/>
      <c r="C410" s="209"/>
      <c r="D410" s="209"/>
      <c r="E410" s="209"/>
      <c r="F410" s="209"/>
      <c r="G410" s="209"/>
    </row>
    <row r="411" spans="1:7" s="234" customFormat="1">
      <c r="A411" s="233"/>
      <c r="B411" s="208"/>
      <c r="C411" s="209"/>
      <c r="D411" s="209"/>
      <c r="E411" s="209"/>
      <c r="F411" s="209"/>
      <c r="G411" s="209"/>
    </row>
    <row r="412" spans="1:7" s="234" customFormat="1">
      <c r="A412" s="233"/>
      <c r="B412" s="208"/>
      <c r="C412" s="209"/>
      <c r="D412" s="209"/>
      <c r="E412" s="209"/>
      <c r="F412" s="209"/>
      <c r="G412" s="209"/>
    </row>
    <row r="413" spans="1:7" s="234" customFormat="1">
      <c r="A413" s="233"/>
      <c r="B413" s="208"/>
      <c r="C413" s="209"/>
      <c r="D413" s="209"/>
      <c r="E413" s="209"/>
      <c r="F413" s="209"/>
      <c r="G413" s="209"/>
    </row>
    <row r="414" spans="1:7" s="234" customFormat="1">
      <c r="A414" s="233"/>
      <c r="B414" s="208"/>
      <c r="C414" s="209"/>
      <c r="D414" s="209"/>
      <c r="E414" s="209"/>
      <c r="F414" s="209"/>
      <c r="G414" s="209"/>
    </row>
    <row r="415" spans="1:7" s="234" customFormat="1">
      <c r="A415" s="233"/>
      <c r="B415" s="208"/>
      <c r="C415" s="209"/>
      <c r="D415" s="209"/>
      <c r="E415" s="209"/>
      <c r="F415" s="209"/>
      <c r="G415" s="209"/>
    </row>
    <row r="416" spans="1:7" s="234" customFormat="1">
      <c r="A416" s="233"/>
      <c r="B416" s="208"/>
      <c r="C416" s="209"/>
      <c r="D416" s="209"/>
      <c r="E416" s="209"/>
      <c r="F416" s="209"/>
      <c r="G416" s="209"/>
    </row>
    <row r="417" spans="1:7" s="234" customFormat="1">
      <c r="A417" s="233"/>
      <c r="B417" s="208"/>
      <c r="C417" s="209"/>
      <c r="D417" s="209"/>
      <c r="E417" s="209"/>
      <c r="F417" s="209"/>
      <c r="G417" s="209"/>
    </row>
    <row r="418" spans="1:7" s="234" customFormat="1">
      <c r="A418" s="233"/>
      <c r="B418" s="208"/>
      <c r="C418" s="209"/>
      <c r="D418" s="209"/>
      <c r="E418" s="209"/>
      <c r="F418" s="209"/>
      <c r="G418" s="209"/>
    </row>
    <row r="419" spans="1:7" s="234" customFormat="1">
      <c r="A419" s="233"/>
      <c r="B419" s="208"/>
      <c r="C419" s="209"/>
      <c r="D419" s="209"/>
      <c r="E419" s="209"/>
      <c r="F419" s="209"/>
      <c r="G419" s="209"/>
    </row>
    <row r="420" spans="1:7" s="234" customFormat="1">
      <c r="A420" s="233"/>
      <c r="B420" s="208"/>
      <c r="C420" s="209"/>
      <c r="D420" s="209"/>
      <c r="E420" s="209"/>
      <c r="F420" s="209"/>
      <c r="G420" s="209"/>
    </row>
    <row r="421" spans="1:7" s="234" customFormat="1">
      <c r="A421" s="233"/>
      <c r="B421" s="208"/>
      <c r="C421" s="209"/>
      <c r="D421" s="209"/>
      <c r="E421" s="209"/>
      <c r="F421" s="209"/>
      <c r="G421" s="209"/>
    </row>
    <row r="422" spans="1:7" s="234" customFormat="1">
      <c r="A422" s="233"/>
      <c r="B422" s="208"/>
      <c r="C422" s="209"/>
      <c r="D422" s="209"/>
      <c r="E422" s="209"/>
      <c r="F422" s="209"/>
      <c r="G422" s="209"/>
    </row>
    <row r="423" spans="1:7" s="234" customFormat="1">
      <c r="A423" s="233"/>
      <c r="B423" s="208"/>
      <c r="C423" s="209"/>
      <c r="D423" s="209"/>
      <c r="E423" s="209"/>
      <c r="F423" s="209"/>
      <c r="G423" s="209"/>
    </row>
    <row r="424" spans="1:7" s="234" customFormat="1">
      <c r="A424" s="233"/>
      <c r="B424" s="208"/>
      <c r="C424" s="209"/>
      <c r="D424" s="209"/>
      <c r="E424" s="209"/>
      <c r="F424" s="209"/>
      <c r="G424" s="209"/>
    </row>
    <row r="425" spans="1:7" s="234" customFormat="1">
      <c r="A425" s="233"/>
      <c r="B425" s="208"/>
      <c r="C425" s="209"/>
      <c r="D425" s="209"/>
      <c r="E425" s="209"/>
      <c r="F425" s="209"/>
      <c r="G425" s="209"/>
    </row>
    <row r="426" spans="1:7" s="234" customFormat="1">
      <c r="A426" s="233"/>
      <c r="B426" s="208"/>
      <c r="C426" s="209"/>
      <c r="D426" s="209"/>
      <c r="E426" s="209"/>
      <c r="F426" s="209"/>
      <c r="G426" s="209"/>
    </row>
    <row r="427" spans="1:7" s="234" customFormat="1">
      <c r="A427" s="233"/>
      <c r="B427" s="208"/>
      <c r="C427" s="209"/>
      <c r="D427" s="209"/>
      <c r="E427" s="209"/>
      <c r="F427" s="209"/>
      <c r="G427" s="209"/>
    </row>
    <row r="428" spans="1:7" s="234" customFormat="1">
      <c r="A428" s="233"/>
      <c r="B428" s="208"/>
      <c r="C428" s="209"/>
      <c r="D428" s="209"/>
      <c r="E428" s="209"/>
      <c r="F428" s="209"/>
      <c r="G428" s="209"/>
    </row>
    <row r="429" spans="1:7" s="234" customFormat="1">
      <c r="A429" s="233"/>
      <c r="B429" s="208"/>
      <c r="C429" s="209"/>
      <c r="D429" s="209"/>
      <c r="E429" s="209"/>
      <c r="F429" s="209"/>
      <c r="G429" s="209"/>
    </row>
    <row r="430" spans="1:7" s="234" customFormat="1">
      <c r="A430" s="233"/>
      <c r="B430" s="208"/>
      <c r="C430" s="209"/>
      <c r="D430" s="209"/>
      <c r="E430" s="209"/>
      <c r="F430" s="209"/>
      <c r="G430" s="209"/>
    </row>
    <row r="431" spans="1:7" s="234" customFormat="1">
      <c r="A431" s="233"/>
      <c r="B431" s="208"/>
      <c r="C431" s="209"/>
      <c r="D431" s="209"/>
      <c r="E431" s="209"/>
      <c r="F431" s="209"/>
      <c r="G431" s="209"/>
    </row>
    <row r="432" spans="1:7" s="234" customFormat="1">
      <c r="A432" s="233"/>
      <c r="B432" s="208"/>
      <c r="C432" s="209"/>
      <c r="D432" s="209"/>
      <c r="E432" s="209"/>
      <c r="F432" s="209"/>
      <c r="G432" s="209"/>
    </row>
    <row r="433" spans="1:7" s="234" customFormat="1">
      <c r="A433" s="233"/>
      <c r="B433" s="208"/>
      <c r="C433" s="209"/>
      <c r="D433" s="209"/>
      <c r="E433" s="209"/>
      <c r="F433" s="209"/>
      <c r="G433" s="209"/>
    </row>
    <row r="434" spans="1:7" s="234" customFormat="1">
      <c r="A434" s="233"/>
      <c r="B434" s="208"/>
      <c r="C434" s="209"/>
      <c r="D434" s="209"/>
      <c r="E434" s="209"/>
      <c r="F434" s="209"/>
      <c r="G434" s="209"/>
    </row>
    <row r="435" spans="1:7" s="234" customFormat="1">
      <c r="A435" s="233"/>
      <c r="B435" s="208"/>
      <c r="C435" s="209"/>
      <c r="D435" s="209"/>
      <c r="E435" s="209"/>
      <c r="F435" s="209"/>
      <c r="G435" s="209"/>
    </row>
    <row r="436" spans="1:7" s="234" customFormat="1">
      <c r="A436" s="233"/>
      <c r="B436" s="208"/>
      <c r="C436" s="209"/>
      <c r="D436" s="209"/>
      <c r="E436" s="209"/>
      <c r="F436" s="209"/>
      <c r="G436" s="209"/>
    </row>
    <row r="437" spans="1:7" s="234" customFormat="1">
      <c r="A437" s="233"/>
      <c r="B437" s="208"/>
      <c r="C437" s="209"/>
      <c r="D437" s="209"/>
      <c r="E437" s="209"/>
      <c r="F437" s="209"/>
      <c r="G437" s="209"/>
    </row>
    <row r="438" spans="1:7" s="234" customFormat="1">
      <c r="A438" s="233"/>
      <c r="B438" s="208"/>
      <c r="C438" s="209"/>
      <c r="D438" s="209"/>
      <c r="E438" s="209"/>
      <c r="F438" s="209"/>
      <c r="G438" s="209"/>
    </row>
    <row r="439" spans="1:7" s="234" customFormat="1">
      <c r="A439" s="233"/>
      <c r="B439" s="208"/>
      <c r="C439" s="209"/>
      <c r="D439" s="209"/>
      <c r="E439" s="209"/>
      <c r="F439" s="209"/>
      <c r="G439" s="209"/>
    </row>
    <row r="440" spans="1:7" s="234" customFormat="1">
      <c r="A440" s="233"/>
      <c r="B440" s="208"/>
      <c r="C440" s="209"/>
      <c r="D440" s="209"/>
      <c r="E440" s="209"/>
      <c r="F440" s="209"/>
      <c r="G440" s="209"/>
    </row>
    <row r="441" spans="1:7" s="234" customFormat="1">
      <c r="A441" s="233"/>
      <c r="B441" s="208"/>
      <c r="C441" s="209"/>
      <c r="D441" s="209"/>
      <c r="E441" s="209"/>
      <c r="F441" s="209"/>
      <c r="G441" s="209"/>
    </row>
    <row r="442" spans="1:7" s="234" customFormat="1">
      <c r="A442" s="233"/>
      <c r="B442" s="208"/>
      <c r="C442" s="209"/>
      <c r="D442" s="209"/>
      <c r="E442" s="209"/>
      <c r="F442" s="209"/>
      <c r="G442" s="209"/>
    </row>
    <row r="443" spans="1:7" s="234" customFormat="1">
      <c r="A443" s="233"/>
      <c r="B443" s="208"/>
      <c r="C443" s="209"/>
      <c r="D443" s="209"/>
      <c r="E443" s="209"/>
      <c r="F443" s="209"/>
      <c r="G443" s="209"/>
    </row>
    <row r="444" spans="1:7" s="234" customFormat="1">
      <c r="A444" s="233"/>
      <c r="B444" s="208"/>
      <c r="C444" s="209"/>
      <c r="D444" s="209"/>
      <c r="E444" s="209"/>
      <c r="F444" s="209"/>
      <c r="G444" s="209"/>
    </row>
    <row r="445" spans="1:7" s="234" customFormat="1">
      <c r="A445" s="233"/>
      <c r="B445" s="208"/>
      <c r="C445" s="209"/>
      <c r="D445" s="209"/>
      <c r="E445" s="209"/>
      <c r="F445" s="209"/>
      <c r="G445" s="209"/>
    </row>
    <row r="446" spans="1:7" s="234" customFormat="1">
      <c r="A446" s="233"/>
      <c r="B446" s="208"/>
      <c r="C446" s="209"/>
      <c r="D446" s="209"/>
      <c r="E446" s="209"/>
      <c r="F446" s="209"/>
      <c r="G446" s="209"/>
    </row>
    <row r="447" spans="1:7" s="234" customFormat="1">
      <c r="A447" s="233"/>
      <c r="B447" s="208"/>
      <c r="C447" s="209"/>
      <c r="D447" s="209"/>
      <c r="E447" s="209"/>
      <c r="F447" s="209"/>
      <c r="G447" s="209"/>
    </row>
    <row r="448" spans="1:7" s="234" customFormat="1">
      <c r="A448" s="233"/>
      <c r="B448" s="208"/>
      <c r="C448" s="209"/>
      <c r="D448" s="209"/>
      <c r="E448" s="209"/>
      <c r="F448" s="209"/>
      <c r="G448" s="209"/>
    </row>
    <row r="449" spans="1:7" s="234" customFormat="1">
      <c r="A449" s="233"/>
      <c r="B449" s="208"/>
      <c r="C449" s="209"/>
      <c r="D449" s="209"/>
      <c r="E449" s="209"/>
      <c r="F449" s="209"/>
      <c r="G449" s="209"/>
    </row>
    <row r="450" spans="1:7" s="234" customFormat="1">
      <c r="A450" s="233"/>
      <c r="B450" s="208"/>
      <c r="C450" s="209"/>
      <c r="D450" s="209"/>
      <c r="E450" s="209"/>
      <c r="F450" s="209"/>
      <c r="G450" s="209"/>
    </row>
    <row r="451" spans="1:7" s="234" customFormat="1">
      <c r="A451" s="233"/>
      <c r="B451" s="208"/>
      <c r="C451" s="209"/>
      <c r="D451" s="209"/>
      <c r="E451" s="209"/>
      <c r="F451" s="209"/>
      <c r="G451" s="209"/>
    </row>
    <row r="452" spans="1:7" s="234" customFormat="1">
      <c r="A452" s="233"/>
      <c r="B452" s="208"/>
      <c r="C452" s="209"/>
      <c r="D452" s="209"/>
      <c r="E452" s="209"/>
      <c r="F452" s="209"/>
      <c r="G452" s="209"/>
    </row>
    <row r="453" spans="1:7" s="234" customFormat="1">
      <c r="A453" s="233"/>
      <c r="B453" s="208"/>
      <c r="C453" s="209"/>
      <c r="D453" s="209"/>
      <c r="E453" s="209"/>
      <c r="F453" s="209"/>
      <c r="G453" s="209"/>
    </row>
    <row r="454" spans="1:7" s="234" customFormat="1">
      <c r="A454" s="233"/>
      <c r="B454" s="208"/>
      <c r="C454" s="209"/>
      <c r="D454" s="209"/>
      <c r="E454" s="209"/>
      <c r="F454" s="209"/>
      <c r="G454" s="209"/>
    </row>
    <row r="455" spans="1:7" s="234" customFormat="1">
      <c r="A455" s="233"/>
      <c r="B455" s="208"/>
      <c r="C455" s="209"/>
      <c r="D455" s="209"/>
      <c r="E455" s="209"/>
      <c r="F455" s="209"/>
      <c r="G455" s="209"/>
    </row>
    <row r="456" spans="1:7" s="234" customFormat="1">
      <c r="A456" s="233"/>
      <c r="B456" s="208"/>
      <c r="C456" s="209"/>
      <c r="D456" s="209"/>
      <c r="E456" s="209"/>
      <c r="F456" s="209"/>
      <c r="G456" s="209"/>
    </row>
    <row r="457" spans="1:7" s="234" customFormat="1">
      <c r="A457" s="233"/>
      <c r="B457" s="208"/>
      <c r="C457" s="209"/>
      <c r="D457" s="209"/>
      <c r="E457" s="209"/>
      <c r="F457" s="209"/>
      <c r="G457" s="209"/>
    </row>
    <row r="458" spans="1:7" s="234" customFormat="1">
      <c r="A458" s="233"/>
      <c r="B458" s="208"/>
      <c r="C458" s="209"/>
      <c r="D458" s="209"/>
      <c r="E458" s="209"/>
      <c r="F458" s="209"/>
      <c r="G458" s="209"/>
    </row>
    <row r="459" spans="1:7" s="234" customFormat="1">
      <c r="A459" s="233"/>
      <c r="B459" s="208"/>
      <c r="C459" s="209"/>
      <c r="D459" s="209"/>
      <c r="E459" s="209"/>
      <c r="F459" s="209"/>
      <c r="G459" s="209"/>
    </row>
    <row r="460" spans="1:7" s="234" customFormat="1">
      <c r="A460" s="233"/>
      <c r="B460" s="208"/>
      <c r="C460" s="209"/>
      <c r="D460" s="209"/>
      <c r="E460" s="209"/>
      <c r="F460" s="209"/>
      <c r="G460" s="209"/>
    </row>
    <row r="461" spans="1:7" s="234" customFormat="1">
      <c r="A461" s="233"/>
      <c r="B461" s="208"/>
      <c r="C461" s="209"/>
      <c r="D461" s="209"/>
      <c r="E461" s="209"/>
      <c r="F461" s="209"/>
      <c r="G461" s="209"/>
    </row>
    <row r="462" spans="1:7" s="234" customFormat="1">
      <c r="A462" s="233"/>
      <c r="B462" s="208"/>
      <c r="C462" s="209"/>
      <c r="D462" s="209"/>
      <c r="E462" s="209"/>
      <c r="F462" s="209"/>
      <c r="G462" s="209"/>
    </row>
    <row r="463" spans="1:7" s="234" customFormat="1">
      <c r="A463" s="233"/>
      <c r="B463" s="208"/>
      <c r="C463" s="209"/>
      <c r="D463" s="209"/>
      <c r="E463" s="209"/>
      <c r="F463" s="209"/>
      <c r="G463" s="209"/>
    </row>
    <row r="464" spans="1:7" s="234" customFormat="1">
      <c r="A464" s="233"/>
      <c r="B464" s="208"/>
      <c r="C464" s="209"/>
      <c r="D464" s="209"/>
      <c r="E464" s="209"/>
      <c r="F464" s="209"/>
      <c r="G464" s="209"/>
    </row>
    <row r="465" spans="1:7" s="234" customFormat="1">
      <c r="A465" s="233"/>
      <c r="B465" s="208"/>
      <c r="C465" s="209"/>
      <c r="D465" s="209"/>
      <c r="E465" s="209"/>
      <c r="F465" s="209"/>
      <c r="G465" s="209"/>
    </row>
    <row r="466" spans="1:7" s="234" customFormat="1">
      <c r="A466" s="233"/>
      <c r="B466" s="208"/>
      <c r="C466" s="209"/>
      <c r="D466" s="209"/>
      <c r="E466" s="209"/>
      <c r="F466" s="209"/>
      <c r="G466" s="209"/>
    </row>
    <row r="467" spans="1:7" s="234" customFormat="1">
      <c r="A467" s="233"/>
      <c r="B467" s="208"/>
      <c r="C467" s="209"/>
      <c r="D467" s="209"/>
      <c r="E467" s="209"/>
      <c r="F467" s="209"/>
      <c r="G467" s="209"/>
    </row>
    <row r="468" spans="1:7" s="234" customFormat="1">
      <c r="A468" s="233"/>
      <c r="B468" s="208"/>
      <c r="C468" s="209"/>
      <c r="D468" s="209"/>
      <c r="E468" s="209"/>
      <c r="F468" s="209"/>
      <c r="G468" s="209"/>
    </row>
    <row r="469" spans="1:7" s="234" customFormat="1">
      <c r="A469" s="233"/>
      <c r="B469" s="208"/>
      <c r="C469" s="209"/>
      <c r="D469" s="209"/>
      <c r="E469" s="209"/>
      <c r="F469" s="209"/>
      <c r="G469" s="209"/>
    </row>
    <row r="470" spans="1:7" s="234" customFormat="1">
      <c r="A470" s="233"/>
      <c r="B470" s="208"/>
      <c r="C470" s="209"/>
      <c r="D470" s="209"/>
      <c r="E470" s="209"/>
      <c r="F470" s="209"/>
      <c r="G470" s="209"/>
    </row>
    <row r="471" spans="1:7" s="234" customFormat="1">
      <c r="A471" s="233"/>
      <c r="B471" s="208"/>
      <c r="C471" s="209"/>
      <c r="D471" s="209"/>
      <c r="E471" s="209"/>
      <c r="F471" s="209"/>
      <c r="G471" s="209"/>
    </row>
    <row r="472" spans="1:7" s="234" customFormat="1">
      <c r="A472" s="233"/>
      <c r="B472" s="208"/>
      <c r="C472" s="209"/>
      <c r="D472" s="209"/>
      <c r="E472" s="209"/>
      <c r="F472" s="209"/>
      <c r="G472" s="209"/>
    </row>
    <row r="473" spans="1:7" s="234" customFormat="1">
      <c r="A473" s="233"/>
      <c r="B473" s="208"/>
      <c r="C473" s="209"/>
      <c r="D473" s="209"/>
      <c r="E473" s="209"/>
      <c r="F473" s="209"/>
      <c r="G473" s="209"/>
    </row>
    <row r="474" spans="1:7" s="234" customFormat="1">
      <c r="A474" s="233"/>
      <c r="B474" s="208"/>
      <c r="C474" s="209"/>
      <c r="D474" s="209"/>
      <c r="E474" s="209"/>
      <c r="F474" s="209"/>
      <c r="G474" s="209"/>
    </row>
    <row r="475" spans="1:7" s="234" customFormat="1">
      <c r="A475" s="233"/>
      <c r="B475" s="208"/>
      <c r="C475" s="209"/>
      <c r="D475" s="209"/>
      <c r="E475" s="209"/>
      <c r="F475" s="209"/>
      <c r="G475" s="209"/>
    </row>
    <row r="476" spans="1:7" s="234" customFormat="1">
      <c r="A476" s="233"/>
      <c r="B476" s="208"/>
      <c r="C476" s="209"/>
      <c r="D476" s="209"/>
      <c r="E476" s="209"/>
      <c r="F476" s="209"/>
      <c r="G476" s="209"/>
    </row>
    <row r="477" spans="1:7" s="234" customFormat="1">
      <c r="A477" s="233"/>
      <c r="B477" s="208"/>
      <c r="C477" s="209"/>
      <c r="D477" s="209"/>
      <c r="E477" s="209"/>
      <c r="F477" s="209"/>
      <c r="G477" s="209"/>
    </row>
    <row r="478" spans="1:7" s="234" customFormat="1">
      <c r="A478" s="233"/>
      <c r="B478" s="208"/>
      <c r="C478" s="209"/>
      <c r="D478" s="209"/>
      <c r="E478" s="209"/>
      <c r="F478" s="209"/>
      <c r="G478" s="209"/>
    </row>
    <row r="479" spans="1:7" s="234" customFormat="1">
      <c r="A479" s="233"/>
      <c r="B479" s="208"/>
      <c r="C479" s="209"/>
      <c r="D479" s="209"/>
      <c r="E479" s="209"/>
      <c r="F479" s="209"/>
      <c r="G479" s="209"/>
    </row>
    <row r="480" spans="1:7" s="234" customFormat="1">
      <c r="A480" s="233"/>
      <c r="B480" s="208"/>
      <c r="C480" s="209"/>
      <c r="D480" s="209"/>
      <c r="E480" s="209"/>
      <c r="F480" s="209"/>
      <c r="G480" s="209"/>
    </row>
    <row r="481" spans="1:7" s="234" customFormat="1">
      <c r="A481" s="233"/>
      <c r="B481" s="208"/>
      <c r="C481" s="209"/>
      <c r="D481" s="209"/>
      <c r="E481" s="209"/>
      <c r="F481" s="209"/>
      <c r="G481" s="209"/>
    </row>
    <row r="482" spans="1:7" s="234" customFormat="1">
      <c r="A482" s="233"/>
      <c r="B482" s="208"/>
      <c r="C482" s="209"/>
      <c r="D482" s="209"/>
      <c r="E482" s="209"/>
      <c r="F482" s="209"/>
      <c r="G482" s="209"/>
    </row>
    <row r="483" spans="1:7" s="234" customFormat="1">
      <c r="A483" s="233"/>
      <c r="B483" s="208"/>
      <c r="C483" s="209"/>
      <c r="D483" s="209"/>
      <c r="E483" s="209"/>
      <c r="F483" s="209"/>
      <c r="G483" s="209"/>
    </row>
    <row r="484" spans="1:7" s="234" customFormat="1">
      <c r="A484" s="233"/>
      <c r="B484" s="208"/>
      <c r="C484" s="209"/>
      <c r="D484" s="209"/>
      <c r="E484" s="209"/>
      <c r="F484" s="209"/>
      <c r="G484" s="209"/>
    </row>
    <row r="485" spans="1:7" s="234" customFormat="1">
      <c r="A485" s="233"/>
      <c r="B485" s="208"/>
      <c r="C485" s="209"/>
      <c r="D485" s="209"/>
      <c r="E485" s="209"/>
      <c r="F485" s="209"/>
      <c r="G485" s="209"/>
    </row>
    <row r="486" spans="1:7" s="234" customFormat="1">
      <c r="A486" s="233"/>
      <c r="B486" s="208"/>
      <c r="C486" s="209"/>
      <c r="D486" s="209"/>
      <c r="E486" s="209"/>
      <c r="F486" s="209"/>
      <c r="G486" s="209"/>
    </row>
    <row r="487" spans="1:7" s="234" customFormat="1">
      <c r="A487" s="233"/>
      <c r="B487" s="208"/>
      <c r="C487" s="209"/>
      <c r="D487" s="209"/>
      <c r="E487" s="209"/>
      <c r="F487" s="209"/>
      <c r="G487" s="209"/>
    </row>
    <row r="488" spans="1:7" s="234" customFormat="1">
      <c r="A488" s="233"/>
      <c r="B488" s="208"/>
      <c r="C488" s="209"/>
      <c r="D488" s="209"/>
      <c r="E488" s="209"/>
      <c r="F488" s="209"/>
      <c r="G488" s="209"/>
    </row>
    <row r="489" spans="1:7" s="234" customFormat="1">
      <c r="A489" s="233"/>
      <c r="B489" s="208"/>
      <c r="C489" s="209"/>
      <c r="D489" s="209"/>
      <c r="E489" s="209"/>
      <c r="F489" s="209"/>
      <c r="G489" s="209"/>
    </row>
    <row r="490" spans="1:7" s="234" customFormat="1">
      <c r="A490" s="233"/>
      <c r="B490" s="208"/>
      <c r="C490" s="209"/>
      <c r="D490" s="209"/>
      <c r="E490" s="209"/>
      <c r="F490" s="209"/>
      <c r="G490" s="209"/>
    </row>
    <row r="491" spans="1:7" s="234" customFormat="1">
      <c r="A491" s="233"/>
      <c r="B491" s="208"/>
      <c r="C491" s="209"/>
      <c r="D491" s="209"/>
      <c r="E491" s="209"/>
      <c r="F491" s="209"/>
      <c r="G491" s="209"/>
    </row>
    <row r="492" spans="1:7" s="234" customFormat="1">
      <c r="A492" s="233"/>
      <c r="B492" s="208"/>
      <c r="C492" s="209"/>
      <c r="D492" s="209"/>
      <c r="E492" s="209"/>
      <c r="F492" s="209"/>
      <c r="G492" s="209"/>
    </row>
    <row r="493" spans="1:7" s="234" customFormat="1">
      <c r="A493" s="233"/>
      <c r="B493" s="208"/>
      <c r="C493" s="209"/>
      <c r="D493" s="209"/>
      <c r="E493" s="209"/>
      <c r="F493" s="209"/>
      <c r="G493" s="209"/>
    </row>
    <row r="494" spans="1:7" s="234" customFormat="1">
      <c r="A494" s="233"/>
      <c r="B494" s="208"/>
      <c r="C494" s="209"/>
      <c r="D494" s="209"/>
      <c r="E494" s="209"/>
      <c r="F494" s="209"/>
      <c r="G494" s="209"/>
    </row>
    <row r="495" spans="1:7" s="234" customFormat="1">
      <c r="A495" s="233"/>
      <c r="B495" s="208"/>
      <c r="C495" s="209"/>
      <c r="D495" s="209"/>
      <c r="E495" s="209"/>
      <c r="F495" s="209"/>
      <c r="G495" s="209"/>
    </row>
    <row r="496" spans="1:7" s="234" customFormat="1">
      <c r="A496" s="233"/>
      <c r="B496" s="208"/>
      <c r="C496" s="209"/>
      <c r="D496" s="209"/>
      <c r="E496" s="209"/>
      <c r="F496" s="209"/>
      <c r="G496" s="209"/>
    </row>
    <row r="497" spans="1:7" s="234" customFormat="1">
      <c r="A497" s="233"/>
      <c r="B497" s="208"/>
      <c r="C497" s="209"/>
      <c r="D497" s="209"/>
      <c r="E497" s="209"/>
      <c r="F497" s="209"/>
      <c r="G497" s="209"/>
    </row>
    <row r="498" spans="1:7" s="234" customFormat="1">
      <c r="A498" s="233"/>
      <c r="B498" s="208"/>
      <c r="C498" s="209"/>
      <c r="D498" s="209"/>
      <c r="E498" s="209"/>
      <c r="F498" s="209"/>
      <c r="G498" s="209"/>
    </row>
    <row r="499" spans="1:7" s="234" customFormat="1">
      <c r="A499" s="233"/>
      <c r="B499" s="208"/>
      <c r="C499" s="209"/>
      <c r="D499" s="209"/>
      <c r="E499" s="209"/>
      <c r="F499" s="209"/>
      <c r="G499" s="209"/>
    </row>
    <row r="500" spans="1:7" s="234" customFormat="1">
      <c r="A500" s="233"/>
      <c r="B500" s="208"/>
      <c r="C500" s="209"/>
      <c r="D500" s="209"/>
      <c r="E500" s="209"/>
      <c r="F500" s="209"/>
      <c r="G500" s="209"/>
    </row>
    <row r="501" spans="1:7" s="234" customFormat="1">
      <c r="A501" s="233"/>
      <c r="B501" s="208"/>
      <c r="C501" s="209"/>
      <c r="D501" s="209"/>
      <c r="E501" s="209"/>
      <c r="F501" s="209"/>
      <c r="G501" s="209"/>
    </row>
    <row r="502" spans="1:7" s="234" customFormat="1">
      <c r="A502" s="233"/>
      <c r="B502" s="208"/>
      <c r="C502" s="209"/>
      <c r="D502" s="209"/>
      <c r="E502" s="209"/>
      <c r="F502" s="209"/>
      <c r="G502" s="209"/>
    </row>
    <row r="503" spans="1:7" s="234" customFormat="1">
      <c r="A503" s="233"/>
      <c r="B503" s="208"/>
      <c r="C503" s="209"/>
      <c r="D503" s="209"/>
      <c r="E503" s="209"/>
      <c r="F503" s="209"/>
      <c r="G503" s="209"/>
    </row>
    <row r="504" spans="1:7" s="234" customFormat="1">
      <c r="A504" s="233"/>
      <c r="B504" s="208"/>
      <c r="C504" s="209"/>
      <c r="D504" s="209"/>
      <c r="E504" s="209"/>
      <c r="F504" s="209"/>
      <c r="G504" s="209"/>
    </row>
    <row r="505" spans="1:7" s="234" customFormat="1">
      <c r="A505" s="233"/>
      <c r="B505" s="208"/>
      <c r="C505" s="209"/>
      <c r="D505" s="209"/>
      <c r="E505" s="209"/>
      <c r="F505" s="209"/>
      <c r="G505" s="209"/>
    </row>
    <row r="506" spans="1:7" s="234" customFormat="1">
      <c r="A506" s="233"/>
      <c r="B506" s="208"/>
      <c r="C506" s="209"/>
      <c r="D506" s="209"/>
      <c r="E506" s="209"/>
      <c r="F506" s="209"/>
      <c r="G506" s="209"/>
    </row>
    <row r="507" spans="1:7" s="234" customFormat="1">
      <c r="A507" s="233"/>
      <c r="B507" s="208"/>
      <c r="C507" s="209"/>
      <c r="D507" s="209"/>
      <c r="E507" s="209"/>
      <c r="F507" s="209"/>
      <c r="G507" s="209"/>
    </row>
    <row r="508" spans="1:7" s="234" customFormat="1">
      <c r="A508" s="233"/>
      <c r="B508" s="208"/>
      <c r="C508" s="209"/>
      <c r="D508" s="209"/>
      <c r="E508" s="209"/>
      <c r="F508" s="209"/>
      <c r="G508" s="209"/>
    </row>
    <row r="509" spans="1:7" s="234" customFormat="1">
      <c r="A509" s="233"/>
      <c r="B509" s="208"/>
      <c r="C509" s="209"/>
      <c r="D509" s="209"/>
      <c r="E509" s="209"/>
      <c r="F509" s="209"/>
      <c r="G509" s="209"/>
    </row>
    <row r="510" spans="1:7" s="234" customFormat="1">
      <c r="A510" s="233"/>
      <c r="B510" s="208"/>
      <c r="C510" s="209"/>
      <c r="D510" s="209"/>
      <c r="E510" s="209"/>
      <c r="F510" s="209"/>
      <c r="G510" s="209"/>
    </row>
    <row r="511" spans="1:7" s="234" customFormat="1">
      <c r="A511" s="233"/>
      <c r="B511" s="208"/>
      <c r="C511" s="209"/>
      <c r="D511" s="209"/>
      <c r="E511" s="209"/>
      <c r="F511" s="209"/>
      <c r="G511" s="209"/>
    </row>
    <row r="512" spans="1:7" s="234" customFormat="1">
      <c r="A512" s="233"/>
      <c r="B512" s="208"/>
      <c r="C512" s="209"/>
      <c r="D512" s="209"/>
      <c r="E512" s="209"/>
      <c r="F512" s="209"/>
      <c r="G512" s="209"/>
    </row>
    <row r="513" spans="1:7" s="234" customFormat="1">
      <c r="A513" s="233"/>
      <c r="B513" s="208"/>
      <c r="C513" s="209"/>
      <c r="D513" s="209"/>
      <c r="E513" s="209"/>
      <c r="F513" s="209"/>
      <c r="G513" s="209"/>
    </row>
    <row r="514" spans="1:7" s="234" customFormat="1">
      <c r="A514" s="233"/>
      <c r="B514" s="208"/>
      <c r="C514" s="209"/>
      <c r="D514" s="209"/>
      <c r="E514" s="209"/>
      <c r="F514" s="209"/>
      <c r="G514" s="209"/>
    </row>
    <row r="515" spans="1:7" s="234" customFormat="1">
      <c r="A515" s="233"/>
      <c r="B515" s="208"/>
      <c r="C515" s="209"/>
      <c r="D515" s="209"/>
      <c r="E515" s="209"/>
      <c r="F515" s="209"/>
      <c r="G515" s="209"/>
    </row>
    <row r="516" spans="1:7" s="234" customFormat="1">
      <c r="A516" s="233"/>
      <c r="B516" s="208"/>
      <c r="C516" s="209"/>
      <c r="D516" s="209"/>
      <c r="E516" s="209"/>
      <c r="F516" s="209"/>
      <c r="G516" s="209"/>
    </row>
    <row r="517" spans="1:7" s="234" customFormat="1">
      <c r="A517" s="233"/>
      <c r="B517" s="208"/>
      <c r="C517" s="209"/>
      <c r="D517" s="209"/>
      <c r="E517" s="209"/>
      <c r="F517" s="209"/>
      <c r="G517" s="209"/>
    </row>
    <row r="518" spans="1:7" s="234" customFormat="1">
      <c r="A518" s="233"/>
      <c r="B518" s="208"/>
      <c r="C518" s="209"/>
      <c r="D518" s="209"/>
      <c r="E518" s="209"/>
      <c r="F518" s="209"/>
      <c r="G518" s="209"/>
    </row>
    <row r="519" spans="1:7" s="234" customFormat="1">
      <c r="A519" s="233"/>
      <c r="B519" s="208"/>
      <c r="C519" s="209"/>
      <c r="D519" s="209"/>
      <c r="E519" s="209"/>
      <c r="F519" s="209"/>
      <c r="G519" s="209"/>
    </row>
    <row r="520" spans="1:7" s="234" customFormat="1">
      <c r="A520" s="233"/>
      <c r="B520" s="208"/>
      <c r="C520" s="209"/>
      <c r="D520" s="209"/>
      <c r="E520" s="209"/>
      <c r="F520" s="209"/>
      <c r="G520" s="209"/>
    </row>
    <row r="521" spans="1:7" s="234" customFormat="1">
      <c r="A521" s="233"/>
      <c r="B521" s="208"/>
      <c r="C521" s="209"/>
      <c r="D521" s="209"/>
      <c r="E521" s="209"/>
      <c r="F521" s="209"/>
      <c r="G521" s="209"/>
    </row>
    <row r="522" spans="1:7" s="234" customFormat="1">
      <c r="A522" s="233"/>
      <c r="B522" s="208"/>
      <c r="C522" s="209"/>
      <c r="D522" s="209"/>
      <c r="E522" s="209"/>
      <c r="F522" s="209"/>
      <c r="G522" s="209"/>
    </row>
    <row r="523" spans="1:7" s="234" customFormat="1">
      <c r="A523" s="233"/>
      <c r="B523" s="208"/>
      <c r="C523" s="209"/>
      <c r="D523" s="209"/>
      <c r="E523" s="209"/>
      <c r="F523" s="209"/>
      <c r="G523" s="209"/>
    </row>
    <row r="524" spans="1:7" s="234" customFormat="1">
      <c r="A524" s="233"/>
      <c r="B524" s="208"/>
      <c r="C524" s="209"/>
      <c r="D524" s="209"/>
      <c r="E524" s="209"/>
      <c r="F524" s="209"/>
      <c r="G524" s="209"/>
    </row>
    <row r="525" spans="1:7" s="234" customFormat="1">
      <c r="A525" s="233"/>
      <c r="B525" s="208"/>
      <c r="C525" s="209"/>
      <c r="D525" s="209"/>
      <c r="E525" s="209"/>
      <c r="F525" s="209"/>
      <c r="G525" s="209"/>
    </row>
    <row r="526" spans="1:7" s="234" customFormat="1">
      <c r="A526" s="233"/>
      <c r="B526" s="208"/>
      <c r="C526" s="209"/>
      <c r="D526" s="209"/>
      <c r="E526" s="209"/>
      <c r="F526" s="209"/>
      <c r="G526" s="209"/>
    </row>
    <row r="527" spans="1:7" s="234" customFormat="1">
      <c r="A527" s="233"/>
      <c r="B527" s="208"/>
      <c r="C527" s="209"/>
      <c r="D527" s="209"/>
      <c r="E527" s="209"/>
      <c r="F527" s="209"/>
      <c r="G527" s="209"/>
    </row>
    <row r="528" spans="1:7" s="234" customFormat="1">
      <c r="A528" s="233"/>
      <c r="B528" s="208"/>
      <c r="C528" s="209"/>
      <c r="D528" s="209"/>
      <c r="E528" s="209"/>
      <c r="F528" s="209"/>
      <c r="G528" s="209"/>
    </row>
    <row r="529" spans="1:7" s="234" customFormat="1">
      <c r="A529" s="233"/>
      <c r="B529" s="208"/>
      <c r="C529" s="209"/>
      <c r="D529" s="209"/>
      <c r="E529" s="209"/>
      <c r="F529" s="209"/>
      <c r="G529" s="209"/>
    </row>
    <row r="530" spans="1:7" s="234" customFormat="1">
      <c r="A530" s="233"/>
      <c r="B530" s="208"/>
      <c r="C530" s="209"/>
      <c r="D530" s="209"/>
      <c r="E530" s="209"/>
      <c r="F530" s="209"/>
      <c r="G530" s="209"/>
    </row>
    <row r="531" spans="1:7" s="234" customFormat="1">
      <c r="A531" s="233"/>
      <c r="B531" s="208"/>
      <c r="C531" s="209"/>
      <c r="D531" s="209"/>
      <c r="E531" s="209"/>
      <c r="F531" s="209"/>
      <c r="G531" s="209"/>
    </row>
    <row r="532" spans="1:7" s="234" customFormat="1">
      <c r="A532" s="233"/>
      <c r="B532" s="208"/>
      <c r="C532" s="209"/>
      <c r="D532" s="209"/>
      <c r="E532" s="209"/>
      <c r="F532" s="209"/>
      <c r="G532" s="209"/>
    </row>
    <row r="533" spans="1:7" s="234" customFormat="1">
      <c r="A533" s="233"/>
      <c r="B533" s="208"/>
      <c r="C533" s="209"/>
      <c r="D533" s="209"/>
      <c r="E533" s="209"/>
      <c r="F533" s="209"/>
      <c r="G533" s="209"/>
    </row>
    <row r="534" spans="1:7" s="234" customFormat="1">
      <c r="A534" s="233"/>
      <c r="B534" s="208"/>
      <c r="C534" s="209"/>
      <c r="D534" s="209"/>
      <c r="E534" s="209"/>
      <c r="F534" s="209"/>
      <c r="G534" s="209"/>
    </row>
    <row r="535" spans="1:7" s="234" customFormat="1">
      <c r="A535" s="233"/>
      <c r="B535" s="208"/>
      <c r="C535" s="209"/>
      <c r="D535" s="209"/>
      <c r="E535" s="209"/>
      <c r="F535" s="209"/>
      <c r="G535" s="209"/>
    </row>
    <row r="536" spans="1:7" s="234" customFormat="1">
      <c r="A536" s="233"/>
      <c r="B536" s="208"/>
      <c r="C536" s="209"/>
      <c r="D536" s="209"/>
      <c r="E536" s="209"/>
      <c r="F536" s="209"/>
      <c r="G536" s="209"/>
    </row>
    <row r="537" spans="1:7" s="234" customFormat="1">
      <c r="A537" s="233"/>
      <c r="B537" s="208"/>
      <c r="C537" s="209"/>
      <c r="D537" s="209"/>
      <c r="E537" s="209"/>
      <c r="F537" s="209"/>
      <c r="G537" s="209"/>
    </row>
    <row r="538" spans="1:7" s="234" customFormat="1">
      <c r="A538" s="233"/>
      <c r="B538" s="208"/>
      <c r="C538" s="209"/>
      <c r="D538" s="209"/>
      <c r="E538" s="209"/>
      <c r="F538" s="209"/>
      <c r="G538" s="209"/>
    </row>
    <row r="539" spans="1:7" s="234" customFormat="1">
      <c r="A539" s="233"/>
      <c r="B539" s="208"/>
      <c r="C539" s="209"/>
      <c r="D539" s="209"/>
      <c r="E539" s="209"/>
      <c r="F539" s="209"/>
      <c r="G539" s="209"/>
    </row>
    <row r="540" spans="1:7" s="234" customFormat="1">
      <c r="A540" s="233"/>
      <c r="B540" s="208"/>
      <c r="C540" s="209"/>
      <c r="D540" s="209"/>
      <c r="E540" s="209"/>
      <c r="F540" s="209"/>
      <c r="G540" s="209"/>
    </row>
    <row r="541" spans="1:7" s="234" customFormat="1">
      <c r="A541" s="233"/>
      <c r="B541" s="208"/>
      <c r="C541" s="209"/>
      <c r="D541" s="209"/>
      <c r="E541" s="209"/>
      <c r="F541" s="209"/>
      <c r="G541" s="209"/>
    </row>
    <row r="542" spans="1:7" s="234" customFormat="1">
      <c r="A542" s="233"/>
      <c r="B542" s="208"/>
      <c r="C542" s="209"/>
      <c r="D542" s="209"/>
      <c r="E542" s="209"/>
      <c r="F542" s="209"/>
      <c r="G542" s="209"/>
    </row>
    <row r="543" spans="1:7" s="234" customFormat="1">
      <c r="A543" s="233"/>
      <c r="B543" s="208"/>
      <c r="C543" s="209"/>
      <c r="D543" s="209"/>
      <c r="E543" s="209"/>
      <c r="F543" s="209"/>
      <c r="G543" s="209"/>
    </row>
    <row r="544" spans="1:7" s="234" customFormat="1">
      <c r="A544" s="233"/>
      <c r="B544" s="208"/>
      <c r="C544" s="209"/>
      <c r="D544" s="209"/>
      <c r="E544" s="209"/>
      <c r="F544" s="209"/>
      <c r="G544" s="209"/>
    </row>
    <row r="545" spans="1:7" s="234" customFormat="1">
      <c r="A545" s="233"/>
      <c r="B545" s="208"/>
      <c r="C545" s="209"/>
      <c r="D545" s="209"/>
      <c r="E545" s="209"/>
      <c r="F545" s="209"/>
      <c r="G545" s="209"/>
    </row>
    <row r="546" spans="1:7" s="234" customFormat="1">
      <c r="A546" s="233"/>
      <c r="B546" s="208"/>
      <c r="C546" s="209"/>
      <c r="D546" s="209"/>
      <c r="E546" s="209"/>
      <c r="F546" s="209"/>
      <c r="G546" s="209"/>
    </row>
    <row r="547" spans="1:7" s="234" customFormat="1">
      <c r="A547" s="233"/>
      <c r="B547" s="208"/>
      <c r="C547" s="209"/>
      <c r="D547" s="209"/>
      <c r="E547" s="209"/>
      <c r="F547" s="209"/>
      <c r="G547" s="209"/>
    </row>
    <row r="548" spans="1:7" s="234" customFormat="1">
      <c r="A548" s="233"/>
      <c r="B548" s="208"/>
      <c r="C548" s="209"/>
      <c r="D548" s="209"/>
      <c r="E548" s="209"/>
      <c r="F548" s="209"/>
      <c r="G548" s="209"/>
    </row>
    <row r="549" spans="1:7" s="234" customFormat="1">
      <c r="A549" s="233"/>
      <c r="B549" s="208"/>
      <c r="C549" s="209"/>
      <c r="D549" s="209"/>
      <c r="E549" s="209"/>
      <c r="F549" s="209"/>
      <c r="G549" s="209"/>
    </row>
    <row r="550" spans="1:7" s="234" customFormat="1">
      <c r="A550" s="233"/>
      <c r="B550" s="208"/>
      <c r="C550" s="209"/>
      <c r="D550" s="209"/>
      <c r="E550" s="209"/>
      <c r="F550" s="209"/>
      <c r="G550" s="209"/>
    </row>
    <row r="551" spans="1:7" s="234" customFormat="1">
      <c r="A551" s="233"/>
      <c r="B551" s="208"/>
      <c r="C551" s="209"/>
      <c r="D551" s="209"/>
      <c r="E551" s="209"/>
      <c r="F551" s="209"/>
      <c r="G551" s="209"/>
    </row>
    <row r="552" spans="1:7" s="234" customFormat="1">
      <c r="A552" s="233"/>
      <c r="B552" s="208"/>
      <c r="C552" s="209"/>
      <c r="D552" s="209"/>
      <c r="E552" s="209"/>
      <c r="F552" s="209"/>
      <c r="G552" s="209"/>
    </row>
    <row r="553" spans="1:7" s="234" customFormat="1">
      <c r="A553" s="233"/>
      <c r="B553" s="208"/>
      <c r="C553" s="209"/>
      <c r="D553" s="209"/>
      <c r="E553" s="209"/>
      <c r="F553" s="209"/>
      <c r="G553" s="209"/>
    </row>
    <row r="554" spans="1:7" s="234" customFormat="1">
      <c r="A554" s="233"/>
      <c r="B554" s="208"/>
      <c r="C554" s="209"/>
      <c r="D554" s="209"/>
      <c r="E554" s="209"/>
      <c r="F554" s="209"/>
      <c r="G554" s="209"/>
    </row>
    <row r="555" spans="1:7" s="234" customFormat="1">
      <c r="A555" s="233"/>
      <c r="B555" s="208"/>
      <c r="C555" s="209"/>
      <c r="D555" s="209"/>
      <c r="E555" s="209"/>
      <c r="F555" s="209"/>
      <c r="G555" s="209"/>
    </row>
    <row r="556" spans="1:7" s="234" customFormat="1">
      <c r="A556" s="233"/>
      <c r="B556" s="208"/>
      <c r="C556" s="209"/>
      <c r="D556" s="209"/>
      <c r="E556" s="209"/>
      <c r="F556" s="209"/>
      <c r="G556" s="209"/>
    </row>
    <row r="557" spans="1:7" s="234" customFormat="1">
      <c r="A557" s="233"/>
      <c r="B557" s="208"/>
      <c r="C557" s="209"/>
      <c r="D557" s="209"/>
      <c r="E557" s="209"/>
      <c r="F557" s="209"/>
      <c r="G557" s="209"/>
    </row>
    <row r="558" spans="1:7" s="234" customFormat="1">
      <c r="A558" s="233"/>
      <c r="B558" s="208"/>
      <c r="C558" s="209"/>
      <c r="D558" s="209"/>
      <c r="E558" s="209"/>
      <c r="F558" s="209"/>
      <c r="G558" s="209"/>
    </row>
    <row r="559" spans="1:7" s="234" customFormat="1">
      <c r="A559" s="233"/>
      <c r="B559" s="208"/>
      <c r="C559" s="209"/>
      <c r="D559" s="209"/>
      <c r="E559" s="209"/>
      <c r="F559" s="209"/>
      <c r="G559" s="209"/>
    </row>
    <row r="560" spans="1:7" s="234" customFormat="1">
      <c r="A560" s="233"/>
      <c r="B560" s="208"/>
      <c r="C560" s="209"/>
      <c r="D560" s="209"/>
      <c r="E560" s="209"/>
      <c r="F560" s="209"/>
      <c r="G560" s="209"/>
    </row>
    <row r="561" spans="1:7" s="234" customFormat="1">
      <c r="A561" s="233"/>
      <c r="B561" s="208"/>
      <c r="C561" s="209"/>
      <c r="D561" s="209"/>
      <c r="E561" s="209"/>
      <c r="F561" s="209"/>
      <c r="G561" s="209"/>
    </row>
    <row r="562" spans="1:7" s="234" customFormat="1">
      <c r="A562" s="233"/>
      <c r="B562" s="208"/>
      <c r="C562" s="209"/>
      <c r="D562" s="209"/>
      <c r="E562" s="209"/>
      <c r="F562" s="209"/>
      <c r="G562" s="209"/>
    </row>
    <row r="563" spans="1:7" s="234" customFormat="1">
      <c r="A563" s="233"/>
      <c r="B563" s="208"/>
      <c r="C563" s="209"/>
      <c r="D563" s="209"/>
      <c r="E563" s="209"/>
      <c r="F563" s="209"/>
      <c r="G563" s="209"/>
    </row>
    <row r="564" spans="1:7" s="234" customFormat="1">
      <c r="A564" s="233"/>
      <c r="B564" s="208"/>
      <c r="C564" s="209"/>
      <c r="D564" s="209"/>
      <c r="E564" s="209"/>
      <c r="F564" s="209"/>
      <c r="G564" s="209"/>
    </row>
    <row r="565" spans="1:7" s="234" customFormat="1">
      <c r="A565" s="233"/>
      <c r="B565" s="208"/>
      <c r="C565" s="209"/>
      <c r="D565" s="209"/>
      <c r="E565" s="209"/>
      <c r="F565" s="209"/>
      <c r="G565" s="209"/>
    </row>
    <row r="566" spans="1:7" s="234" customFormat="1">
      <c r="A566" s="233"/>
      <c r="B566" s="208"/>
      <c r="C566" s="209"/>
      <c r="D566" s="209"/>
      <c r="E566" s="209"/>
      <c r="F566" s="209"/>
      <c r="G566" s="209"/>
    </row>
    <row r="567" spans="1:7" s="234" customFormat="1">
      <c r="A567" s="233"/>
      <c r="B567" s="208"/>
      <c r="C567" s="209"/>
      <c r="D567" s="209"/>
      <c r="E567" s="209"/>
      <c r="F567" s="209"/>
      <c r="G567" s="209"/>
    </row>
    <row r="568" spans="1:7" s="234" customFormat="1">
      <c r="A568" s="233"/>
      <c r="B568" s="208"/>
      <c r="C568" s="209"/>
      <c r="D568" s="209"/>
      <c r="E568" s="209"/>
      <c r="F568" s="209"/>
      <c r="G568" s="209"/>
    </row>
    <row r="569" spans="1:7" s="234" customFormat="1">
      <c r="A569" s="233"/>
      <c r="B569" s="208"/>
      <c r="C569" s="209"/>
      <c r="D569" s="209"/>
      <c r="E569" s="209"/>
      <c r="F569" s="209"/>
      <c r="G569" s="209"/>
    </row>
    <row r="570" spans="1:7" s="234" customFormat="1">
      <c r="A570" s="233"/>
      <c r="B570" s="208"/>
      <c r="C570" s="209"/>
      <c r="D570" s="209"/>
      <c r="E570" s="209"/>
      <c r="F570" s="209"/>
      <c r="G570" s="209"/>
    </row>
    <row r="571" spans="1:7" s="234" customFormat="1">
      <c r="A571" s="233"/>
      <c r="B571" s="208"/>
      <c r="C571" s="209"/>
      <c r="D571" s="209"/>
      <c r="E571" s="209"/>
      <c r="F571" s="209"/>
      <c r="G571" s="209"/>
    </row>
    <row r="572" spans="1:7" s="234" customFormat="1">
      <c r="A572" s="233"/>
      <c r="B572" s="208"/>
      <c r="C572" s="209"/>
      <c r="D572" s="209"/>
      <c r="E572" s="209"/>
      <c r="F572" s="209"/>
      <c r="G572" s="209"/>
    </row>
    <row r="573" spans="1:7" s="234" customFormat="1">
      <c r="A573" s="233"/>
      <c r="B573" s="208"/>
      <c r="C573" s="209"/>
      <c r="D573" s="209"/>
      <c r="E573" s="209"/>
      <c r="F573" s="209"/>
      <c r="G573" s="209"/>
    </row>
    <row r="574" spans="1:7" s="234" customFormat="1">
      <c r="A574" s="233"/>
      <c r="B574" s="208"/>
      <c r="C574" s="209"/>
      <c r="D574" s="209"/>
      <c r="E574" s="209"/>
      <c r="F574" s="209"/>
      <c r="G574" s="209"/>
    </row>
    <row r="575" spans="1:7" s="234" customFormat="1">
      <c r="A575" s="233"/>
      <c r="B575" s="208"/>
      <c r="C575" s="209"/>
      <c r="D575" s="209"/>
      <c r="E575" s="209"/>
      <c r="F575" s="209"/>
      <c r="G575" s="209"/>
    </row>
    <row r="576" spans="1:7" s="234" customFormat="1">
      <c r="A576" s="233"/>
      <c r="B576" s="208"/>
      <c r="C576" s="209"/>
      <c r="D576" s="209"/>
      <c r="E576" s="209"/>
      <c r="F576" s="209"/>
      <c r="G576" s="209"/>
    </row>
    <row r="577" spans="1:7" s="234" customFormat="1">
      <c r="A577" s="233"/>
      <c r="B577" s="208"/>
      <c r="C577" s="209"/>
      <c r="D577" s="209"/>
      <c r="E577" s="209"/>
      <c r="F577" s="209"/>
      <c r="G577" s="209"/>
    </row>
    <row r="578" spans="1:7" s="234" customFormat="1">
      <c r="A578" s="233"/>
      <c r="B578" s="208"/>
      <c r="C578" s="209"/>
      <c r="D578" s="209"/>
      <c r="E578" s="209"/>
      <c r="F578" s="209"/>
      <c r="G578" s="209"/>
    </row>
    <row r="579" spans="1:7" s="234" customFormat="1">
      <c r="A579" s="233"/>
      <c r="B579" s="208"/>
      <c r="C579" s="209"/>
      <c r="D579" s="209"/>
      <c r="E579" s="209"/>
      <c r="F579" s="209"/>
      <c r="G579" s="209"/>
    </row>
    <row r="580" spans="1:7" s="234" customFormat="1">
      <c r="A580" s="233"/>
      <c r="B580" s="208"/>
      <c r="C580" s="209"/>
      <c r="D580" s="209"/>
      <c r="E580" s="209"/>
      <c r="F580" s="209"/>
      <c r="G580" s="209"/>
    </row>
    <row r="581" spans="1:7" s="234" customFormat="1">
      <c r="A581" s="233"/>
      <c r="B581" s="208"/>
      <c r="C581" s="209"/>
      <c r="D581" s="209"/>
      <c r="E581" s="209"/>
      <c r="F581" s="209"/>
      <c r="G581" s="209"/>
    </row>
    <row r="582" spans="1:7" s="234" customFormat="1">
      <c r="A582" s="233"/>
      <c r="B582" s="208"/>
      <c r="C582" s="209"/>
      <c r="D582" s="209"/>
      <c r="E582" s="209"/>
      <c r="F582" s="209"/>
      <c r="G582" s="209"/>
    </row>
    <row r="583" spans="1:7" s="234" customFormat="1">
      <c r="A583" s="233"/>
      <c r="B583" s="208"/>
      <c r="C583" s="209"/>
      <c r="D583" s="209"/>
      <c r="E583" s="209"/>
      <c r="F583" s="209"/>
      <c r="G583" s="209"/>
    </row>
    <row r="584" spans="1:7" s="234" customFormat="1">
      <c r="A584" s="233"/>
      <c r="B584" s="208"/>
      <c r="C584" s="209"/>
      <c r="D584" s="209"/>
      <c r="E584" s="209"/>
      <c r="F584" s="209"/>
      <c r="G584" s="209"/>
    </row>
    <row r="585" spans="1:7" s="234" customFormat="1">
      <c r="A585" s="233"/>
      <c r="B585" s="208"/>
      <c r="C585" s="209"/>
      <c r="D585" s="209"/>
      <c r="E585" s="209"/>
      <c r="F585" s="209"/>
      <c r="G585" s="209"/>
    </row>
    <row r="586" spans="1:7" s="234" customFormat="1">
      <c r="A586" s="233"/>
      <c r="B586" s="208"/>
      <c r="C586" s="209"/>
      <c r="D586" s="209"/>
      <c r="E586" s="209"/>
      <c r="F586" s="209"/>
      <c r="G586" s="209"/>
    </row>
    <row r="587" spans="1:7" s="234" customFormat="1">
      <c r="A587" s="233"/>
      <c r="B587" s="208"/>
      <c r="C587" s="209"/>
      <c r="D587" s="209"/>
      <c r="E587" s="209"/>
      <c r="F587" s="209"/>
      <c r="G587" s="209"/>
    </row>
    <row r="588" spans="1:7" s="234" customFormat="1">
      <c r="A588" s="233"/>
      <c r="B588" s="208"/>
      <c r="C588" s="209"/>
      <c r="D588" s="209"/>
      <c r="E588" s="209"/>
      <c r="F588" s="209"/>
      <c r="G588" s="209"/>
    </row>
    <row r="589" spans="1:7" s="234" customFormat="1">
      <c r="A589" s="233"/>
      <c r="B589" s="208"/>
      <c r="C589" s="209"/>
      <c r="D589" s="209"/>
      <c r="E589" s="209"/>
      <c r="F589" s="209"/>
      <c r="G589" s="209"/>
    </row>
    <row r="590" spans="1:7" s="234" customFormat="1">
      <c r="A590" s="233"/>
      <c r="B590" s="208"/>
      <c r="C590" s="209"/>
      <c r="D590" s="209"/>
      <c r="E590" s="209"/>
      <c r="F590" s="209"/>
      <c r="G590" s="209"/>
    </row>
    <row r="591" spans="1:7" s="234" customFormat="1">
      <c r="A591" s="233"/>
      <c r="B591" s="208"/>
      <c r="C591" s="209"/>
      <c r="D591" s="209"/>
      <c r="E591" s="209"/>
      <c r="F591" s="209"/>
      <c r="G591" s="209"/>
    </row>
    <row r="592" spans="1:7" s="234" customFormat="1">
      <c r="A592" s="233"/>
      <c r="B592" s="208"/>
      <c r="C592" s="209"/>
      <c r="D592" s="209"/>
      <c r="E592" s="209"/>
      <c r="F592" s="209"/>
      <c r="G592" s="209"/>
    </row>
    <row r="593" spans="1:7" s="234" customFormat="1">
      <c r="A593" s="233"/>
      <c r="B593" s="208"/>
      <c r="C593" s="209"/>
      <c r="D593" s="209"/>
      <c r="E593" s="209"/>
      <c r="F593" s="209"/>
      <c r="G593" s="209"/>
    </row>
    <row r="594" spans="1:7" s="234" customFormat="1">
      <c r="A594" s="233"/>
      <c r="B594" s="208"/>
      <c r="C594" s="209"/>
      <c r="D594" s="209"/>
      <c r="E594" s="209"/>
      <c r="F594" s="209"/>
      <c r="G594" s="209"/>
    </row>
    <row r="595" spans="1:7" s="234" customFormat="1">
      <c r="A595" s="233"/>
      <c r="B595" s="208"/>
      <c r="C595" s="209"/>
      <c r="D595" s="209"/>
      <c r="E595" s="209"/>
      <c r="F595" s="209"/>
      <c r="G595" s="209"/>
    </row>
    <row r="596" spans="1:7" s="234" customFormat="1">
      <c r="A596" s="233"/>
      <c r="B596" s="208"/>
      <c r="C596" s="209"/>
      <c r="D596" s="209"/>
      <c r="E596" s="209"/>
      <c r="F596" s="209"/>
      <c r="G596" s="209"/>
    </row>
    <row r="597" spans="1:7" s="234" customFormat="1">
      <c r="A597" s="233"/>
      <c r="B597" s="208"/>
      <c r="C597" s="209"/>
      <c r="D597" s="209"/>
      <c r="E597" s="209"/>
      <c r="F597" s="209"/>
      <c r="G597" s="209"/>
    </row>
    <row r="598" spans="1:7" s="234" customFormat="1">
      <c r="A598" s="233"/>
      <c r="B598" s="208"/>
      <c r="C598" s="209"/>
      <c r="D598" s="209"/>
      <c r="E598" s="209"/>
      <c r="F598" s="209"/>
      <c r="G598" s="209"/>
    </row>
    <row r="599" spans="1:7" s="234" customFormat="1">
      <c r="A599" s="233"/>
      <c r="B599" s="208"/>
      <c r="C599" s="209"/>
      <c r="D599" s="209"/>
      <c r="E599" s="209"/>
      <c r="F599" s="209"/>
      <c r="G599" s="209"/>
    </row>
    <row r="600" spans="1:7" s="234" customFormat="1">
      <c r="A600" s="233"/>
      <c r="B600" s="208"/>
      <c r="C600" s="209"/>
      <c r="D600" s="209"/>
      <c r="E600" s="209"/>
      <c r="F600" s="209"/>
      <c r="G600" s="209"/>
    </row>
    <row r="601" spans="1:7" s="234" customFormat="1">
      <c r="A601" s="233"/>
      <c r="B601" s="208"/>
      <c r="C601" s="209"/>
      <c r="D601" s="209"/>
      <c r="E601" s="209"/>
      <c r="F601" s="209"/>
      <c r="G601" s="209"/>
    </row>
    <row r="602" spans="1:7" s="234" customFormat="1">
      <c r="A602" s="233"/>
      <c r="B602" s="208"/>
      <c r="C602" s="209"/>
      <c r="D602" s="209"/>
      <c r="E602" s="209"/>
      <c r="F602" s="209"/>
      <c r="G602" s="209"/>
    </row>
    <row r="603" spans="1:7" s="234" customFormat="1">
      <c r="A603" s="233"/>
      <c r="B603" s="208"/>
      <c r="C603" s="209"/>
      <c r="D603" s="209"/>
      <c r="E603" s="209"/>
      <c r="F603" s="209"/>
      <c r="G603" s="209"/>
    </row>
    <row r="604" spans="1:7" s="234" customFormat="1">
      <c r="A604" s="233"/>
      <c r="B604" s="208"/>
      <c r="C604" s="209"/>
      <c r="D604" s="209"/>
      <c r="E604" s="209"/>
      <c r="F604" s="209"/>
      <c r="G604" s="209"/>
    </row>
    <row r="605" spans="1:7" s="234" customFormat="1">
      <c r="A605" s="233"/>
      <c r="B605" s="208"/>
      <c r="C605" s="209"/>
      <c r="D605" s="209"/>
      <c r="E605" s="209"/>
      <c r="F605" s="209"/>
      <c r="G605" s="209"/>
    </row>
    <row r="606" spans="1:7" s="234" customFormat="1">
      <c r="A606" s="233"/>
      <c r="B606" s="208"/>
      <c r="C606" s="209"/>
      <c r="D606" s="209"/>
      <c r="E606" s="209"/>
      <c r="F606" s="209"/>
      <c r="G606" s="209"/>
    </row>
    <row r="607" spans="1:7" s="234" customFormat="1">
      <c r="A607" s="233"/>
      <c r="B607" s="208"/>
      <c r="C607" s="209"/>
      <c r="D607" s="209"/>
      <c r="E607" s="209"/>
      <c r="F607" s="209"/>
      <c r="G607" s="209"/>
    </row>
    <row r="608" spans="1:7" s="234" customFormat="1">
      <c r="A608" s="233"/>
      <c r="B608" s="208"/>
      <c r="C608" s="209"/>
      <c r="D608" s="209"/>
      <c r="E608" s="209"/>
      <c r="F608" s="209"/>
      <c r="G608" s="209"/>
    </row>
    <row r="609" spans="1:7" s="234" customFormat="1">
      <c r="A609" s="233"/>
      <c r="B609" s="208"/>
      <c r="C609" s="209"/>
      <c r="D609" s="209"/>
      <c r="E609" s="209"/>
      <c r="F609" s="209"/>
      <c r="G609" s="209"/>
    </row>
    <row r="610" spans="1:7" s="234" customFormat="1">
      <c r="A610" s="233"/>
      <c r="B610" s="208"/>
      <c r="C610" s="209"/>
      <c r="D610" s="209"/>
      <c r="E610" s="209"/>
      <c r="F610" s="209"/>
      <c r="G610" s="209"/>
    </row>
    <row r="611" spans="1:7" s="234" customFormat="1">
      <c r="A611" s="233"/>
      <c r="B611" s="208"/>
      <c r="C611" s="209"/>
      <c r="D611" s="209"/>
      <c r="E611" s="209"/>
      <c r="F611" s="209"/>
      <c r="G611" s="209"/>
    </row>
    <row r="612" spans="1:7" s="234" customFormat="1">
      <c r="A612" s="233"/>
      <c r="B612" s="208"/>
      <c r="C612" s="209"/>
      <c r="D612" s="209"/>
      <c r="E612" s="209"/>
      <c r="F612" s="209"/>
      <c r="G612" s="209"/>
    </row>
    <row r="613" spans="1:7" s="234" customFormat="1">
      <c r="A613" s="233"/>
      <c r="B613" s="208"/>
      <c r="C613" s="209"/>
      <c r="D613" s="209"/>
      <c r="E613" s="209"/>
      <c r="F613" s="209"/>
      <c r="G613" s="209"/>
    </row>
    <row r="614" spans="1:7" s="234" customFormat="1">
      <c r="A614" s="233"/>
      <c r="B614" s="208"/>
      <c r="C614" s="209"/>
      <c r="D614" s="209"/>
      <c r="E614" s="209"/>
      <c r="F614" s="209"/>
      <c r="G614" s="209"/>
    </row>
    <row r="615" spans="1:7" s="234" customFormat="1">
      <c r="A615" s="233"/>
      <c r="B615" s="208"/>
      <c r="C615" s="209"/>
      <c r="D615" s="209"/>
      <c r="E615" s="209"/>
      <c r="F615" s="209"/>
      <c r="G615" s="209"/>
    </row>
    <row r="616" spans="1:7" s="234" customFormat="1">
      <c r="A616" s="233"/>
      <c r="B616" s="208"/>
      <c r="C616" s="209"/>
      <c r="D616" s="209"/>
      <c r="E616" s="209"/>
      <c r="F616" s="209"/>
      <c r="G616" s="209"/>
    </row>
    <row r="617" spans="1:7" s="234" customFormat="1">
      <c r="A617" s="233"/>
      <c r="B617" s="208"/>
      <c r="C617" s="209"/>
      <c r="D617" s="209"/>
      <c r="E617" s="209"/>
      <c r="F617" s="209"/>
      <c r="G617" s="209"/>
    </row>
    <row r="618" spans="1:7" s="234" customFormat="1">
      <c r="A618" s="233"/>
      <c r="B618" s="208"/>
      <c r="C618" s="209"/>
      <c r="D618" s="209"/>
      <c r="E618" s="209"/>
      <c r="F618" s="209"/>
      <c r="G618" s="209"/>
    </row>
    <row r="619" spans="1:7" s="234" customFormat="1">
      <c r="A619" s="233"/>
      <c r="B619" s="208"/>
      <c r="C619" s="209"/>
      <c r="D619" s="209"/>
      <c r="E619" s="209"/>
      <c r="F619" s="209"/>
      <c r="G619" s="209"/>
    </row>
    <row r="620" spans="1:7" s="234" customFormat="1">
      <c r="A620" s="233"/>
      <c r="B620" s="208"/>
      <c r="C620" s="209"/>
      <c r="D620" s="209"/>
      <c r="E620" s="209"/>
      <c r="F620" s="209"/>
      <c r="G620" s="209"/>
    </row>
    <row r="621" spans="1:7" s="234" customFormat="1">
      <c r="A621" s="233"/>
      <c r="B621" s="208"/>
      <c r="C621" s="209"/>
      <c r="D621" s="209"/>
      <c r="E621" s="209"/>
      <c r="F621" s="209"/>
      <c r="G621" s="209"/>
    </row>
    <row r="622" spans="1:7" s="234" customFormat="1">
      <c r="A622" s="233"/>
      <c r="B622" s="208"/>
      <c r="C622" s="209"/>
      <c r="D622" s="209"/>
      <c r="E622" s="209"/>
      <c r="F622" s="209"/>
      <c r="G622" s="209"/>
    </row>
    <row r="623" spans="1:7" s="234" customFormat="1">
      <c r="A623" s="233"/>
      <c r="B623" s="208"/>
      <c r="C623" s="209"/>
      <c r="D623" s="209"/>
      <c r="E623" s="209"/>
      <c r="F623" s="209"/>
      <c r="G623" s="209"/>
    </row>
    <row r="624" spans="1:7" s="234" customFormat="1">
      <c r="A624" s="233"/>
      <c r="B624" s="208"/>
      <c r="C624" s="209"/>
      <c r="D624" s="209"/>
      <c r="E624" s="209"/>
      <c r="F624" s="209"/>
      <c r="G624" s="209"/>
    </row>
    <row r="625" spans="1:7" s="234" customFormat="1">
      <c r="A625" s="233"/>
      <c r="B625" s="208"/>
      <c r="C625" s="209"/>
      <c r="D625" s="209"/>
      <c r="E625" s="209"/>
      <c r="F625" s="209"/>
      <c r="G625" s="209"/>
    </row>
    <row r="626" spans="1:7" s="234" customFormat="1">
      <c r="A626" s="233"/>
      <c r="B626" s="208"/>
      <c r="C626" s="209"/>
      <c r="D626" s="209"/>
      <c r="E626" s="209"/>
      <c r="F626" s="209"/>
      <c r="G626" s="209"/>
    </row>
    <row r="627" spans="1:7" s="234" customFormat="1">
      <c r="A627" s="233"/>
      <c r="B627" s="208"/>
      <c r="C627" s="209"/>
      <c r="D627" s="209"/>
      <c r="E627" s="209"/>
      <c r="F627" s="209"/>
      <c r="G627" s="209"/>
    </row>
    <row r="628" spans="1:7" s="234" customFormat="1">
      <c r="A628" s="233"/>
      <c r="B628" s="208"/>
      <c r="C628" s="209"/>
      <c r="D628" s="209"/>
      <c r="E628" s="209"/>
      <c r="F628" s="209"/>
      <c r="G628" s="209"/>
    </row>
    <row r="629" spans="1:7" s="234" customFormat="1">
      <c r="A629" s="233"/>
      <c r="B629" s="208"/>
      <c r="C629" s="209"/>
      <c r="D629" s="209"/>
      <c r="E629" s="209"/>
      <c r="F629" s="209"/>
      <c r="G629" s="209"/>
    </row>
    <row r="630" spans="1:7" s="234" customFormat="1">
      <c r="A630" s="233"/>
      <c r="B630" s="208"/>
      <c r="C630" s="209"/>
      <c r="D630" s="209"/>
      <c r="E630" s="209"/>
      <c r="F630" s="209"/>
      <c r="G630" s="209"/>
    </row>
    <row r="631" spans="1:7" s="234" customFormat="1">
      <c r="A631" s="233"/>
      <c r="B631" s="208"/>
      <c r="C631" s="209"/>
      <c r="D631" s="209"/>
      <c r="E631" s="209"/>
      <c r="F631" s="209"/>
      <c r="G631" s="209"/>
    </row>
    <row r="632" spans="1:7" s="234" customFormat="1">
      <c r="A632" s="233"/>
      <c r="B632" s="208"/>
      <c r="C632" s="209"/>
      <c r="D632" s="209"/>
      <c r="E632" s="209"/>
      <c r="F632" s="209"/>
      <c r="G632" s="209"/>
    </row>
    <row r="633" spans="1:7" s="234" customFormat="1">
      <c r="A633" s="233"/>
      <c r="B633" s="208"/>
      <c r="C633" s="209"/>
      <c r="D633" s="209"/>
      <c r="E633" s="209"/>
      <c r="F633" s="209"/>
      <c r="G633" s="209"/>
    </row>
    <row r="634" spans="1:7" s="234" customFormat="1">
      <c r="A634" s="233"/>
      <c r="B634" s="208"/>
      <c r="C634" s="209"/>
      <c r="D634" s="209"/>
      <c r="E634" s="209"/>
      <c r="F634" s="209"/>
      <c r="G634" s="209"/>
    </row>
    <row r="635" spans="1:7" s="234" customFormat="1">
      <c r="A635" s="233"/>
      <c r="B635" s="208"/>
      <c r="C635" s="209"/>
      <c r="D635" s="209"/>
      <c r="E635" s="209"/>
      <c r="F635" s="209"/>
      <c r="G635" s="209"/>
    </row>
    <row r="636" spans="1:7" s="234" customFormat="1">
      <c r="A636" s="233"/>
      <c r="B636" s="208"/>
      <c r="C636" s="209"/>
      <c r="D636" s="209"/>
      <c r="E636" s="209"/>
      <c r="F636" s="209"/>
      <c r="G636" s="209"/>
    </row>
    <row r="637" spans="1:7" s="234" customFormat="1">
      <c r="A637" s="233"/>
      <c r="B637" s="208"/>
      <c r="C637" s="209"/>
      <c r="D637" s="209"/>
      <c r="E637" s="209"/>
      <c r="F637" s="209"/>
      <c r="G637" s="209"/>
    </row>
    <row r="638" spans="1:7" s="234" customFormat="1">
      <c r="A638" s="233"/>
      <c r="B638" s="208"/>
      <c r="C638" s="209"/>
      <c r="D638" s="209"/>
      <c r="E638" s="209"/>
      <c r="F638" s="209"/>
      <c r="G638" s="209"/>
    </row>
    <row r="639" spans="1:7" s="234" customFormat="1">
      <c r="A639" s="233"/>
      <c r="B639" s="208"/>
      <c r="C639" s="209"/>
      <c r="D639" s="209"/>
      <c r="E639" s="209"/>
      <c r="F639" s="209"/>
      <c r="G639" s="209"/>
    </row>
    <row r="640" spans="1:7" s="234" customFormat="1">
      <c r="A640" s="233"/>
      <c r="B640" s="208"/>
      <c r="C640" s="209"/>
      <c r="D640" s="209"/>
      <c r="E640" s="209"/>
      <c r="F640" s="209"/>
      <c r="G640" s="209"/>
    </row>
    <row r="641" spans="1:7" s="234" customFormat="1">
      <c r="A641" s="233"/>
      <c r="B641" s="208"/>
      <c r="C641" s="209"/>
      <c r="D641" s="209"/>
      <c r="E641" s="209"/>
      <c r="F641" s="209"/>
      <c r="G641" s="209"/>
    </row>
    <row r="642" spans="1:7" s="234" customFormat="1">
      <c r="A642" s="233"/>
      <c r="B642" s="208"/>
      <c r="C642" s="209"/>
      <c r="D642" s="209"/>
      <c r="E642" s="209"/>
      <c r="F642" s="209"/>
      <c r="G642" s="209"/>
    </row>
    <row r="643" spans="1:7" s="234" customFormat="1">
      <c r="A643" s="233"/>
      <c r="B643" s="208"/>
      <c r="C643" s="209"/>
      <c r="D643" s="209"/>
      <c r="E643" s="209"/>
      <c r="F643" s="209"/>
      <c r="G643" s="209"/>
    </row>
    <row r="644" spans="1:7" s="234" customFormat="1">
      <c r="A644" s="233"/>
      <c r="B644" s="208"/>
      <c r="C644" s="209"/>
      <c r="D644" s="209"/>
      <c r="E644" s="209"/>
      <c r="F644" s="209"/>
      <c r="G644" s="209"/>
    </row>
    <row r="645" spans="1:7" s="234" customFormat="1">
      <c r="A645" s="233"/>
      <c r="B645" s="208"/>
      <c r="C645" s="209"/>
      <c r="D645" s="209"/>
      <c r="E645" s="209"/>
      <c r="F645" s="209"/>
      <c r="G645" s="209"/>
    </row>
    <row r="646" spans="1:7" s="234" customFormat="1">
      <c r="A646" s="233"/>
      <c r="B646" s="208"/>
      <c r="C646" s="209"/>
      <c r="D646" s="209"/>
      <c r="E646" s="209"/>
      <c r="F646" s="209"/>
      <c r="G646" s="209"/>
    </row>
    <row r="647" spans="1:7" s="234" customFormat="1">
      <c r="A647" s="233"/>
      <c r="B647" s="208"/>
      <c r="C647" s="209"/>
      <c r="D647" s="209"/>
      <c r="E647" s="209"/>
      <c r="F647" s="209"/>
      <c r="G647" s="209"/>
    </row>
    <row r="648" spans="1:7" s="234" customFormat="1">
      <c r="A648" s="233"/>
      <c r="B648" s="208"/>
      <c r="C648" s="209"/>
      <c r="D648" s="209"/>
      <c r="E648" s="209"/>
      <c r="F648" s="209"/>
      <c r="G648" s="209"/>
    </row>
    <row r="649" spans="1:7" s="234" customFormat="1">
      <c r="A649" s="233"/>
      <c r="B649" s="208"/>
      <c r="C649" s="209"/>
      <c r="D649" s="209"/>
      <c r="E649" s="209"/>
      <c r="F649" s="209"/>
      <c r="G649" s="209"/>
    </row>
    <row r="650" spans="1:7" s="234" customFormat="1">
      <c r="A650" s="233"/>
      <c r="B650" s="208"/>
      <c r="C650" s="209"/>
      <c r="D650" s="209"/>
      <c r="E650" s="209"/>
      <c r="F650" s="209"/>
      <c r="G650" s="209"/>
    </row>
    <row r="651" spans="1:7" s="234" customFormat="1">
      <c r="A651" s="233"/>
      <c r="B651" s="208"/>
      <c r="C651" s="209"/>
      <c r="D651" s="209"/>
      <c r="E651" s="209"/>
      <c r="F651" s="209"/>
      <c r="G651" s="209"/>
    </row>
    <row r="652" spans="1:7" s="234" customFormat="1">
      <c r="A652" s="233"/>
      <c r="B652" s="208"/>
      <c r="C652" s="209"/>
      <c r="D652" s="209"/>
      <c r="E652" s="209"/>
      <c r="F652" s="209"/>
      <c r="G652" s="209"/>
    </row>
    <row r="653" spans="1:7" s="234" customFormat="1">
      <c r="A653" s="233"/>
      <c r="B653" s="208"/>
      <c r="C653" s="209"/>
      <c r="D653" s="209"/>
      <c r="E653" s="209"/>
      <c r="F653" s="209"/>
      <c r="G653" s="209"/>
    </row>
    <row r="654" spans="1:7" s="234" customFormat="1">
      <c r="A654" s="233"/>
      <c r="B654" s="208"/>
      <c r="C654" s="209"/>
      <c r="D654" s="209"/>
      <c r="E654" s="209"/>
      <c r="F654" s="209"/>
      <c r="G654" s="209"/>
    </row>
    <row r="655" spans="1:7" s="234" customFormat="1">
      <c r="A655" s="233"/>
      <c r="B655" s="208"/>
      <c r="C655" s="209"/>
      <c r="D655" s="209"/>
      <c r="E655" s="209"/>
      <c r="F655" s="209"/>
      <c r="G655" s="209"/>
    </row>
    <row r="656" spans="1:7" s="234" customFormat="1">
      <c r="A656" s="233"/>
      <c r="B656" s="208"/>
      <c r="C656" s="209"/>
      <c r="D656" s="209"/>
      <c r="E656" s="209"/>
      <c r="F656" s="209"/>
      <c r="G656" s="209"/>
    </row>
    <row r="657" spans="1:7" s="234" customFormat="1">
      <c r="A657" s="233"/>
      <c r="B657" s="208"/>
      <c r="C657" s="209"/>
      <c r="D657" s="209"/>
      <c r="E657" s="209"/>
      <c r="F657" s="209"/>
      <c r="G657" s="209"/>
    </row>
    <row r="658" spans="1:7" s="234" customFormat="1">
      <c r="A658" s="233"/>
      <c r="B658" s="208"/>
      <c r="C658" s="209"/>
      <c r="D658" s="209"/>
      <c r="E658" s="209"/>
      <c r="F658" s="209"/>
      <c r="G658" s="209"/>
    </row>
    <row r="659" spans="1:7" s="234" customFormat="1">
      <c r="A659" s="233"/>
      <c r="B659" s="208"/>
      <c r="C659" s="209"/>
      <c r="D659" s="209"/>
      <c r="E659" s="209"/>
      <c r="F659" s="209"/>
      <c r="G659" s="209"/>
    </row>
    <row r="660" spans="1:7" s="234" customFormat="1">
      <c r="A660" s="233"/>
      <c r="B660" s="208"/>
      <c r="C660" s="209"/>
      <c r="D660" s="209"/>
      <c r="E660" s="209"/>
      <c r="F660" s="209"/>
      <c r="G660" s="209"/>
    </row>
    <row r="661" spans="1:7" s="234" customFormat="1">
      <c r="A661" s="233"/>
      <c r="B661" s="208"/>
      <c r="C661" s="209"/>
      <c r="D661" s="209"/>
      <c r="E661" s="209"/>
      <c r="F661" s="209"/>
      <c r="G661" s="209"/>
    </row>
    <row r="662" spans="1:7" s="234" customFormat="1">
      <c r="A662" s="233"/>
      <c r="B662" s="208"/>
      <c r="C662" s="209"/>
      <c r="D662" s="209"/>
      <c r="E662" s="209"/>
      <c r="F662" s="209"/>
      <c r="G662" s="209"/>
    </row>
    <row r="663" spans="1:7" s="234" customFormat="1">
      <c r="A663" s="233"/>
      <c r="B663" s="208"/>
      <c r="C663" s="209"/>
      <c r="D663" s="209"/>
      <c r="E663" s="209"/>
      <c r="F663" s="209"/>
      <c r="G663" s="209"/>
    </row>
    <row r="664" spans="1:7" s="234" customFormat="1">
      <c r="A664" s="233"/>
      <c r="B664" s="208"/>
      <c r="C664" s="209"/>
      <c r="D664" s="209"/>
      <c r="E664" s="209"/>
      <c r="F664" s="209"/>
      <c r="G664" s="209"/>
    </row>
    <row r="665" spans="1:7" s="234" customFormat="1">
      <c r="A665" s="233"/>
      <c r="B665" s="208"/>
      <c r="C665" s="209"/>
      <c r="D665" s="209"/>
      <c r="E665" s="209"/>
      <c r="F665" s="209"/>
      <c r="G665" s="209"/>
    </row>
    <row r="666" spans="1:7" s="234" customFormat="1">
      <c r="A666" s="233"/>
      <c r="B666" s="208"/>
      <c r="C666" s="209"/>
      <c r="D666" s="209"/>
      <c r="E666" s="209"/>
      <c r="F666" s="209"/>
      <c r="G666" s="209"/>
    </row>
    <row r="667" spans="1:7" s="234" customFormat="1">
      <c r="A667" s="233"/>
      <c r="B667" s="208"/>
      <c r="C667" s="209"/>
      <c r="D667" s="209"/>
      <c r="E667" s="209"/>
      <c r="F667" s="209"/>
      <c r="G667" s="209"/>
    </row>
    <row r="668" spans="1:7" s="234" customFormat="1">
      <c r="A668" s="233"/>
      <c r="B668" s="208"/>
      <c r="C668" s="209"/>
      <c r="D668" s="209"/>
      <c r="E668" s="209"/>
      <c r="F668" s="209"/>
      <c r="G668" s="209"/>
    </row>
    <row r="669" spans="1:7" s="234" customFormat="1">
      <c r="A669" s="233"/>
      <c r="B669" s="208"/>
      <c r="C669" s="209"/>
      <c r="D669" s="209"/>
      <c r="E669" s="209"/>
      <c r="F669" s="209"/>
      <c r="G669" s="209"/>
    </row>
    <row r="670" spans="1:7" s="234" customFormat="1">
      <c r="A670" s="233"/>
      <c r="B670" s="208"/>
      <c r="C670" s="209"/>
      <c r="D670" s="209"/>
      <c r="E670" s="209"/>
      <c r="F670" s="209"/>
      <c r="G670" s="209"/>
    </row>
    <row r="671" spans="1:7" s="234" customFormat="1">
      <c r="A671" s="233"/>
      <c r="B671" s="208"/>
      <c r="C671" s="209"/>
      <c r="D671" s="209"/>
      <c r="E671" s="209"/>
      <c r="F671" s="209"/>
      <c r="G671" s="209"/>
    </row>
    <row r="672" spans="1:7" s="234" customFormat="1">
      <c r="A672" s="233"/>
      <c r="B672" s="208"/>
      <c r="C672" s="209"/>
      <c r="D672" s="209"/>
      <c r="E672" s="209"/>
      <c r="F672" s="209"/>
      <c r="G672" s="209"/>
    </row>
    <row r="673" spans="1:7" s="234" customFormat="1">
      <c r="A673" s="233"/>
      <c r="B673" s="208"/>
      <c r="C673" s="209"/>
      <c r="D673" s="209"/>
      <c r="E673" s="209"/>
      <c r="F673" s="209"/>
      <c r="G673" s="209"/>
    </row>
    <row r="674" spans="1:7" s="234" customFormat="1">
      <c r="A674" s="233"/>
      <c r="B674" s="208"/>
      <c r="C674" s="209"/>
      <c r="D674" s="209"/>
      <c r="E674" s="209"/>
      <c r="F674" s="209"/>
      <c r="G674" s="209"/>
    </row>
    <row r="675" spans="1:7" s="234" customFormat="1">
      <c r="A675" s="233"/>
      <c r="B675" s="208"/>
      <c r="C675" s="209"/>
      <c r="D675" s="209"/>
      <c r="E675" s="209"/>
      <c r="F675" s="209"/>
      <c r="G675" s="209"/>
    </row>
    <row r="676" spans="1:7" s="234" customFormat="1">
      <c r="A676" s="233"/>
      <c r="B676" s="208"/>
      <c r="C676" s="209"/>
      <c r="D676" s="209"/>
      <c r="E676" s="209"/>
      <c r="F676" s="209"/>
      <c r="G676" s="209"/>
    </row>
    <row r="677" spans="1:7" s="234" customFormat="1">
      <c r="A677" s="233"/>
      <c r="B677" s="208"/>
      <c r="C677" s="209"/>
      <c r="D677" s="209"/>
      <c r="E677" s="209"/>
      <c r="F677" s="209"/>
      <c r="G677" s="209"/>
    </row>
    <row r="678" spans="1:7" s="234" customFormat="1">
      <c r="A678" s="233"/>
      <c r="B678" s="208"/>
      <c r="C678" s="209"/>
      <c r="D678" s="209"/>
      <c r="E678" s="209"/>
      <c r="F678" s="209"/>
      <c r="G678" s="209"/>
    </row>
    <row r="679" spans="1:7" s="234" customFormat="1">
      <c r="A679" s="233"/>
      <c r="B679" s="208"/>
      <c r="C679" s="209"/>
      <c r="D679" s="209"/>
      <c r="E679" s="209"/>
      <c r="F679" s="209"/>
      <c r="G679" s="209"/>
    </row>
    <row r="680" spans="1:7" s="234" customFormat="1">
      <c r="A680" s="233"/>
      <c r="B680" s="208"/>
      <c r="C680" s="209"/>
      <c r="D680" s="209"/>
      <c r="E680" s="209"/>
      <c r="F680" s="209"/>
      <c r="G680" s="209"/>
    </row>
    <row r="681" spans="1:7" s="234" customFormat="1">
      <c r="A681" s="233"/>
      <c r="B681" s="208"/>
      <c r="C681" s="209"/>
      <c r="D681" s="209"/>
      <c r="E681" s="209"/>
      <c r="F681" s="209"/>
      <c r="G681" s="209"/>
    </row>
    <row r="682" spans="1:7" s="234" customFormat="1">
      <c r="A682" s="233"/>
      <c r="B682" s="208"/>
      <c r="C682" s="209"/>
      <c r="D682" s="209"/>
      <c r="E682" s="209"/>
      <c r="F682" s="209"/>
      <c r="G682" s="209"/>
    </row>
    <row r="683" spans="1:7" s="234" customFormat="1">
      <c r="A683" s="233"/>
      <c r="B683" s="208"/>
      <c r="C683" s="209"/>
      <c r="D683" s="209"/>
      <c r="E683" s="209"/>
      <c r="F683" s="209"/>
      <c r="G683" s="209"/>
    </row>
    <row r="684" spans="1:7" s="234" customFormat="1">
      <c r="A684" s="233"/>
      <c r="B684" s="208"/>
      <c r="C684" s="209"/>
      <c r="D684" s="209"/>
      <c r="E684" s="209"/>
      <c r="F684" s="209"/>
      <c r="G684" s="209"/>
    </row>
    <row r="685" spans="1:7" s="234" customFormat="1">
      <c r="A685" s="233"/>
      <c r="B685" s="208"/>
      <c r="C685" s="209"/>
      <c r="D685" s="209"/>
      <c r="E685" s="209"/>
      <c r="F685" s="209"/>
      <c r="G685" s="209"/>
    </row>
    <row r="686" spans="1:7" s="234" customFormat="1">
      <c r="A686" s="233"/>
      <c r="B686" s="208"/>
      <c r="C686" s="209"/>
      <c r="D686" s="209"/>
      <c r="E686" s="209"/>
      <c r="F686" s="209"/>
      <c r="G686" s="209"/>
    </row>
    <row r="687" spans="1:7" s="234" customFormat="1">
      <c r="A687" s="233"/>
      <c r="B687" s="208"/>
      <c r="C687" s="209"/>
      <c r="D687" s="209"/>
      <c r="E687" s="209"/>
      <c r="F687" s="209"/>
      <c r="G687" s="209"/>
    </row>
    <row r="688" spans="1:7" s="234" customFormat="1">
      <c r="A688" s="233"/>
      <c r="B688" s="208"/>
      <c r="C688" s="209"/>
      <c r="D688" s="209"/>
      <c r="E688" s="209"/>
      <c r="F688" s="209"/>
      <c r="G688" s="209"/>
    </row>
    <row r="689" spans="1:7" s="234" customFormat="1">
      <c r="A689" s="233"/>
      <c r="B689" s="208"/>
      <c r="C689" s="209"/>
      <c r="D689" s="209"/>
      <c r="E689" s="209"/>
      <c r="F689" s="209"/>
      <c r="G689" s="209"/>
    </row>
    <row r="690" spans="1:7" s="234" customFormat="1">
      <c r="A690" s="233"/>
      <c r="B690" s="208"/>
      <c r="C690" s="209"/>
      <c r="D690" s="209"/>
      <c r="E690" s="209"/>
      <c r="F690" s="209"/>
      <c r="G690" s="209"/>
    </row>
    <row r="691" spans="1:7" s="234" customFormat="1">
      <c r="A691" s="233"/>
      <c r="B691" s="208"/>
      <c r="C691" s="209"/>
      <c r="D691" s="209"/>
      <c r="E691" s="209"/>
      <c r="F691" s="209"/>
      <c r="G691" s="209"/>
    </row>
    <row r="692" spans="1:7" s="234" customFormat="1">
      <c r="A692" s="233"/>
      <c r="B692" s="208"/>
      <c r="C692" s="209"/>
      <c r="D692" s="209"/>
      <c r="E692" s="209"/>
      <c r="F692" s="209"/>
      <c r="G692" s="209"/>
    </row>
    <row r="693" spans="1:7" s="234" customFormat="1">
      <c r="A693" s="233"/>
      <c r="B693" s="208"/>
      <c r="C693" s="209"/>
      <c r="D693" s="209"/>
      <c r="E693" s="209"/>
      <c r="F693" s="209"/>
      <c r="G693" s="209"/>
    </row>
    <row r="694" spans="1:7" s="234" customFormat="1">
      <c r="A694" s="233"/>
      <c r="B694" s="208"/>
      <c r="C694" s="209"/>
      <c r="D694" s="209"/>
      <c r="E694" s="209"/>
      <c r="F694" s="209"/>
      <c r="G694" s="209"/>
    </row>
    <row r="695" spans="1:7" s="234" customFormat="1">
      <c r="A695" s="233"/>
      <c r="B695" s="208"/>
      <c r="C695" s="209"/>
      <c r="D695" s="209"/>
      <c r="E695" s="209"/>
      <c r="F695" s="209"/>
      <c r="G695" s="209"/>
    </row>
    <row r="696" spans="1:7" s="234" customFormat="1">
      <c r="A696" s="233"/>
      <c r="B696" s="208"/>
      <c r="C696" s="209"/>
      <c r="D696" s="209"/>
      <c r="E696" s="209"/>
      <c r="F696" s="209"/>
      <c r="G696" s="209"/>
    </row>
    <row r="697" spans="1:7" s="234" customFormat="1">
      <c r="A697" s="233"/>
      <c r="B697" s="208"/>
      <c r="C697" s="209"/>
      <c r="D697" s="209"/>
      <c r="E697" s="209"/>
      <c r="F697" s="209"/>
      <c r="G697" s="209"/>
    </row>
    <row r="698" spans="1:7" s="234" customFormat="1">
      <c r="A698" s="233"/>
      <c r="B698" s="208"/>
      <c r="C698" s="209"/>
      <c r="D698" s="209"/>
      <c r="E698" s="209"/>
      <c r="F698" s="209"/>
      <c r="G698" s="209"/>
    </row>
    <row r="699" spans="1:7" s="234" customFormat="1">
      <c r="A699" s="233"/>
      <c r="B699" s="208"/>
      <c r="C699" s="209"/>
      <c r="D699" s="209"/>
      <c r="E699" s="209"/>
      <c r="F699" s="209"/>
      <c r="G699" s="209"/>
    </row>
    <row r="700" spans="1:7" s="234" customFormat="1">
      <c r="A700" s="233"/>
      <c r="B700" s="208"/>
      <c r="C700" s="209"/>
      <c r="D700" s="209"/>
      <c r="E700" s="209"/>
      <c r="F700" s="209"/>
      <c r="G700" s="209"/>
    </row>
    <row r="701" spans="1:7" s="234" customFormat="1">
      <c r="A701" s="233"/>
      <c r="B701" s="208"/>
      <c r="C701" s="209"/>
      <c r="D701" s="209"/>
      <c r="E701" s="209"/>
      <c r="F701" s="209"/>
      <c r="G701" s="209"/>
    </row>
    <row r="702" spans="1:7" s="234" customFormat="1">
      <c r="A702" s="233"/>
      <c r="B702" s="208"/>
      <c r="C702" s="209"/>
      <c r="D702" s="209"/>
      <c r="E702" s="209"/>
      <c r="F702" s="209"/>
      <c r="G702" s="209"/>
    </row>
    <row r="703" spans="1:7" s="234" customFormat="1">
      <c r="A703" s="233"/>
      <c r="B703" s="208"/>
      <c r="C703" s="209"/>
      <c r="D703" s="209"/>
      <c r="E703" s="209"/>
      <c r="F703" s="209"/>
      <c r="G703" s="209"/>
    </row>
    <row r="704" spans="1:7" s="234" customFormat="1">
      <c r="A704" s="233"/>
      <c r="B704" s="208"/>
      <c r="C704" s="209"/>
      <c r="D704" s="209"/>
      <c r="E704" s="209"/>
      <c r="F704" s="209"/>
      <c r="G704" s="209"/>
    </row>
    <row r="705" spans="1:7" s="234" customFormat="1">
      <c r="A705" s="233"/>
      <c r="B705" s="208"/>
      <c r="C705" s="209"/>
      <c r="D705" s="209"/>
      <c r="E705" s="209"/>
      <c r="F705" s="209"/>
      <c r="G705" s="209"/>
    </row>
    <row r="706" spans="1:7" s="234" customFormat="1">
      <c r="A706" s="233"/>
      <c r="B706" s="208"/>
      <c r="C706" s="209"/>
      <c r="D706" s="209"/>
      <c r="E706" s="209"/>
      <c r="F706" s="209"/>
      <c r="G706" s="209"/>
    </row>
    <row r="707" spans="1:7" s="234" customFormat="1">
      <c r="A707" s="233"/>
      <c r="B707" s="208"/>
      <c r="C707" s="209"/>
      <c r="D707" s="209"/>
      <c r="E707" s="209"/>
      <c r="F707" s="209"/>
      <c r="G707" s="209"/>
    </row>
    <row r="708" spans="1:7" s="234" customFormat="1">
      <c r="A708" s="233"/>
      <c r="B708" s="208"/>
      <c r="C708" s="209"/>
      <c r="D708" s="209"/>
      <c r="E708" s="209"/>
      <c r="F708" s="209"/>
      <c r="G708" s="209"/>
    </row>
    <row r="709" spans="1:7" s="234" customFormat="1">
      <c r="A709" s="233"/>
      <c r="B709" s="208"/>
      <c r="C709" s="209"/>
      <c r="D709" s="209"/>
      <c r="E709" s="209"/>
      <c r="F709" s="209"/>
      <c r="G709" s="209"/>
    </row>
    <row r="710" spans="1:7" s="234" customFormat="1">
      <c r="A710" s="233"/>
      <c r="B710" s="208"/>
      <c r="C710" s="209"/>
      <c r="D710" s="209"/>
      <c r="E710" s="209"/>
      <c r="F710" s="209"/>
      <c r="G710" s="209"/>
    </row>
    <row r="711" spans="1:7" s="234" customFormat="1">
      <c r="A711" s="233"/>
      <c r="B711" s="208"/>
      <c r="C711" s="209"/>
      <c r="D711" s="209"/>
      <c r="E711" s="209"/>
      <c r="F711" s="209"/>
      <c r="G711" s="209"/>
    </row>
    <row r="712" spans="1:7" s="234" customFormat="1">
      <c r="A712" s="233"/>
      <c r="B712" s="208"/>
      <c r="C712" s="209"/>
      <c r="D712" s="209"/>
      <c r="E712" s="209"/>
      <c r="F712" s="209"/>
      <c r="G712" s="209"/>
    </row>
    <row r="713" spans="1:7" s="234" customFormat="1">
      <c r="A713" s="233"/>
      <c r="B713" s="208"/>
      <c r="C713" s="209"/>
      <c r="D713" s="209"/>
      <c r="E713" s="209"/>
      <c r="F713" s="209"/>
      <c r="G713" s="209"/>
    </row>
    <row r="714" spans="1:7" s="234" customFormat="1">
      <c r="A714" s="233"/>
      <c r="B714" s="208"/>
      <c r="C714" s="209"/>
      <c r="D714" s="209"/>
      <c r="E714" s="209"/>
      <c r="F714" s="209"/>
      <c r="G714" s="209"/>
    </row>
    <row r="715" spans="1:7" s="234" customFormat="1">
      <c r="A715" s="233"/>
      <c r="B715" s="208"/>
      <c r="C715" s="209"/>
      <c r="D715" s="209"/>
      <c r="E715" s="209"/>
      <c r="F715" s="209"/>
      <c r="G715" s="209"/>
    </row>
    <row r="716" spans="1:7" s="234" customFormat="1">
      <c r="A716" s="233"/>
      <c r="B716" s="208"/>
      <c r="C716" s="209"/>
      <c r="D716" s="209"/>
      <c r="E716" s="209"/>
      <c r="F716" s="209"/>
      <c r="G716" s="209"/>
    </row>
    <row r="717" spans="1:7" s="234" customFormat="1">
      <c r="A717" s="233"/>
      <c r="B717" s="208"/>
      <c r="C717" s="209"/>
      <c r="D717" s="209"/>
      <c r="E717" s="209"/>
      <c r="F717" s="209"/>
      <c r="G717" s="209"/>
    </row>
    <row r="718" spans="1:7" s="234" customFormat="1">
      <c r="A718" s="233"/>
      <c r="B718" s="208"/>
      <c r="C718" s="209"/>
      <c r="D718" s="209"/>
      <c r="E718" s="209"/>
      <c r="F718" s="209"/>
      <c r="G718" s="209"/>
    </row>
    <row r="719" spans="1:7" s="234" customFormat="1">
      <c r="A719" s="233"/>
      <c r="B719" s="208"/>
      <c r="C719" s="209"/>
      <c r="D719" s="209"/>
      <c r="E719" s="209"/>
      <c r="F719" s="209"/>
      <c r="G719" s="209"/>
    </row>
    <row r="720" spans="1:7" s="234" customFormat="1">
      <c r="A720" s="233"/>
      <c r="B720" s="208"/>
      <c r="C720" s="209"/>
      <c r="D720" s="209"/>
      <c r="E720" s="209"/>
      <c r="F720" s="209"/>
      <c r="G720" s="209"/>
    </row>
    <row r="721" spans="1:7" s="234" customFormat="1">
      <c r="A721" s="233"/>
      <c r="B721" s="208"/>
      <c r="C721" s="209"/>
      <c r="D721" s="209"/>
      <c r="E721" s="209"/>
      <c r="F721" s="209"/>
      <c r="G721" s="209"/>
    </row>
    <row r="722" spans="1:7" s="234" customFormat="1">
      <c r="A722" s="233"/>
      <c r="B722" s="208"/>
      <c r="C722" s="209"/>
      <c r="D722" s="209"/>
      <c r="E722" s="209"/>
      <c r="F722" s="209"/>
      <c r="G722" s="209"/>
    </row>
    <row r="723" spans="1:7" s="234" customFormat="1">
      <c r="A723" s="233"/>
      <c r="B723" s="208"/>
      <c r="C723" s="209"/>
      <c r="D723" s="209"/>
      <c r="E723" s="209"/>
      <c r="F723" s="209"/>
      <c r="G723" s="209"/>
    </row>
    <row r="724" spans="1:7" s="234" customFormat="1">
      <c r="A724" s="233"/>
      <c r="B724" s="208"/>
      <c r="C724" s="209"/>
      <c r="D724" s="209"/>
      <c r="E724" s="209"/>
      <c r="F724" s="209"/>
      <c r="G724" s="209"/>
    </row>
    <row r="725" spans="1:7" s="234" customFormat="1">
      <c r="A725" s="233"/>
      <c r="B725" s="208"/>
      <c r="C725" s="209"/>
      <c r="D725" s="209"/>
      <c r="E725" s="209"/>
      <c r="F725" s="209"/>
      <c r="G725" s="209"/>
    </row>
    <row r="726" spans="1:7" s="234" customFormat="1">
      <c r="A726" s="233"/>
      <c r="B726" s="208"/>
      <c r="C726" s="209"/>
      <c r="D726" s="209"/>
      <c r="E726" s="209"/>
      <c r="F726" s="209"/>
      <c r="G726" s="209"/>
    </row>
    <row r="727" spans="1:7" s="234" customFormat="1">
      <c r="A727" s="233"/>
      <c r="B727" s="208"/>
      <c r="C727" s="209"/>
      <c r="D727" s="209"/>
      <c r="E727" s="209"/>
      <c r="F727" s="209"/>
      <c r="G727" s="209"/>
    </row>
    <row r="728" spans="1:7" s="234" customFormat="1">
      <c r="A728" s="233"/>
      <c r="B728" s="208"/>
      <c r="C728" s="209"/>
      <c r="D728" s="209"/>
      <c r="E728" s="209"/>
      <c r="F728" s="209"/>
      <c r="G728" s="209"/>
    </row>
    <row r="729" spans="1:7" s="234" customFormat="1">
      <c r="A729" s="233"/>
      <c r="B729" s="208"/>
      <c r="C729" s="209"/>
      <c r="D729" s="209"/>
      <c r="E729" s="209"/>
      <c r="F729" s="209"/>
      <c r="G729" s="209"/>
    </row>
    <row r="730" spans="1:7" s="234" customFormat="1">
      <c r="A730" s="233"/>
      <c r="B730" s="208"/>
      <c r="C730" s="209"/>
      <c r="D730" s="209"/>
      <c r="E730" s="209"/>
      <c r="F730" s="209"/>
      <c r="G730" s="209"/>
    </row>
    <row r="731" spans="1:7" s="234" customFormat="1">
      <c r="A731" s="233"/>
      <c r="B731" s="208"/>
      <c r="C731" s="209"/>
      <c r="D731" s="209"/>
      <c r="E731" s="209"/>
      <c r="F731" s="209"/>
      <c r="G731" s="209"/>
    </row>
    <row r="732" spans="1:7" s="234" customFormat="1">
      <c r="A732" s="233"/>
      <c r="B732" s="208"/>
      <c r="C732" s="209"/>
      <c r="D732" s="209"/>
      <c r="E732" s="209"/>
      <c r="F732" s="209"/>
      <c r="G732" s="209"/>
    </row>
    <row r="733" spans="1:7" s="234" customFormat="1">
      <c r="A733" s="233"/>
      <c r="B733" s="208"/>
      <c r="C733" s="209"/>
      <c r="D733" s="209"/>
      <c r="E733" s="209"/>
      <c r="F733" s="209"/>
      <c r="G733" s="209"/>
    </row>
    <row r="734" spans="1:7" s="234" customFormat="1">
      <c r="A734" s="233"/>
      <c r="B734" s="208"/>
      <c r="C734" s="209"/>
      <c r="D734" s="209"/>
      <c r="E734" s="209"/>
      <c r="F734" s="209"/>
      <c r="G734" s="209"/>
    </row>
    <row r="735" spans="1:7" s="234" customFormat="1">
      <c r="A735" s="233"/>
      <c r="B735" s="208"/>
      <c r="C735" s="209"/>
      <c r="D735" s="209"/>
      <c r="E735" s="209"/>
      <c r="F735" s="209"/>
      <c r="G735" s="209"/>
    </row>
    <row r="736" spans="1:7" s="234" customFormat="1">
      <c r="A736" s="233"/>
      <c r="B736" s="208"/>
      <c r="C736" s="209"/>
      <c r="D736" s="209"/>
      <c r="E736" s="209"/>
      <c r="F736" s="209"/>
      <c r="G736" s="209"/>
    </row>
    <row r="737" spans="1:7" s="234" customFormat="1">
      <c r="A737" s="233"/>
      <c r="B737" s="208"/>
      <c r="C737" s="209"/>
      <c r="D737" s="209"/>
      <c r="E737" s="209"/>
      <c r="F737" s="209"/>
      <c r="G737" s="209"/>
    </row>
    <row r="738" spans="1:7" s="234" customFormat="1">
      <c r="A738" s="233"/>
      <c r="B738" s="208"/>
      <c r="C738" s="209"/>
      <c r="D738" s="209"/>
      <c r="E738" s="209"/>
      <c r="F738" s="209"/>
      <c r="G738" s="209"/>
    </row>
    <row r="739" spans="1:7" s="234" customFormat="1">
      <c r="A739" s="233"/>
      <c r="B739" s="208"/>
      <c r="C739" s="209"/>
      <c r="D739" s="209"/>
      <c r="E739" s="209"/>
      <c r="F739" s="209"/>
      <c r="G739" s="209"/>
    </row>
    <row r="740" spans="1:7" s="234" customFormat="1">
      <c r="A740" s="233"/>
      <c r="B740" s="208"/>
      <c r="C740" s="209"/>
      <c r="D740" s="209"/>
      <c r="E740" s="209"/>
      <c r="F740" s="209"/>
      <c r="G740" s="209"/>
    </row>
    <row r="741" spans="1:7" s="234" customFormat="1">
      <c r="A741" s="233"/>
      <c r="B741" s="208"/>
      <c r="C741" s="209"/>
      <c r="D741" s="209"/>
      <c r="E741" s="209"/>
      <c r="F741" s="209"/>
      <c r="G741" s="209"/>
    </row>
    <row r="742" spans="1:7" s="234" customFormat="1">
      <c r="A742" s="233"/>
      <c r="B742" s="208"/>
      <c r="C742" s="209"/>
      <c r="D742" s="209"/>
      <c r="E742" s="209"/>
      <c r="F742" s="209"/>
      <c r="G742" s="209"/>
    </row>
    <row r="743" spans="1:7" s="234" customFormat="1">
      <c r="A743" s="233"/>
      <c r="B743" s="208"/>
      <c r="C743" s="209"/>
      <c r="D743" s="209"/>
      <c r="E743" s="209"/>
      <c r="F743" s="209"/>
      <c r="G743" s="209"/>
    </row>
    <row r="744" spans="1:7" s="234" customFormat="1">
      <c r="A744" s="233"/>
      <c r="B744" s="208"/>
      <c r="C744" s="209"/>
      <c r="D744" s="209"/>
      <c r="E744" s="209"/>
      <c r="F744" s="209"/>
      <c r="G744" s="209"/>
    </row>
    <row r="745" spans="1:7" s="234" customFormat="1">
      <c r="A745" s="233"/>
      <c r="B745" s="208"/>
      <c r="C745" s="209"/>
      <c r="D745" s="209"/>
      <c r="E745" s="209"/>
      <c r="F745" s="209"/>
      <c r="G745" s="209"/>
    </row>
    <row r="746" spans="1:7" s="234" customFormat="1">
      <c r="A746" s="233"/>
      <c r="B746" s="208"/>
      <c r="C746" s="209"/>
      <c r="D746" s="209"/>
      <c r="E746" s="209"/>
      <c r="F746" s="209"/>
      <c r="G746" s="209"/>
    </row>
    <row r="747" spans="1:7" s="234" customFormat="1">
      <c r="A747" s="233"/>
      <c r="B747" s="208"/>
      <c r="C747" s="209"/>
      <c r="D747" s="209"/>
      <c r="E747" s="209"/>
      <c r="F747" s="209"/>
      <c r="G747" s="209"/>
    </row>
    <row r="748" spans="1:7" s="234" customFormat="1">
      <c r="A748" s="233"/>
      <c r="B748" s="208"/>
      <c r="C748" s="209"/>
      <c r="D748" s="209"/>
      <c r="E748" s="209"/>
      <c r="F748" s="209"/>
      <c r="G748" s="209"/>
    </row>
    <row r="749" spans="1:7" s="234" customFormat="1">
      <c r="A749" s="233"/>
      <c r="B749" s="208"/>
      <c r="C749" s="209"/>
      <c r="D749" s="209"/>
      <c r="E749" s="209"/>
      <c r="F749" s="209"/>
      <c r="G749" s="209"/>
    </row>
    <row r="750" spans="1:7" s="234" customFormat="1">
      <c r="A750" s="233"/>
      <c r="B750" s="208"/>
      <c r="C750" s="209"/>
      <c r="D750" s="209"/>
      <c r="E750" s="209"/>
      <c r="F750" s="209"/>
      <c r="G750" s="209"/>
    </row>
    <row r="751" spans="1:7" s="234" customFormat="1">
      <c r="A751" s="233"/>
      <c r="B751" s="208"/>
      <c r="C751" s="209"/>
      <c r="D751" s="209"/>
      <c r="E751" s="209"/>
      <c r="F751" s="209"/>
      <c r="G751" s="209"/>
    </row>
    <row r="752" spans="1:7" s="234" customFormat="1">
      <c r="A752" s="233"/>
      <c r="B752" s="208"/>
      <c r="C752" s="209"/>
      <c r="D752" s="209"/>
      <c r="E752" s="209"/>
      <c r="F752" s="209"/>
      <c r="G752" s="209"/>
    </row>
    <row r="753" spans="1:7" s="234" customFormat="1">
      <c r="A753" s="233"/>
      <c r="B753" s="208"/>
      <c r="C753" s="209"/>
      <c r="D753" s="209"/>
      <c r="E753" s="209"/>
      <c r="F753" s="209"/>
      <c r="G753" s="209"/>
    </row>
    <row r="754" spans="1:7" s="234" customFormat="1">
      <c r="A754" s="233"/>
      <c r="B754" s="208"/>
      <c r="C754" s="209"/>
      <c r="D754" s="209"/>
      <c r="E754" s="209"/>
      <c r="F754" s="209"/>
      <c r="G754" s="209"/>
    </row>
    <row r="755" spans="1:7" s="234" customFormat="1">
      <c r="A755" s="233"/>
      <c r="B755" s="208"/>
      <c r="C755" s="209"/>
      <c r="D755" s="209"/>
      <c r="E755" s="209"/>
      <c r="F755" s="209"/>
      <c r="G755" s="209"/>
    </row>
    <row r="756" spans="1:7" s="234" customFormat="1">
      <c r="A756" s="233"/>
      <c r="B756" s="208"/>
      <c r="C756" s="209"/>
      <c r="D756" s="209"/>
      <c r="E756" s="209"/>
      <c r="F756" s="209"/>
      <c r="G756" s="209"/>
    </row>
    <row r="757" spans="1:7" s="234" customFormat="1">
      <c r="A757" s="233"/>
      <c r="B757" s="208"/>
      <c r="C757" s="209"/>
      <c r="D757" s="209"/>
      <c r="E757" s="209"/>
      <c r="F757" s="209"/>
      <c r="G757" s="209"/>
    </row>
    <row r="758" spans="1:7" s="234" customFormat="1">
      <c r="A758" s="233"/>
      <c r="B758" s="208"/>
      <c r="C758" s="209"/>
      <c r="D758" s="209"/>
      <c r="E758" s="209"/>
      <c r="F758" s="209"/>
      <c r="G758" s="209"/>
    </row>
    <row r="759" spans="1:7" s="234" customFormat="1">
      <c r="A759" s="233"/>
      <c r="B759" s="208"/>
      <c r="C759" s="209"/>
      <c r="D759" s="209"/>
      <c r="E759" s="209"/>
      <c r="F759" s="209"/>
      <c r="G759" s="209"/>
    </row>
    <row r="760" spans="1:7" s="234" customFormat="1">
      <c r="A760" s="233"/>
      <c r="B760" s="208"/>
      <c r="C760" s="209"/>
      <c r="D760" s="209"/>
      <c r="E760" s="209"/>
      <c r="F760" s="209"/>
      <c r="G760" s="209"/>
    </row>
    <row r="761" spans="1:7" s="234" customFormat="1">
      <c r="A761" s="233"/>
      <c r="B761" s="208"/>
      <c r="C761" s="209"/>
      <c r="D761" s="209"/>
      <c r="E761" s="209"/>
      <c r="F761" s="209"/>
      <c r="G761" s="209"/>
    </row>
    <row r="762" spans="1:7" s="234" customFormat="1">
      <c r="A762" s="233"/>
      <c r="B762" s="208"/>
      <c r="C762" s="209"/>
      <c r="D762" s="209"/>
      <c r="E762" s="209"/>
      <c r="F762" s="209"/>
      <c r="G762" s="209"/>
    </row>
    <row r="763" spans="1:7" s="234" customFormat="1">
      <c r="A763" s="233"/>
      <c r="B763" s="208"/>
      <c r="C763" s="209"/>
      <c r="D763" s="209"/>
      <c r="E763" s="209"/>
      <c r="F763" s="209"/>
      <c r="G763" s="209"/>
    </row>
    <row r="764" spans="1:7" s="234" customFormat="1">
      <c r="A764" s="233"/>
      <c r="B764" s="208"/>
      <c r="C764" s="209"/>
      <c r="D764" s="209"/>
      <c r="E764" s="209"/>
      <c r="F764" s="209"/>
      <c r="G764" s="209"/>
    </row>
    <row r="765" spans="1:7" s="234" customFormat="1">
      <c r="A765" s="233"/>
      <c r="B765" s="208"/>
      <c r="C765" s="209"/>
      <c r="D765" s="209"/>
      <c r="E765" s="209"/>
      <c r="F765" s="209"/>
      <c r="G765" s="209"/>
    </row>
    <row r="766" spans="1:7" s="234" customFormat="1">
      <c r="A766" s="233"/>
      <c r="B766" s="208"/>
      <c r="C766" s="209"/>
      <c r="D766" s="209"/>
      <c r="E766" s="209"/>
      <c r="F766" s="209"/>
      <c r="G766" s="209"/>
    </row>
    <row r="767" spans="1:7" s="234" customFormat="1">
      <c r="A767" s="233"/>
      <c r="B767" s="208"/>
      <c r="C767" s="209"/>
      <c r="D767" s="209"/>
      <c r="E767" s="209"/>
      <c r="F767" s="209"/>
      <c r="G767" s="209"/>
    </row>
    <row r="768" spans="1:7" s="234" customFormat="1">
      <c r="A768" s="233"/>
      <c r="B768" s="208"/>
      <c r="C768" s="209"/>
      <c r="D768" s="209"/>
      <c r="E768" s="209"/>
      <c r="F768" s="209"/>
      <c r="G768" s="209"/>
    </row>
    <row r="769" spans="1:7" s="234" customFormat="1">
      <c r="A769" s="233"/>
      <c r="B769" s="208"/>
      <c r="C769" s="209"/>
      <c r="D769" s="209"/>
      <c r="E769" s="209"/>
      <c r="F769" s="209"/>
      <c r="G769" s="209"/>
    </row>
    <row r="770" spans="1:7" s="234" customFormat="1">
      <c r="A770" s="233"/>
      <c r="B770" s="208"/>
      <c r="C770" s="209"/>
      <c r="D770" s="209"/>
      <c r="E770" s="209"/>
      <c r="F770" s="209"/>
      <c r="G770" s="209"/>
    </row>
    <row r="771" spans="1:7" s="234" customFormat="1">
      <c r="A771" s="233"/>
      <c r="B771" s="208"/>
      <c r="C771" s="209"/>
      <c r="D771" s="209"/>
      <c r="E771" s="209"/>
      <c r="F771" s="209"/>
      <c r="G771" s="209"/>
    </row>
    <row r="772" spans="1:7" s="234" customFormat="1">
      <c r="A772" s="233"/>
      <c r="B772" s="208"/>
      <c r="C772" s="209"/>
      <c r="D772" s="209"/>
      <c r="E772" s="209"/>
      <c r="F772" s="209"/>
      <c r="G772" s="209"/>
    </row>
    <row r="773" spans="1:7" s="234" customFormat="1">
      <c r="A773" s="233"/>
      <c r="B773" s="208"/>
      <c r="C773" s="209"/>
      <c r="D773" s="209"/>
      <c r="E773" s="209"/>
      <c r="F773" s="209"/>
      <c r="G773" s="209"/>
    </row>
    <row r="774" spans="1:7" s="234" customFormat="1">
      <c r="A774" s="233"/>
      <c r="B774" s="208"/>
      <c r="C774" s="209"/>
      <c r="D774" s="209"/>
      <c r="E774" s="209"/>
      <c r="F774" s="209"/>
      <c r="G774" s="209"/>
    </row>
    <row r="775" spans="1:7" s="234" customFormat="1">
      <c r="A775" s="233"/>
      <c r="B775" s="208"/>
      <c r="C775" s="209"/>
      <c r="D775" s="209"/>
      <c r="E775" s="209"/>
      <c r="F775" s="209"/>
      <c r="G775" s="209"/>
    </row>
    <row r="776" spans="1:7" s="234" customFormat="1">
      <c r="A776" s="233"/>
      <c r="B776" s="208"/>
      <c r="C776" s="209"/>
      <c r="D776" s="209"/>
      <c r="E776" s="209"/>
      <c r="F776" s="209"/>
      <c r="G776" s="209"/>
    </row>
    <row r="777" spans="1:7" s="234" customFormat="1">
      <c r="A777" s="233"/>
      <c r="B777" s="208"/>
      <c r="C777" s="209"/>
      <c r="D777" s="209"/>
      <c r="E777" s="209"/>
      <c r="F777" s="209"/>
      <c r="G777" s="209"/>
    </row>
    <row r="778" spans="1:7" s="234" customFormat="1">
      <c r="A778" s="233"/>
      <c r="B778" s="208"/>
      <c r="C778" s="209"/>
      <c r="D778" s="209"/>
      <c r="E778" s="209"/>
      <c r="F778" s="209"/>
      <c r="G778" s="209"/>
    </row>
    <row r="779" spans="1:7" s="234" customFormat="1">
      <c r="A779" s="233"/>
      <c r="B779" s="208"/>
      <c r="C779" s="209"/>
      <c r="D779" s="209"/>
      <c r="E779" s="209"/>
      <c r="F779" s="209"/>
      <c r="G779" s="209"/>
    </row>
    <row r="780" spans="1:7" s="234" customFormat="1">
      <c r="A780" s="233"/>
      <c r="B780" s="208"/>
      <c r="C780" s="209"/>
      <c r="D780" s="209"/>
      <c r="E780" s="209"/>
      <c r="F780" s="209"/>
      <c r="G780" s="209"/>
    </row>
    <row r="781" spans="1:7" s="234" customFormat="1">
      <c r="A781" s="233"/>
      <c r="B781" s="208"/>
      <c r="C781" s="209"/>
      <c r="D781" s="209"/>
      <c r="E781" s="209"/>
      <c r="F781" s="209"/>
      <c r="G781" s="209"/>
    </row>
    <row r="782" spans="1:7" s="234" customFormat="1">
      <c r="A782" s="233"/>
      <c r="B782" s="208"/>
      <c r="C782" s="209"/>
      <c r="D782" s="209"/>
      <c r="E782" s="209"/>
      <c r="F782" s="209"/>
      <c r="G782" s="209"/>
    </row>
    <row r="783" spans="1:7" s="234" customFormat="1">
      <c r="A783" s="233"/>
      <c r="B783" s="208"/>
      <c r="C783" s="209"/>
      <c r="D783" s="209"/>
      <c r="E783" s="209"/>
      <c r="F783" s="209"/>
      <c r="G783" s="209"/>
    </row>
    <row r="784" spans="1:7" s="234" customFormat="1">
      <c r="A784" s="233"/>
      <c r="B784" s="208"/>
      <c r="C784" s="209"/>
      <c r="D784" s="209"/>
      <c r="E784" s="209"/>
      <c r="F784" s="209"/>
      <c r="G784" s="209"/>
    </row>
    <row r="785" spans="1:7" s="234" customFormat="1">
      <c r="A785" s="233"/>
      <c r="B785" s="208"/>
      <c r="C785" s="209"/>
      <c r="D785" s="209"/>
      <c r="E785" s="209"/>
      <c r="F785" s="209"/>
      <c r="G785" s="209"/>
    </row>
    <row r="786" spans="1:7" s="234" customFormat="1">
      <c r="A786" s="233"/>
      <c r="B786" s="208"/>
      <c r="C786" s="209"/>
      <c r="D786" s="209"/>
      <c r="E786" s="209"/>
      <c r="F786" s="209"/>
      <c r="G786" s="209"/>
    </row>
    <row r="787" spans="1:7" s="234" customFormat="1">
      <c r="A787" s="233"/>
      <c r="B787" s="208"/>
      <c r="C787" s="209"/>
      <c r="D787" s="209"/>
      <c r="E787" s="209"/>
      <c r="F787" s="209"/>
      <c r="G787" s="209"/>
    </row>
    <row r="788" spans="1:7" s="234" customFormat="1">
      <c r="A788" s="233"/>
      <c r="B788" s="208"/>
      <c r="C788" s="209"/>
      <c r="D788" s="209"/>
      <c r="E788" s="209"/>
      <c r="F788" s="209"/>
      <c r="G788" s="209"/>
    </row>
    <row r="789" spans="1:7" s="234" customFormat="1">
      <c r="A789" s="233"/>
      <c r="B789" s="208"/>
      <c r="C789" s="209"/>
      <c r="D789" s="209"/>
      <c r="E789" s="209"/>
      <c r="F789" s="209"/>
      <c r="G789" s="209"/>
    </row>
    <row r="790" spans="1:7" s="234" customFormat="1">
      <c r="A790" s="233"/>
      <c r="B790" s="208"/>
      <c r="C790" s="209"/>
      <c r="D790" s="209"/>
      <c r="E790" s="209"/>
      <c r="F790" s="209"/>
      <c r="G790" s="209"/>
    </row>
    <row r="791" spans="1:7" s="234" customFormat="1">
      <c r="A791" s="233"/>
      <c r="B791" s="208"/>
      <c r="C791" s="209"/>
      <c r="D791" s="209"/>
      <c r="E791" s="209"/>
      <c r="F791" s="209"/>
      <c r="G791" s="209"/>
    </row>
    <row r="792" spans="1:7" s="234" customFormat="1">
      <c r="A792" s="233"/>
      <c r="B792" s="208"/>
      <c r="C792" s="209"/>
      <c r="D792" s="209"/>
      <c r="E792" s="209"/>
      <c r="F792" s="209"/>
      <c r="G792" s="209"/>
    </row>
    <row r="793" spans="1:7" s="234" customFormat="1">
      <c r="A793" s="233"/>
      <c r="B793" s="208"/>
      <c r="C793" s="209"/>
      <c r="D793" s="209"/>
      <c r="E793" s="209"/>
      <c r="F793" s="209"/>
      <c r="G793" s="209"/>
    </row>
    <row r="794" spans="1:7" s="234" customFormat="1">
      <c r="A794" s="233"/>
      <c r="B794" s="208"/>
      <c r="C794" s="209"/>
      <c r="D794" s="209"/>
      <c r="E794" s="209"/>
      <c r="F794" s="209"/>
      <c r="G794" s="209"/>
    </row>
    <row r="795" spans="1:7" s="234" customFormat="1">
      <c r="A795" s="233"/>
      <c r="B795" s="208"/>
      <c r="C795" s="209"/>
      <c r="D795" s="209"/>
      <c r="E795" s="209"/>
      <c r="F795" s="209"/>
      <c r="G795" s="209"/>
    </row>
    <row r="796" spans="1:7" s="234" customFormat="1">
      <c r="A796" s="233"/>
      <c r="B796" s="208"/>
      <c r="C796" s="209"/>
      <c r="D796" s="209"/>
      <c r="E796" s="209"/>
      <c r="F796" s="209"/>
      <c r="G796" s="209"/>
    </row>
    <row r="797" spans="1:7" s="234" customFormat="1">
      <c r="A797" s="233"/>
      <c r="B797" s="208"/>
      <c r="C797" s="209"/>
      <c r="D797" s="209"/>
      <c r="E797" s="209"/>
      <c r="F797" s="209"/>
      <c r="G797" s="209"/>
    </row>
    <row r="798" spans="1:7" s="234" customFormat="1">
      <c r="A798" s="233"/>
      <c r="B798" s="208"/>
      <c r="C798" s="209"/>
      <c r="D798" s="209"/>
      <c r="E798" s="209"/>
      <c r="F798" s="209"/>
      <c r="G798" s="209"/>
    </row>
    <row r="799" spans="1:7" s="234" customFormat="1">
      <c r="A799" s="233"/>
      <c r="B799" s="208"/>
      <c r="C799" s="209"/>
      <c r="D799" s="209"/>
      <c r="E799" s="209"/>
      <c r="F799" s="209"/>
      <c r="G799" s="209"/>
    </row>
    <row r="800" spans="1:7" s="234" customFormat="1">
      <c r="A800" s="233"/>
      <c r="B800" s="208"/>
      <c r="C800" s="209"/>
      <c r="D800" s="209"/>
      <c r="E800" s="209"/>
      <c r="F800" s="209"/>
      <c r="G800" s="209"/>
    </row>
    <row r="801" spans="1:7" s="234" customFormat="1">
      <c r="A801" s="233"/>
      <c r="B801" s="208"/>
      <c r="C801" s="209"/>
      <c r="D801" s="209"/>
      <c r="E801" s="209"/>
      <c r="F801" s="209"/>
      <c r="G801" s="209"/>
    </row>
    <row r="802" spans="1:7" s="234" customFormat="1">
      <c r="A802" s="233"/>
      <c r="B802" s="208"/>
      <c r="C802" s="209"/>
      <c r="D802" s="209"/>
      <c r="E802" s="209"/>
      <c r="F802" s="209"/>
      <c r="G802" s="209"/>
    </row>
    <row r="803" spans="1:7" s="234" customFormat="1">
      <c r="A803" s="233"/>
      <c r="B803" s="208"/>
      <c r="C803" s="209"/>
      <c r="D803" s="209"/>
      <c r="E803" s="209"/>
      <c r="F803" s="209"/>
      <c r="G803" s="209"/>
    </row>
    <row r="804" spans="1:7" s="234" customFormat="1">
      <c r="A804" s="233"/>
      <c r="B804" s="208"/>
      <c r="C804" s="209"/>
      <c r="D804" s="209"/>
      <c r="E804" s="209"/>
      <c r="F804" s="209"/>
      <c r="G804" s="209"/>
    </row>
    <row r="805" spans="1:7" s="234" customFormat="1">
      <c r="A805" s="233"/>
      <c r="B805" s="208"/>
      <c r="C805" s="209"/>
      <c r="D805" s="209"/>
      <c r="E805" s="209"/>
      <c r="F805" s="209"/>
      <c r="G805" s="209"/>
    </row>
    <row r="806" spans="1:7" s="234" customFormat="1">
      <c r="A806" s="233"/>
      <c r="B806" s="208"/>
      <c r="C806" s="209"/>
      <c r="D806" s="209"/>
      <c r="E806" s="209"/>
      <c r="F806" s="209"/>
      <c r="G806" s="209"/>
    </row>
    <row r="807" spans="1:7" s="234" customFormat="1">
      <c r="A807" s="233"/>
      <c r="B807" s="208"/>
      <c r="C807" s="209"/>
      <c r="D807" s="209"/>
      <c r="E807" s="209"/>
      <c r="F807" s="209"/>
      <c r="G807" s="209"/>
    </row>
    <row r="808" spans="1:7" s="234" customFormat="1">
      <c r="A808" s="233"/>
      <c r="B808" s="208"/>
      <c r="C808" s="209"/>
      <c r="D808" s="209"/>
      <c r="E808" s="209"/>
      <c r="F808" s="209"/>
      <c r="G808" s="209"/>
    </row>
    <row r="809" spans="1:7" s="234" customFormat="1">
      <c r="A809" s="233"/>
      <c r="B809" s="208"/>
      <c r="C809" s="209"/>
      <c r="D809" s="209"/>
      <c r="E809" s="209"/>
      <c r="F809" s="209"/>
      <c r="G809" s="209"/>
    </row>
    <row r="810" spans="1:7" s="234" customFormat="1">
      <c r="A810" s="233"/>
      <c r="B810" s="208"/>
      <c r="C810" s="209"/>
      <c r="D810" s="209"/>
      <c r="E810" s="209"/>
      <c r="F810" s="209"/>
      <c r="G810" s="209"/>
    </row>
    <row r="811" spans="1:7" s="234" customFormat="1">
      <c r="A811" s="233"/>
      <c r="B811" s="208"/>
      <c r="C811" s="209"/>
      <c r="D811" s="209"/>
      <c r="E811" s="209"/>
      <c r="F811" s="209"/>
      <c r="G811" s="209"/>
    </row>
    <row r="812" spans="1:7" s="234" customFormat="1">
      <c r="A812" s="233"/>
      <c r="B812" s="208"/>
      <c r="C812" s="209"/>
      <c r="D812" s="209"/>
      <c r="E812" s="209"/>
      <c r="F812" s="209"/>
      <c r="G812" s="209"/>
    </row>
    <row r="813" spans="1:7" s="234" customFormat="1">
      <c r="A813" s="233"/>
      <c r="B813" s="208"/>
      <c r="C813" s="209"/>
      <c r="D813" s="209"/>
      <c r="E813" s="209"/>
      <c r="F813" s="209"/>
      <c r="G813" s="209"/>
    </row>
    <row r="814" spans="1:7" s="234" customFormat="1">
      <c r="A814" s="233"/>
      <c r="B814" s="208"/>
      <c r="C814" s="209"/>
      <c r="D814" s="209"/>
      <c r="E814" s="209"/>
      <c r="F814" s="209"/>
      <c r="G814" s="209"/>
    </row>
    <row r="815" spans="1:7" s="234" customFormat="1">
      <c r="A815" s="233"/>
      <c r="B815" s="208"/>
      <c r="C815" s="209"/>
      <c r="D815" s="209"/>
      <c r="E815" s="209"/>
      <c r="F815" s="209"/>
      <c r="G815" s="209"/>
    </row>
    <row r="816" spans="1:7" s="234" customFormat="1">
      <c r="A816" s="233"/>
      <c r="B816" s="208"/>
      <c r="C816" s="209"/>
      <c r="D816" s="209"/>
      <c r="E816" s="209"/>
      <c r="F816" s="209"/>
      <c r="G816" s="209"/>
    </row>
    <row r="817" spans="1:7" s="234" customFormat="1">
      <c r="A817" s="233"/>
      <c r="B817" s="208"/>
      <c r="C817" s="209"/>
      <c r="D817" s="209"/>
      <c r="E817" s="209"/>
      <c r="F817" s="209"/>
      <c r="G817" s="209"/>
    </row>
    <row r="818" spans="1:7" s="234" customFormat="1">
      <c r="A818" s="233"/>
      <c r="B818" s="208"/>
      <c r="C818" s="209"/>
      <c r="D818" s="209"/>
      <c r="E818" s="209"/>
      <c r="F818" s="209"/>
      <c r="G818" s="209"/>
    </row>
    <row r="819" spans="1:7" s="234" customFormat="1">
      <c r="A819" s="233"/>
      <c r="B819" s="208"/>
      <c r="C819" s="209"/>
      <c r="D819" s="209"/>
      <c r="E819" s="209"/>
      <c r="F819" s="209"/>
      <c r="G819" s="209"/>
    </row>
    <row r="820" spans="1:7" s="234" customFormat="1">
      <c r="A820" s="233"/>
      <c r="B820" s="208"/>
      <c r="C820" s="209"/>
      <c r="D820" s="209"/>
      <c r="E820" s="209"/>
      <c r="F820" s="209"/>
      <c r="G820" s="209"/>
    </row>
    <row r="821" spans="1:7" s="234" customFormat="1">
      <c r="A821" s="233"/>
      <c r="B821" s="208"/>
      <c r="C821" s="209"/>
      <c r="D821" s="209"/>
      <c r="E821" s="209"/>
      <c r="F821" s="209"/>
      <c r="G821" s="209"/>
    </row>
    <row r="822" spans="1:7" s="234" customFormat="1">
      <c r="A822" s="233"/>
      <c r="B822" s="208"/>
      <c r="C822" s="209"/>
      <c r="D822" s="209"/>
      <c r="E822" s="209"/>
      <c r="F822" s="209"/>
      <c r="G822" s="209"/>
    </row>
    <row r="823" spans="1:7" s="234" customFormat="1">
      <c r="A823" s="233"/>
      <c r="B823" s="208"/>
      <c r="C823" s="209"/>
      <c r="D823" s="209"/>
      <c r="E823" s="209"/>
      <c r="F823" s="209"/>
      <c r="G823" s="209"/>
    </row>
    <row r="824" spans="1:7" s="234" customFormat="1">
      <c r="A824" s="233"/>
      <c r="B824" s="208"/>
      <c r="C824" s="209"/>
      <c r="D824" s="209"/>
      <c r="E824" s="209"/>
      <c r="F824" s="209"/>
      <c r="G824" s="209"/>
    </row>
    <row r="825" spans="1:7" s="234" customFormat="1">
      <c r="A825" s="233"/>
      <c r="B825" s="208"/>
      <c r="C825" s="209"/>
      <c r="D825" s="209"/>
      <c r="E825" s="209"/>
      <c r="F825" s="209"/>
      <c r="G825" s="209"/>
    </row>
    <row r="826" spans="1:7" s="234" customFormat="1">
      <c r="A826" s="233"/>
      <c r="B826" s="208"/>
      <c r="C826" s="209"/>
      <c r="D826" s="209"/>
      <c r="E826" s="209"/>
      <c r="F826" s="209"/>
      <c r="G826" s="209"/>
    </row>
    <row r="827" spans="1:7" s="234" customFormat="1">
      <c r="A827" s="233"/>
      <c r="B827" s="208"/>
      <c r="C827" s="209"/>
      <c r="D827" s="209"/>
      <c r="E827" s="209"/>
      <c r="F827" s="209"/>
      <c r="G827" s="209"/>
    </row>
    <row r="828" spans="1:7" s="234" customFormat="1">
      <c r="A828" s="233"/>
      <c r="B828" s="208"/>
      <c r="C828" s="209"/>
      <c r="D828" s="209"/>
      <c r="E828" s="209"/>
      <c r="F828" s="209"/>
      <c r="G828" s="209"/>
    </row>
    <row r="829" spans="1:7" s="234" customFormat="1">
      <c r="A829" s="233"/>
      <c r="B829" s="208"/>
      <c r="C829" s="209"/>
      <c r="D829" s="209"/>
      <c r="E829" s="209"/>
      <c r="F829" s="209"/>
      <c r="G829" s="209"/>
    </row>
    <row r="830" spans="1:7" s="234" customFormat="1">
      <c r="A830" s="233"/>
      <c r="B830" s="208"/>
      <c r="C830" s="209"/>
      <c r="D830" s="209"/>
      <c r="E830" s="209"/>
      <c r="F830" s="209"/>
      <c r="G830" s="209"/>
    </row>
    <row r="831" spans="1:7" s="234" customFormat="1">
      <c r="A831" s="233"/>
      <c r="B831" s="208"/>
      <c r="C831" s="209"/>
      <c r="D831" s="209"/>
      <c r="E831" s="209"/>
      <c r="F831" s="209"/>
      <c r="G831" s="209"/>
    </row>
    <row r="832" spans="1:7" s="234" customFormat="1">
      <c r="A832" s="233"/>
      <c r="B832" s="208"/>
      <c r="C832" s="209"/>
      <c r="D832" s="209"/>
      <c r="E832" s="209"/>
      <c r="F832" s="209"/>
      <c r="G832" s="209"/>
    </row>
    <row r="833" spans="1:7" s="234" customFormat="1">
      <c r="A833" s="233"/>
      <c r="B833" s="208"/>
      <c r="C833" s="209"/>
      <c r="D833" s="209"/>
      <c r="E833" s="209"/>
      <c r="F833" s="209"/>
      <c r="G833" s="209"/>
    </row>
    <row r="834" spans="1:7" s="234" customFormat="1">
      <c r="A834" s="233"/>
      <c r="B834" s="208"/>
      <c r="C834" s="209"/>
      <c r="D834" s="209"/>
      <c r="E834" s="209"/>
      <c r="F834" s="209"/>
      <c r="G834" s="209"/>
    </row>
    <row r="835" spans="1:7" s="234" customFormat="1">
      <c r="A835" s="233"/>
      <c r="B835" s="208"/>
      <c r="C835" s="209"/>
      <c r="D835" s="209"/>
      <c r="E835" s="209"/>
      <c r="F835" s="209"/>
      <c r="G835" s="209"/>
    </row>
    <row r="836" spans="1:7" s="234" customFormat="1">
      <c r="A836" s="233"/>
      <c r="B836" s="208"/>
      <c r="C836" s="209"/>
      <c r="D836" s="209"/>
      <c r="E836" s="209"/>
      <c r="F836" s="209"/>
      <c r="G836" s="209"/>
    </row>
    <row r="837" spans="1:7" s="234" customFormat="1">
      <c r="A837" s="233"/>
      <c r="B837" s="208"/>
      <c r="C837" s="209"/>
      <c r="D837" s="209"/>
      <c r="E837" s="209"/>
      <c r="F837" s="209"/>
      <c r="G837" s="209"/>
    </row>
    <row r="838" spans="1:7" s="234" customFormat="1">
      <c r="A838" s="233"/>
      <c r="B838" s="208"/>
      <c r="C838" s="209"/>
      <c r="D838" s="209"/>
      <c r="E838" s="209"/>
      <c r="F838" s="209"/>
      <c r="G838" s="209"/>
    </row>
    <row r="839" spans="1:7" s="234" customFormat="1">
      <c r="A839" s="233"/>
      <c r="B839" s="208"/>
      <c r="C839" s="209"/>
      <c r="D839" s="209"/>
      <c r="E839" s="209"/>
      <c r="F839" s="209"/>
      <c r="G839" s="209"/>
    </row>
    <row r="840" spans="1:7" s="234" customFormat="1">
      <c r="A840" s="233"/>
      <c r="B840" s="208"/>
      <c r="C840" s="209"/>
      <c r="D840" s="209"/>
      <c r="E840" s="209"/>
      <c r="F840" s="209"/>
      <c r="G840" s="209"/>
    </row>
    <row r="841" spans="1:7" s="234" customFormat="1">
      <c r="A841" s="233"/>
      <c r="B841" s="208"/>
      <c r="C841" s="209"/>
      <c r="D841" s="209"/>
      <c r="E841" s="209"/>
      <c r="F841" s="209"/>
      <c r="G841" s="209"/>
    </row>
    <row r="842" spans="1:7" s="234" customFormat="1">
      <c r="A842" s="233"/>
      <c r="B842" s="208"/>
      <c r="C842" s="209"/>
      <c r="D842" s="209"/>
      <c r="E842" s="209"/>
      <c r="F842" s="209"/>
      <c r="G842" s="209"/>
    </row>
    <row r="843" spans="1:7" s="234" customFormat="1">
      <c r="A843" s="233"/>
      <c r="B843" s="208"/>
      <c r="C843" s="209"/>
      <c r="D843" s="209"/>
      <c r="E843" s="209"/>
      <c r="F843" s="209"/>
      <c r="G843" s="209"/>
    </row>
    <row r="844" spans="1:7" s="234" customFormat="1">
      <c r="A844" s="233"/>
      <c r="B844" s="208"/>
      <c r="C844" s="209"/>
      <c r="D844" s="209"/>
      <c r="E844" s="209"/>
      <c r="F844" s="209"/>
      <c r="G844" s="209"/>
    </row>
    <row r="845" spans="1:7" s="234" customFormat="1">
      <c r="A845" s="233"/>
      <c r="B845" s="208"/>
      <c r="C845" s="209"/>
      <c r="D845" s="209"/>
      <c r="E845" s="209"/>
      <c r="F845" s="209"/>
      <c r="G845" s="209"/>
    </row>
    <row r="846" spans="1:7" s="234" customFormat="1">
      <c r="A846" s="233"/>
      <c r="B846" s="208"/>
      <c r="C846" s="209"/>
      <c r="D846" s="209"/>
      <c r="E846" s="209"/>
      <c r="F846" s="209"/>
      <c r="G846" s="209"/>
    </row>
    <row r="847" spans="1:7" s="234" customFormat="1">
      <c r="A847" s="233"/>
      <c r="B847" s="208"/>
      <c r="C847" s="209"/>
      <c r="D847" s="209"/>
      <c r="E847" s="209"/>
      <c r="F847" s="209"/>
      <c r="G847" s="209"/>
    </row>
    <row r="848" spans="1:7" s="234" customFormat="1">
      <c r="A848" s="233"/>
      <c r="B848" s="208"/>
      <c r="C848" s="209"/>
      <c r="D848" s="209"/>
      <c r="E848" s="209"/>
      <c r="F848" s="209"/>
      <c r="G848" s="209"/>
    </row>
    <row r="849" spans="1:7" s="234" customFormat="1">
      <c r="A849" s="233"/>
      <c r="B849" s="208"/>
      <c r="C849" s="209"/>
      <c r="D849" s="209"/>
      <c r="E849" s="209"/>
      <c r="F849" s="209"/>
      <c r="G849" s="209"/>
    </row>
    <row r="850" spans="1:7" s="234" customFormat="1">
      <c r="A850" s="233"/>
      <c r="B850" s="208"/>
      <c r="C850" s="209"/>
      <c r="D850" s="209"/>
      <c r="E850" s="209"/>
      <c r="F850" s="209"/>
      <c r="G850" s="209"/>
    </row>
    <row r="851" spans="1:7" s="234" customFormat="1">
      <c r="A851" s="233"/>
      <c r="B851" s="208"/>
      <c r="C851" s="209"/>
      <c r="D851" s="209"/>
      <c r="E851" s="209"/>
      <c r="F851" s="209"/>
      <c r="G851" s="209"/>
    </row>
    <row r="852" spans="1:7" s="234" customFormat="1">
      <c r="A852" s="233"/>
      <c r="B852" s="208"/>
      <c r="C852" s="209"/>
      <c r="D852" s="209"/>
      <c r="E852" s="209"/>
      <c r="F852" s="209"/>
      <c r="G852" s="209"/>
    </row>
    <row r="853" spans="1:7" s="234" customFormat="1">
      <c r="A853" s="233"/>
      <c r="B853" s="208"/>
      <c r="C853" s="209"/>
      <c r="D853" s="209"/>
      <c r="E853" s="209"/>
      <c r="F853" s="209"/>
      <c r="G853" s="209"/>
    </row>
    <row r="854" spans="1:7" s="234" customFormat="1">
      <c r="A854" s="233"/>
      <c r="B854" s="208"/>
      <c r="C854" s="209"/>
      <c r="D854" s="209"/>
      <c r="E854" s="209"/>
      <c r="F854" s="209"/>
      <c r="G854" s="209"/>
    </row>
    <row r="855" spans="1:7" s="234" customFormat="1">
      <c r="A855" s="233"/>
      <c r="B855" s="208"/>
      <c r="C855" s="209"/>
      <c r="D855" s="209"/>
      <c r="E855" s="209"/>
      <c r="F855" s="209"/>
      <c r="G855" s="209"/>
    </row>
    <row r="856" spans="1:7" s="234" customFormat="1">
      <c r="A856" s="233"/>
      <c r="B856" s="208"/>
      <c r="C856" s="209"/>
      <c r="D856" s="209"/>
      <c r="E856" s="209"/>
      <c r="F856" s="209"/>
      <c r="G856" s="209"/>
    </row>
    <row r="857" spans="1:7" s="234" customFormat="1">
      <c r="A857" s="233"/>
      <c r="B857" s="208"/>
      <c r="C857" s="209"/>
      <c r="D857" s="209"/>
      <c r="E857" s="209"/>
      <c r="F857" s="209"/>
      <c r="G857" s="209"/>
    </row>
    <row r="858" spans="1:7" s="234" customFormat="1">
      <c r="A858" s="233"/>
      <c r="B858" s="208"/>
      <c r="C858" s="209"/>
      <c r="D858" s="209"/>
      <c r="E858" s="209"/>
      <c r="F858" s="209"/>
      <c r="G858" s="209"/>
    </row>
    <row r="859" spans="1:7" s="234" customFormat="1">
      <c r="A859" s="233"/>
      <c r="B859" s="208"/>
      <c r="C859" s="209"/>
      <c r="D859" s="209"/>
      <c r="E859" s="209"/>
      <c r="F859" s="209"/>
      <c r="G859" s="209"/>
    </row>
    <row r="860" spans="1:7" s="234" customFormat="1">
      <c r="A860" s="233"/>
      <c r="B860" s="208"/>
      <c r="C860" s="209"/>
      <c r="D860" s="209"/>
      <c r="E860" s="209"/>
      <c r="F860" s="209"/>
      <c r="G860" s="209"/>
    </row>
    <row r="861" spans="1:7" s="234" customFormat="1">
      <c r="A861" s="233"/>
      <c r="B861" s="208"/>
      <c r="C861" s="209"/>
      <c r="D861" s="209"/>
      <c r="E861" s="209"/>
      <c r="F861" s="209"/>
      <c r="G861" s="209"/>
    </row>
    <row r="862" spans="1:7" s="234" customFormat="1">
      <c r="A862" s="233"/>
      <c r="B862" s="208"/>
      <c r="C862" s="209"/>
      <c r="D862" s="209"/>
      <c r="E862" s="209"/>
      <c r="F862" s="209"/>
      <c r="G862" s="209"/>
    </row>
    <row r="863" spans="1:7" s="234" customFormat="1">
      <c r="A863" s="233"/>
      <c r="B863" s="208"/>
      <c r="C863" s="209"/>
      <c r="D863" s="209"/>
      <c r="E863" s="209"/>
      <c r="F863" s="209"/>
      <c r="G863" s="209"/>
    </row>
    <row r="864" spans="1:7" s="234" customFormat="1">
      <c r="A864" s="233"/>
      <c r="B864" s="208"/>
      <c r="C864" s="209"/>
      <c r="D864" s="209"/>
      <c r="E864" s="209"/>
      <c r="F864" s="209"/>
      <c r="G864" s="209"/>
    </row>
    <row r="865" spans="1:7" s="234" customFormat="1">
      <c r="A865" s="233"/>
      <c r="B865" s="208"/>
      <c r="C865" s="209"/>
      <c r="D865" s="209"/>
      <c r="E865" s="209"/>
      <c r="F865" s="209"/>
      <c r="G865" s="209"/>
    </row>
    <row r="866" spans="1:7" s="234" customFormat="1">
      <c r="A866" s="233"/>
      <c r="B866" s="208"/>
      <c r="C866" s="209"/>
      <c r="D866" s="209"/>
      <c r="E866" s="209"/>
      <c r="F866" s="209"/>
      <c r="G866" s="209"/>
    </row>
    <row r="867" spans="1:7" s="234" customFormat="1">
      <c r="A867" s="233"/>
      <c r="B867" s="208"/>
      <c r="C867" s="209"/>
      <c r="D867" s="209"/>
      <c r="E867" s="209"/>
      <c r="F867" s="209"/>
      <c r="G867" s="209"/>
    </row>
    <row r="868" spans="1:7" s="234" customFormat="1">
      <c r="A868" s="233"/>
      <c r="B868" s="208"/>
      <c r="C868" s="209"/>
      <c r="D868" s="209"/>
      <c r="E868" s="209"/>
      <c r="F868" s="209"/>
      <c r="G868" s="209"/>
    </row>
    <row r="869" spans="1:7" s="234" customFormat="1">
      <c r="A869" s="233"/>
      <c r="B869" s="208"/>
      <c r="C869" s="209"/>
      <c r="D869" s="209"/>
      <c r="E869" s="209"/>
      <c r="F869" s="209"/>
      <c r="G869" s="209"/>
    </row>
    <row r="870" spans="1:7" s="234" customFormat="1">
      <c r="A870" s="233"/>
      <c r="B870" s="208"/>
      <c r="C870" s="209"/>
      <c r="D870" s="209"/>
      <c r="E870" s="209"/>
      <c r="F870" s="209"/>
      <c r="G870" s="209"/>
    </row>
    <row r="871" spans="1:7" s="234" customFormat="1">
      <c r="A871" s="233"/>
      <c r="B871" s="208"/>
      <c r="C871" s="209"/>
      <c r="D871" s="209"/>
      <c r="E871" s="209"/>
      <c r="F871" s="209"/>
      <c r="G871" s="209"/>
    </row>
    <row r="872" spans="1:7" s="234" customFormat="1">
      <c r="A872" s="233"/>
      <c r="B872" s="208"/>
      <c r="C872" s="209"/>
      <c r="D872" s="209"/>
      <c r="E872" s="209"/>
      <c r="F872" s="209"/>
      <c r="G872" s="209"/>
    </row>
    <row r="873" spans="1:7" s="234" customFormat="1">
      <c r="A873" s="233"/>
      <c r="B873" s="208"/>
      <c r="C873" s="209"/>
      <c r="D873" s="209"/>
      <c r="E873" s="209"/>
      <c r="F873" s="209"/>
      <c r="G873" s="209"/>
    </row>
    <row r="874" spans="1:7" s="234" customFormat="1">
      <c r="A874" s="233"/>
      <c r="B874" s="208"/>
      <c r="C874" s="209"/>
      <c r="D874" s="209"/>
      <c r="E874" s="209"/>
      <c r="F874" s="209"/>
      <c r="G874" s="209"/>
    </row>
    <row r="875" spans="1:7" s="234" customFormat="1">
      <c r="A875" s="233"/>
      <c r="B875" s="208"/>
      <c r="C875" s="209"/>
      <c r="D875" s="209"/>
      <c r="E875" s="209"/>
      <c r="F875" s="209"/>
      <c r="G875" s="209"/>
    </row>
    <row r="876" spans="1:7" s="234" customFormat="1">
      <c r="A876" s="233"/>
      <c r="B876" s="208"/>
      <c r="C876" s="209"/>
      <c r="D876" s="209"/>
      <c r="E876" s="209"/>
      <c r="F876" s="209"/>
      <c r="G876" s="209"/>
    </row>
    <row r="877" spans="1:7" s="234" customFormat="1">
      <c r="A877" s="233"/>
      <c r="B877" s="208"/>
      <c r="C877" s="209"/>
      <c r="D877" s="209"/>
      <c r="E877" s="209"/>
      <c r="F877" s="209"/>
      <c r="G877" s="209"/>
    </row>
    <row r="878" spans="1:7" s="234" customFormat="1">
      <c r="A878" s="233"/>
      <c r="B878" s="208"/>
      <c r="C878" s="209"/>
      <c r="D878" s="209"/>
      <c r="E878" s="209"/>
      <c r="F878" s="209"/>
      <c r="G878" s="209"/>
    </row>
    <row r="879" spans="1:7" s="234" customFormat="1">
      <c r="A879" s="233"/>
      <c r="B879" s="208"/>
      <c r="C879" s="209"/>
      <c r="D879" s="209"/>
      <c r="E879" s="209"/>
      <c r="F879" s="209"/>
      <c r="G879" s="209"/>
    </row>
    <row r="880" spans="1:7" s="234" customFormat="1">
      <c r="A880" s="233"/>
      <c r="B880" s="208"/>
      <c r="C880" s="209"/>
      <c r="D880" s="209"/>
      <c r="E880" s="209"/>
      <c r="F880" s="209"/>
      <c r="G880" s="209"/>
    </row>
    <row r="881" spans="1:7" s="234" customFormat="1">
      <c r="A881" s="233"/>
      <c r="B881" s="208"/>
      <c r="C881" s="209"/>
      <c r="D881" s="209"/>
      <c r="E881" s="209"/>
      <c r="F881" s="209"/>
      <c r="G881" s="209"/>
    </row>
    <row r="882" spans="1:7" s="234" customFormat="1">
      <c r="A882" s="233"/>
      <c r="B882" s="208"/>
      <c r="C882" s="209"/>
      <c r="D882" s="209"/>
      <c r="E882" s="209"/>
      <c r="F882" s="209"/>
      <c r="G882" s="209"/>
    </row>
    <row r="883" spans="1:7" s="234" customFormat="1">
      <c r="A883" s="233"/>
      <c r="B883" s="208"/>
      <c r="C883" s="209"/>
      <c r="D883" s="209"/>
      <c r="E883" s="209"/>
      <c r="F883" s="209"/>
      <c r="G883" s="209"/>
    </row>
    <row r="884" spans="1:7" s="234" customFormat="1">
      <c r="A884" s="233"/>
      <c r="B884" s="208"/>
      <c r="C884" s="209"/>
      <c r="D884" s="209"/>
      <c r="E884" s="209"/>
      <c r="F884" s="209"/>
      <c r="G884" s="209"/>
    </row>
    <row r="885" spans="1:7" s="234" customFormat="1">
      <c r="A885" s="233"/>
      <c r="B885" s="208"/>
      <c r="C885" s="209"/>
      <c r="D885" s="209"/>
      <c r="E885" s="209"/>
      <c r="F885" s="209"/>
      <c r="G885" s="209"/>
    </row>
    <row r="886" spans="1:7" s="234" customFormat="1">
      <c r="A886" s="233"/>
      <c r="B886" s="208"/>
      <c r="C886" s="209"/>
      <c r="D886" s="209"/>
      <c r="E886" s="209"/>
      <c r="F886" s="209"/>
      <c r="G886" s="209"/>
    </row>
    <row r="887" spans="1:7" s="234" customFormat="1">
      <c r="A887" s="233"/>
      <c r="B887" s="208"/>
      <c r="C887" s="209"/>
      <c r="D887" s="209"/>
      <c r="E887" s="209"/>
      <c r="F887" s="209"/>
      <c r="G887" s="209"/>
    </row>
    <row r="888" spans="1:7" s="234" customFormat="1">
      <c r="A888" s="233"/>
      <c r="B888" s="208"/>
      <c r="C888" s="209"/>
      <c r="D888" s="209"/>
      <c r="E888" s="209"/>
      <c r="F888" s="209"/>
      <c r="G888" s="209"/>
    </row>
    <row r="889" spans="1:7" s="234" customFormat="1">
      <c r="A889" s="233"/>
      <c r="B889" s="208"/>
      <c r="C889" s="209"/>
      <c r="D889" s="209"/>
      <c r="E889" s="209"/>
      <c r="F889" s="209"/>
      <c r="G889" s="209"/>
    </row>
    <row r="890" spans="1:7" s="234" customFormat="1">
      <c r="A890" s="233"/>
      <c r="B890" s="208"/>
      <c r="C890" s="209"/>
      <c r="D890" s="209"/>
      <c r="E890" s="209"/>
      <c r="F890" s="209"/>
      <c r="G890" s="209"/>
    </row>
    <row r="891" spans="1:7" s="234" customFormat="1">
      <c r="A891" s="233"/>
      <c r="B891" s="208"/>
      <c r="C891" s="209"/>
      <c r="D891" s="209"/>
      <c r="E891" s="209"/>
      <c r="F891" s="209"/>
      <c r="G891" s="209"/>
    </row>
    <row r="892" spans="1:7" s="234" customFormat="1">
      <c r="A892" s="233"/>
      <c r="B892" s="208"/>
      <c r="C892" s="209"/>
      <c r="D892" s="209"/>
      <c r="E892" s="209"/>
      <c r="F892" s="209"/>
      <c r="G892" s="209"/>
    </row>
    <row r="893" spans="1:7" s="234" customFormat="1">
      <c r="A893" s="233"/>
      <c r="B893" s="208"/>
      <c r="C893" s="209"/>
      <c r="D893" s="209"/>
      <c r="E893" s="209"/>
      <c r="F893" s="209"/>
      <c r="G893" s="209"/>
    </row>
    <row r="894" spans="1:7" s="234" customFormat="1">
      <c r="A894" s="233"/>
      <c r="B894" s="208"/>
      <c r="C894" s="209"/>
      <c r="D894" s="209"/>
      <c r="E894" s="209"/>
      <c r="F894" s="209"/>
      <c r="G894" s="209"/>
    </row>
    <row r="895" spans="1:7" s="234" customFormat="1">
      <c r="A895" s="233"/>
      <c r="B895" s="208"/>
      <c r="C895" s="209"/>
      <c r="D895" s="209"/>
      <c r="E895" s="209"/>
      <c r="F895" s="209"/>
      <c r="G895" s="209"/>
    </row>
    <row r="896" spans="1:7" s="234" customFormat="1">
      <c r="A896" s="233"/>
      <c r="B896" s="208"/>
      <c r="C896" s="209"/>
      <c r="D896" s="209"/>
      <c r="E896" s="209"/>
      <c r="F896" s="209"/>
      <c r="G896" s="209"/>
    </row>
    <row r="897" spans="1:7" s="234" customFormat="1">
      <c r="A897" s="233"/>
      <c r="B897" s="208"/>
      <c r="C897" s="209"/>
      <c r="D897" s="209"/>
      <c r="E897" s="209"/>
      <c r="F897" s="209"/>
      <c r="G897" s="209"/>
    </row>
    <row r="898" spans="1:7" s="234" customFormat="1">
      <c r="A898" s="233"/>
      <c r="B898" s="208"/>
      <c r="C898" s="209"/>
      <c r="D898" s="209"/>
      <c r="E898" s="209"/>
      <c r="F898" s="209"/>
      <c r="G898" s="209"/>
    </row>
    <row r="899" spans="1:7" s="234" customFormat="1">
      <c r="A899" s="233"/>
      <c r="B899" s="208"/>
      <c r="C899" s="209"/>
      <c r="D899" s="209"/>
      <c r="E899" s="209"/>
      <c r="F899" s="209"/>
      <c r="G899" s="209"/>
    </row>
    <row r="900" spans="1:7" s="234" customFormat="1">
      <c r="A900" s="233"/>
      <c r="B900" s="208"/>
      <c r="C900" s="209"/>
      <c r="D900" s="209"/>
      <c r="E900" s="209"/>
      <c r="F900" s="209"/>
      <c r="G900" s="209"/>
    </row>
    <row r="901" spans="1:7" s="234" customFormat="1">
      <c r="A901" s="233"/>
      <c r="B901" s="208"/>
      <c r="C901" s="209"/>
      <c r="D901" s="209"/>
      <c r="E901" s="209"/>
      <c r="F901" s="209"/>
      <c r="G901" s="209"/>
    </row>
    <row r="902" spans="1:7" s="234" customFormat="1">
      <c r="A902" s="233"/>
      <c r="B902" s="208"/>
      <c r="C902" s="209"/>
      <c r="D902" s="209"/>
      <c r="E902" s="209"/>
      <c r="F902" s="209"/>
      <c r="G902" s="209"/>
    </row>
    <row r="903" spans="1:7" s="234" customFormat="1">
      <c r="A903" s="233"/>
      <c r="B903" s="208"/>
      <c r="C903" s="209"/>
      <c r="D903" s="209"/>
      <c r="E903" s="209"/>
      <c r="F903" s="209"/>
      <c r="G903" s="209"/>
    </row>
    <row r="904" spans="1:7" s="234" customFormat="1">
      <c r="A904" s="233"/>
      <c r="B904" s="208"/>
      <c r="C904" s="209"/>
      <c r="D904" s="209"/>
      <c r="E904" s="209"/>
      <c r="F904" s="209"/>
      <c r="G904" s="209"/>
    </row>
    <row r="905" spans="1:7" s="234" customFormat="1">
      <c r="A905" s="233"/>
      <c r="B905" s="208"/>
      <c r="C905" s="209"/>
      <c r="D905" s="209"/>
      <c r="E905" s="209"/>
      <c r="F905" s="209"/>
      <c r="G905" s="209"/>
    </row>
    <row r="906" spans="1:7" s="234" customFormat="1">
      <c r="A906" s="233"/>
      <c r="B906" s="208"/>
      <c r="C906" s="209"/>
      <c r="D906" s="209"/>
      <c r="E906" s="209"/>
      <c r="F906" s="209"/>
      <c r="G906" s="209"/>
    </row>
    <row r="907" spans="1:7" s="234" customFormat="1">
      <c r="A907" s="233"/>
      <c r="B907" s="208"/>
      <c r="C907" s="209"/>
      <c r="D907" s="209"/>
      <c r="E907" s="209"/>
      <c r="F907" s="209"/>
      <c r="G907" s="209"/>
    </row>
    <row r="908" spans="1:7" s="234" customFormat="1">
      <c r="A908" s="233"/>
      <c r="B908" s="208"/>
      <c r="C908" s="209"/>
      <c r="D908" s="209"/>
      <c r="E908" s="209"/>
      <c r="F908" s="209"/>
      <c r="G908" s="209"/>
    </row>
    <row r="909" spans="1:7" s="234" customFormat="1">
      <c r="A909" s="233"/>
      <c r="B909" s="208"/>
      <c r="C909" s="209"/>
      <c r="D909" s="209"/>
      <c r="E909" s="209"/>
      <c r="F909" s="209"/>
      <c r="G909" s="209"/>
    </row>
    <row r="910" spans="1:7" s="234" customFormat="1">
      <c r="A910" s="233"/>
      <c r="B910" s="208"/>
      <c r="C910" s="209"/>
      <c r="D910" s="209"/>
      <c r="E910" s="209"/>
      <c r="F910" s="209"/>
      <c r="G910" s="209"/>
    </row>
    <row r="911" spans="1:7" s="234" customFormat="1">
      <c r="A911" s="233"/>
      <c r="B911" s="208"/>
      <c r="C911" s="209"/>
      <c r="D911" s="209"/>
      <c r="E911" s="209"/>
      <c r="F911" s="209"/>
      <c r="G911" s="209"/>
    </row>
    <row r="912" spans="1:7" s="234" customFormat="1">
      <c r="A912" s="233"/>
      <c r="B912" s="208"/>
      <c r="C912" s="209"/>
      <c r="D912" s="209"/>
      <c r="E912" s="209"/>
      <c r="F912" s="209"/>
      <c r="G912" s="209"/>
    </row>
    <row r="913" spans="1:7" s="234" customFormat="1">
      <c r="A913" s="233"/>
      <c r="B913" s="208"/>
      <c r="C913" s="209"/>
      <c r="D913" s="209"/>
      <c r="E913" s="209"/>
      <c r="F913" s="209"/>
      <c r="G913" s="209"/>
    </row>
    <row r="914" spans="1:7" s="234" customFormat="1">
      <c r="A914" s="233"/>
      <c r="B914" s="208"/>
      <c r="C914" s="209"/>
      <c r="D914" s="209"/>
      <c r="E914" s="209"/>
      <c r="F914" s="209"/>
      <c r="G914" s="209"/>
    </row>
    <row r="915" spans="1:7" s="234" customFormat="1">
      <c r="A915" s="233"/>
      <c r="B915" s="208"/>
      <c r="C915" s="209"/>
      <c r="D915" s="209"/>
      <c r="E915" s="209"/>
      <c r="F915" s="209"/>
      <c r="G915" s="209"/>
    </row>
    <row r="916" spans="1:7" s="234" customFormat="1">
      <c r="A916" s="233"/>
      <c r="B916" s="208"/>
      <c r="C916" s="209"/>
      <c r="D916" s="209"/>
      <c r="E916" s="209"/>
      <c r="F916" s="209"/>
      <c r="G916" s="209"/>
    </row>
    <row r="917" spans="1:7" s="234" customFormat="1">
      <c r="A917" s="233"/>
      <c r="B917" s="208"/>
      <c r="C917" s="209"/>
      <c r="D917" s="209"/>
      <c r="E917" s="209"/>
      <c r="F917" s="209"/>
      <c r="G917" s="209"/>
    </row>
    <row r="918" spans="1:7" s="234" customFormat="1">
      <c r="A918" s="233"/>
      <c r="B918" s="208"/>
      <c r="C918" s="209"/>
      <c r="D918" s="209"/>
      <c r="E918" s="209"/>
      <c r="F918" s="209"/>
      <c r="G918" s="209"/>
    </row>
    <row r="919" spans="1:7" s="234" customFormat="1">
      <c r="A919" s="233"/>
      <c r="B919" s="208"/>
      <c r="C919" s="209"/>
      <c r="D919" s="209"/>
      <c r="E919" s="209"/>
      <c r="F919" s="209"/>
      <c r="G919" s="209"/>
    </row>
    <row r="920" spans="1:7" s="234" customFormat="1">
      <c r="A920" s="233"/>
      <c r="B920" s="208"/>
      <c r="C920" s="209"/>
      <c r="D920" s="209"/>
      <c r="E920" s="209"/>
      <c r="F920" s="209"/>
      <c r="G920" s="209"/>
    </row>
    <row r="921" spans="1:7" s="234" customFormat="1">
      <c r="A921" s="233"/>
      <c r="B921" s="208"/>
      <c r="C921" s="209"/>
      <c r="D921" s="209"/>
      <c r="E921" s="209"/>
      <c r="F921" s="209"/>
      <c r="G921" s="209"/>
    </row>
    <row r="922" spans="1:7" s="234" customFormat="1">
      <c r="A922" s="233"/>
      <c r="B922" s="208"/>
      <c r="C922" s="209"/>
      <c r="D922" s="209"/>
      <c r="E922" s="209"/>
      <c r="F922" s="209"/>
      <c r="G922" s="209"/>
    </row>
    <row r="923" spans="1:7" s="234" customFormat="1">
      <c r="A923" s="233"/>
      <c r="B923" s="208"/>
      <c r="C923" s="209"/>
      <c r="D923" s="209"/>
      <c r="E923" s="209"/>
      <c r="F923" s="209"/>
      <c r="G923" s="209"/>
    </row>
    <row r="924" spans="1:7" s="234" customFormat="1">
      <c r="A924" s="233"/>
      <c r="B924" s="208"/>
      <c r="C924" s="209"/>
      <c r="D924" s="209"/>
      <c r="E924" s="209"/>
      <c r="F924" s="209"/>
      <c r="G924" s="209"/>
    </row>
    <row r="925" spans="1:7" s="234" customFormat="1">
      <c r="A925" s="233"/>
      <c r="B925" s="208"/>
      <c r="C925" s="209"/>
      <c r="D925" s="209"/>
      <c r="E925" s="209"/>
      <c r="F925" s="209"/>
      <c r="G925" s="209"/>
    </row>
    <row r="926" spans="1:7" s="234" customFormat="1">
      <c r="A926" s="233"/>
      <c r="B926" s="208"/>
      <c r="C926" s="209"/>
      <c r="D926" s="209"/>
      <c r="E926" s="209"/>
      <c r="F926" s="209"/>
      <c r="G926" s="209"/>
    </row>
    <row r="927" spans="1:7" s="234" customFormat="1">
      <c r="A927" s="233"/>
      <c r="B927" s="208"/>
      <c r="C927" s="209"/>
      <c r="D927" s="209"/>
      <c r="E927" s="209"/>
      <c r="F927" s="209"/>
      <c r="G927" s="209"/>
    </row>
    <row r="928" spans="1:7" s="234" customFormat="1">
      <c r="A928" s="233"/>
      <c r="B928" s="208"/>
      <c r="C928" s="209"/>
      <c r="D928" s="209"/>
      <c r="E928" s="209"/>
      <c r="F928" s="209"/>
      <c r="G928" s="209"/>
    </row>
    <row r="929" spans="1:7" s="234" customFormat="1">
      <c r="A929" s="233"/>
      <c r="B929" s="208"/>
      <c r="C929" s="209"/>
      <c r="D929" s="209"/>
      <c r="E929" s="209"/>
      <c r="F929" s="209"/>
      <c r="G929" s="209"/>
    </row>
    <row r="930" spans="1:7" s="234" customFormat="1">
      <c r="A930" s="233"/>
      <c r="B930" s="208"/>
      <c r="C930" s="209"/>
      <c r="D930" s="209"/>
      <c r="E930" s="209"/>
      <c r="F930" s="209"/>
      <c r="G930" s="209"/>
    </row>
    <row r="931" spans="1:7" s="234" customFormat="1">
      <c r="A931" s="233"/>
      <c r="B931" s="208"/>
      <c r="C931" s="209"/>
      <c r="D931" s="209"/>
      <c r="E931" s="209"/>
      <c r="F931" s="209"/>
      <c r="G931" s="209"/>
    </row>
    <row r="932" spans="1:7" s="234" customFormat="1">
      <c r="A932" s="233"/>
      <c r="B932" s="208"/>
      <c r="C932" s="209"/>
      <c r="D932" s="209"/>
      <c r="E932" s="209"/>
      <c r="F932" s="209"/>
      <c r="G932" s="209"/>
    </row>
    <row r="933" spans="1:7" s="234" customFormat="1">
      <c r="A933" s="233"/>
      <c r="B933" s="208"/>
      <c r="C933" s="209"/>
      <c r="D933" s="209"/>
      <c r="E933" s="209"/>
      <c r="F933" s="209"/>
      <c r="G933" s="209"/>
    </row>
    <row r="934" spans="1:7" s="234" customFormat="1">
      <c r="A934" s="233"/>
      <c r="B934" s="208"/>
      <c r="C934" s="209"/>
      <c r="D934" s="209"/>
      <c r="E934" s="209"/>
      <c r="F934" s="209"/>
      <c r="G934" s="209"/>
    </row>
    <row r="935" spans="1:7" s="234" customFormat="1">
      <c r="A935" s="233"/>
      <c r="B935" s="208"/>
      <c r="C935" s="209"/>
      <c r="D935" s="209"/>
      <c r="E935" s="209"/>
      <c r="F935" s="209"/>
      <c r="G935" s="209"/>
    </row>
    <row r="936" spans="1:7" s="234" customFormat="1">
      <c r="A936" s="233"/>
      <c r="B936" s="208"/>
      <c r="C936" s="209"/>
      <c r="D936" s="209"/>
      <c r="E936" s="209"/>
      <c r="F936" s="209"/>
      <c r="G936" s="209"/>
    </row>
    <row r="937" spans="1:7" s="234" customFormat="1">
      <c r="A937" s="233"/>
      <c r="B937" s="208"/>
      <c r="C937" s="209"/>
      <c r="D937" s="209"/>
      <c r="E937" s="209"/>
      <c r="F937" s="209"/>
      <c r="G937" s="209"/>
    </row>
    <row r="938" spans="1:7" s="234" customFormat="1">
      <c r="A938" s="233"/>
      <c r="B938" s="208"/>
      <c r="C938" s="209"/>
      <c r="D938" s="209"/>
      <c r="E938" s="209"/>
      <c r="F938" s="209"/>
      <c r="G938" s="209"/>
    </row>
    <row r="939" spans="1:7" s="234" customFormat="1">
      <c r="A939" s="233"/>
      <c r="B939" s="208"/>
      <c r="C939" s="209"/>
      <c r="D939" s="209"/>
      <c r="E939" s="209"/>
      <c r="F939" s="209"/>
      <c r="G939" s="209"/>
    </row>
    <row r="940" spans="1:7" s="234" customFormat="1">
      <c r="A940" s="233"/>
      <c r="B940" s="208"/>
      <c r="C940" s="209"/>
      <c r="D940" s="209"/>
      <c r="E940" s="209"/>
      <c r="F940" s="209"/>
      <c r="G940" s="209"/>
    </row>
    <row r="941" spans="1:7" s="234" customFormat="1">
      <c r="A941" s="233"/>
      <c r="B941" s="208"/>
      <c r="C941" s="209"/>
      <c r="D941" s="209"/>
      <c r="E941" s="209"/>
      <c r="F941" s="209"/>
      <c r="G941" s="209"/>
    </row>
    <row r="942" spans="1:7" s="234" customFormat="1">
      <c r="A942" s="233"/>
      <c r="B942" s="208"/>
      <c r="C942" s="209"/>
      <c r="D942" s="209"/>
      <c r="E942" s="209"/>
      <c r="F942" s="209"/>
      <c r="G942" s="209"/>
    </row>
    <row r="943" spans="1:7" s="234" customFormat="1">
      <c r="A943" s="233"/>
      <c r="B943" s="208"/>
      <c r="C943" s="209"/>
      <c r="D943" s="209"/>
      <c r="E943" s="209"/>
      <c r="F943" s="209"/>
      <c r="G943" s="209"/>
    </row>
    <row r="944" spans="1:7" s="234" customFormat="1">
      <c r="A944" s="233"/>
      <c r="B944" s="208"/>
      <c r="C944" s="209"/>
      <c r="D944" s="209"/>
      <c r="E944" s="209"/>
      <c r="F944" s="209"/>
      <c r="G944" s="209"/>
    </row>
    <row r="945" spans="1:7" s="234" customFormat="1">
      <c r="A945" s="233"/>
      <c r="B945" s="208"/>
      <c r="C945" s="209"/>
      <c r="D945" s="209"/>
      <c r="E945" s="209"/>
      <c r="F945" s="209"/>
      <c r="G945" s="209"/>
    </row>
    <row r="946" spans="1:7" s="234" customFormat="1">
      <c r="A946" s="233"/>
      <c r="B946" s="208"/>
      <c r="C946" s="209"/>
      <c r="D946" s="209"/>
      <c r="E946" s="209"/>
      <c r="F946" s="209"/>
      <c r="G946" s="209"/>
    </row>
    <row r="947" spans="1:7" s="234" customFormat="1">
      <c r="A947" s="233"/>
      <c r="B947" s="208"/>
      <c r="C947" s="209"/>
      <c r="D947" s="209"/>
      <c r="E947" s="209"/>
      <c r="F947" s="209"/>
      <c r="G947" s="209"/>
    </row>
    <row r="948" spans="1:7" s="234" customFormat="1">
      <c r="A948" s="233"/>
      <c r="B948" s="208"/>
      <c r="C948" s="209"/>
      <c r="D948" s="209"/>
      <c r="E948" s="209"/>
      <c r="F948" s="209"/>
      <c r="G948" s="209"/>
    </row>
    <row r="949" spans="1:7" s="234" customFormat="1">
      <c r="A949" s="233"/>
      <c r="B949" s="208"/>
      <c r="C949" s="209"/>
      <c r="D949" s="209"/>
      <c r="E949" s="209"/>
      <c r="F949" s="209"/>
      <c r="G949" s="209"/>
    </row>
    <row r="950" spans="1:7" s="234" customFormat="1">
      <c r="A950" s="233"/>
      <c r="B950" s="208"/>
      <c r="C950" s="209"/>
      <c r="D950" s="209"/>
      <c r="E950" s="209"/>
      <c r="F950" s="209"/>
      <c r="G950" s="209"/>
    </row>
    <row r="951" spans="1:7" s="234" customFormat="1">
      <c r="A951" s="233"/>
      <c r="B951" s="208"/>
      <c r="C951" s="209"/>
      <c r="D951" s="209"/>
      <c r="E951" s="209"/>
      <c r="F951" s="209"/>
      <c r="G951" s="209"/>
    </row>
    <row r="952" spans="1:7" s="234" customFormat="1">
      <c r="A952" s="233"/>
      <c r="B952" s="208"/>
      <c r="C952" s="209"/>
      <c r="D952" s="209"/>
      <c r="E952" s="209"/>
      <c r="F952" s="209"/>
      <c r="G952" s="209"/>
    </row>
    <row r="953" spans="1:7" s="234" customFormat="1">
      <c r="A953" s="233"/>
      <c r="B953" s="208"/>
      <c r="C953" s="209"/>
      <c r="D953" s="209"/>
      <c r="E953" s="209"/>
      <c r="F953" s="209"/>
      <c r="G953" s="209"/>
    </row>
    <row r="954" spans="1:7" s="234" customFormat="1">
      <c r="A954" s="233"/>
      <c r="B954" s="208"/>
      <c r="C954" s="209"/>
      <c r="D954" s="209"/>
      <c r="E954" s="209"/>
      <c r="F954" s="209"/>
      <c r="G954" s="209"/>
    </row>
    <row r="955" spans="1:7" s="234" customFormat="1">
      <c r="A955" s="233"/>
      <c r="B955" s="208"/>
      <c r="C955" s="209"/>
      <c r="D955" s="209"/>
      <c r="E955" s="209"/>
      <c r="F955" s="209"/>
      <c r="G955" s="209"/>
    </row>
    <row r="956" spans="1:7" s="234" customFormat="1">
      <c r="A956" s="233"/>
      <c r="B956" s="208"/>
      <c r="C956" s="209"/>
      <c r="D956" s="209"/>
      <c r="E956" s="209"/>
      <c r="F956" s="209"/>
      <c r="G956" s="209"/>
    </row>
    <row r="957" spans="1:7" s="234" customFormat="1">
      <c r="A957" s="233"/>
      <c r="B957" s="208"/>
      <c r="C957" s="209"/>
      <c r="D957" s="209"/>
      <c r="E957" s="209"/>
      <c r="F957" s="209"/>
      <c r="G957" s="209"/>
    </row>
    <row r="958" spans="1:7" s="234" customFormat="1">
      <c r="A958" s="233"/>
      <c r="B958" s="208"/>
      <c r="C958" s="209"/>
      <c r="D958" s="209"/>
      <c r="E958" s="209"/>
      <c r="F958" s="209"/>
      <c r="G958" s="209"/>
    </row>
    <row r="959" spans="1:7" s="234" customFormat="1">
      <c r="A959" s="233"/>
      <c r="B959" s="208"/>
      <c r="C959" s="209"/>
      <c r="D959" s="209"/>
      <c r="E959" s="209"/>
      <c r="F959" s="209"/>
      <c r="G959" s="209"/>
    </row>
    <row r="960" spans="1:7" s="234" customFormat="1">
      <c r="A960" s="233"/>
      <c r="B960" s="208"/>
      <c r="C960" s="209"/>
      <c r="D960" s="209"/>
      <c r="E960" s="209"/>
      <c r="F960" s="209"/>
      <c r="G960" s="209"/>
    </row>
    <row r="961" spans="1:7" s="234" customFormat="1">
      <c r="A961" s="233"/>
      <c r="B961" s="208"/>
      <c r="C961" s="209"/>
      <c r="D961" s="209"/>
      <c r="E961" s="209"/>
      <c r="F961" s="209"/>
      <c r="G961" s="209"/>
    </row>
    <row r="962" spans="1:7" s="234" customFormat="1">
      <c r="A962" s="233"/>
      <c r="B962" s="208"/>
      <c r="C962" s="209"/>
      <c r="D962" s="209"/>
      <c r="E962" s="209"/>
      <c r="F962" s="209"/>
      <c r="G962" s="209"/>
    </row>
    <row r="963" spans="1:7" s="234" customFormat="1">
      <c r="A963" s="233"/>
      <c r="B963" s="208"/>
      <c r="C963" s="209"/>
      <c r="D963" s="209"/>
      <c r="E963" s="209"/>
      <c r="F963" s="209"/>
      <c r="G963" s="209"/>
    </row>
    <row r="964" spans="1:7" s="234" customFormat="1">
      <c r="A964" s="233"/>
      <c r="B964" s="208"/>
      <c r="C964" s="209"/>
      <c r="D964" s="209"/>
      <c r="E964" s="209"/>
      <c r="F964" s="209"/>
      <c r="G964" s="209"/>
    </row>
    <row r="965" spans="1:7" s="234" customFormat="1">
      <c r="A965" s="233"/>
      <c r="B965" s="208"/>
      <c r="C965" s="209"/>
      <c r="D965" s="209"/>
      <c r="E965" s="209"/>
      <c r="F965" s="209"/>
      <c r="G965" s="209"/>
    </row>
    <row r="966" spans="1:7" s="234" customFormat="1">
      <c r="A966" s="233"/>
      <c r="B966" s="208"/>
      <c r="C966" s="209"/>
      <c r="D966" s="209"/>
      <c r="E966" s="209"/>
      <c r="F966" s="209"/>
      <c r="G966" s="209"/>
    </row>
    <row r="967" spans="1:7" s="234" customFormat="1">
      <c r="A967" s="233"/>
      <c r="B967" s="208"/>
      <c r="C967" s="209"/>
      <c r="D967" s="209"/>
      <c r="E967" s="209"/>
      <c r="F967" s="209"/>
      <c r="G967" s="209"/>
    </row>
    <row r="968" spans="1:7" s="234" customFormat="1">
      <c r="A968" s="233"/>
      <c r="B968" s="208"/>
      <c r="C968" s="209"/>
      <c r="D968" s="209"/>
      <c r="E968" s="209"/>
      <c r="F968" s="209"/>
      <c r="G968" s="209"/>
    </row>
    <row r="969" spans="1:7" s="234" customFormat="1">
      <c r="A969" s="233"/>
      <c r="B969" s="208"/>
      <c r="C969" s="209"/>
      <c r="D969" s="209"/>
      <c r="E969" s="209"/>
      <c r="F969" s="209"/>
      <c r="G969" s="209"/>
    </row>
    <row r="970" spans="1:7" s="234" customFormat="1">
      <c r="A970" s="233"/>
      <c r="B970" s="208"/>
      <c r="C970" s="209"/>
      <c r="D970" s="209"/>
      <c r="E970" s="209"/>
      <c r="F970" s="209"/>
      <c r="G970" s="209"/>
    </row>
    <row r="971" spans="1:7" s="234" customFormat="1">
      <c r="A971" s="233"/>
      <c r="B971" s="208"/>
      <c r="C971" s="209"/>
      <c r="D971" s="209"/>
      <c r="E971" s="209"/>
      <c r="F971" s="209"/>
      <c r="G971" s="209"/>
    </row>
    <row r="972" spans="1:7" s="234" customFormat="1">
      <c r="A972" s="233"/>
      <c r="B972" s="208"/>
      <c r="C972" s="209"/>
      <c r="D972" s="209"/>
      <c r="E972" s="209"/>
      <c r="F972" s="209"/>
      <c r="G972" s="209"/>
    </row>
    <row r="973" spans="1:7" s="234" customFormat="1">
      <c r="A973" s="233"/>
      <c r="B973" s="208"/>
      <c r="C973" s="209"/>
      <c r="D973" s="209"/>
      <c r="E973" s="209"/>
      <c r="F973" s="209"/>
      <c r="G973" s="209"/>
    </row>
    <row r="974" spans="1:7" s="234" customFormat="1">
      <c r="A974" s="233"/>
      <c r="B974" s="208"/>
      <c r="C974" s="209"/>
      <c r="D974" s="209"/>
      <c r="E974" s="209"/>
      <c r="F974" s="209"/>
      <c r="G974" s="209"/>
    </row>
    <row r="975" spans="1:7" s="234" customFormat="1">
      <c r="A975" s="233"/>
      <c r="B975" s="208"/>
      <c r="C975" s="209"/>
      <c r="D975" s="209"/>
      <c r="E975" s="209"/>
      <c r="F975" s="209"/>
      <c r="G975" s="209"/>
    </row>
    <row r="976" spans="1:7" s="234" customFormat="1">
      <c r="A976" s="233"/>
      <c r="B976" s="208"/>
      <c r="C976" s="209"/>
      <c r="D976" s="209"/>
      <c r="E976" s="209"/>
      <c r="F976" s="209"/>
      <c r="G976" s="209"/>
    </row>
    <row r="977" spans="1:7" s="234" customFormat="1">
      <c r="A977" s="233"/>
      <c r="B977" s="208"/>
      <c r="C977" s="209"/>
      <c r="D977" s="209"/>
      <c r="E977" s="209"/>
      <c r="F977" s="209"/>
      <c r="G977" s="209"/>
    </row>
    <row r="978" spans="1:7" s="234" customFormat="1">
      <c r="A978" s="233"/>
      <c r="B978" s="208"/>
      <c r="C978" s="209"/>
      <c r="D978" s="209"/>
      <c r="E978" s="209"/>
      <c r="F978" s="209"/>
      <c r="G978" s="209"/>
    </row>
    <row r="979" spans="1:7" s="234" customFormat="1">
      <c r="A979" s="233"/>
      <c r="B979" s="208"/>
      <c r="C979" s="209"/>
      <c r="D979" s="209"/>
      <c r="E979" s="209"/>
      <c r="F979" s="209"/>
      <c r="G979" s="209"/>
    </row>
    <row r="980" spans="1:7" s="234" customFormat="1">
      <c r="A980" s="233"/>
      <c r="B980" s="208"/>
      <c r="C980" s="209"/>
      <c r="D980" s="209"/>
      <c r="E980" s="209"/>
      <c r="F980" s="209"/>
      <c r="G980" s="209"/>
    </row>
    <row r="981" spans="1:7" s="234" customFormat="1">
      <c r="A981" s="233"/>
      <c r="B981" s="208"/>
      <c r="C981" s="209"/>
      <c r="D981" s="209"/>
      <c r="E981" s="209"/>
      <c r="F981" s="209"/>
      <c r="G981" s="209"/>
    </row>
    <row r="982" spans="1:7" s="234" customFormat="1">
      <c r="A982" s="233"/>
      <c r="B982" s="208"/>
      <c r="C982" s="209"/>
      <c r="D982" s="209"/>
      <c r="E982" s="209"/>
      <c r="F982" s="209"/>
      <c r="G982" s="209"/>
    </row>
    <row r="983" spans="1:7" s="234" customFormat="1">
      <c r="A983" s="233"/>
      <c r="B983" s="208"/>
      <c r="C983" s="209"/>
      <c r="D983" s="209"/>
      <c r="E983" s="209"/>
      <c r="F983" s="209"/>
      <c r="G983" s="209"/>
    </row>
    <row r="984" spans="1:7" s="234" customFormat="1">
      <c r="A984" s="233"/>
      <c r="B984" s="208"/>
      <c r="C984" s="209"/>
      <c r="D984" s="209"/>
      <c r="E984" s="209"/>
      <c r="F984" s="209"/>
      <c r="G984" s="209"/>
    </row>
    <row r="985" spans="1:7" s="234" customFormat="1">
      <c r="A985" s="233"/>
      <c r="B985" s="208"/>
      <c r="C985" s="209"/>
      <c r="D985" s="209"/>
      <c r="E985" s="209"/>
      <c r="F985" s="209"/>
      <c r="G985" s="209"/>
    </row>
    <row r="986" spans="1:7" s="234" customFormat="1">
      <c r="A986" s="233"/>
      <c r="B986" s="208"/>
      <c r="C986" s="209"/>
      <c r="D986" s="209"/>
      <c r="E986" s="209"/>
      <c r="F986" s="209"/>
      <c r="G986" s="209"/>
    </row>
    <row r="987" spans="1:7" s="234" customFormat="1">
      <c r="A987" s="233"/>
      <c r="B987" s="208"/>
      <c r="C987" s="209"/>
      <c r="D987" s="209"/>
      <c r="E987" s="209"/>
      <c r="F987" s="209"/>
      <c r="G987" s="209"/>
    </row>
    <row r="988" spans="1:7" s="234" customFormat="1">
      <c r="A988" s="233"/>
      <c r="B988" s="208"/>
      <c r="C988" s="209"/>
      <c r="D988" s="209"/>
      <c r="E988" s="209"/>
      <c r="F988" s="209"/>
      <c r="G988" s="209"/>
    </row>
    <row r="989" spans="1:7" s="234" customFormat="1">
      <c r="A989" s="233"/>
      <c r="B989" s="208"/>
      <c r="C989" s="209"/>
      <c r="D989" s="209"/>
      <c r="E989" s="209"/>
      <c r="F989" s="209"/>
      <c r="G989" s="209"/>
    </row>
    <row r="990" spans="1:7" s="234" customFormat="1">
      <c r="A990" s="233"/>
      <c r="B990" s="208"/>
      <c r="C990" s="209"/>
      <c r="D990" s="209"/>
      <c r="E990" s="209"/>
      <c r="F990" s="209"/>
      <c r="G990" s="209"/>
    </row>
    <row r="991" spans="1:7" s="234" customFormat="1">
      <c r="A991" s="233"/>
      <c r="B991" s="208"/>
      <c r="C991" s="209"/>
      <c r="D991" s="209"/>
      <c r="E991" s="209"/>
      <c r="F991" s="209"/>
      <c r="G991" s="209"/>
    </row>
    <row r="992" spans="1:7" s="234" customFormat="1">
      <c r="A992" s="233"/>
      <c r="B992" s="208"/>
      <c r="C992" s="209"/>
      <c r="D992" s="209"/>
      <c r="E992" s="209"/>
      <c r="F992" s="209"/>
      <c r="G992" s="209"/>
    </row>
    <row r="993" spans="1:7" s="234" customFormat="1">
      <c r="A993" s="233"/>
      <c r="B993" s="208"/>
      <c r="C993" s="209"/>
      <c r="D993" s="209"/>
      <c r="E993" s="209"/>
      <c r="F993" s="209"/>
      <c r="G993" s="209"/>
    </row>
    <row r="994" spans="1:7" s="234" customFormat="1">
      <c r="A994" s="233"/>
      <c r="B994" s="208"/>
      <c r="C994" s="209"/>
      <c r="D994" s="209"/>
      <c r="E994" s="209"/>
      <c r="F994" s="209"/>
      <c r="G994" s="209"/>
    </row>
    <row r="995" spans="1:7" s="234" customFormat="1">
      <c r="A995" s="233"/>
      <c r="B995" s="208"/>
      <c r="C995" s="209"/>
      <c r="D995" s="209"/>
      <c r="E995" s="209"/>
      <c r="F995" s="209"/>
      <c r="G995" s="209"/>
    </row>
    <row r="996" spans="1:7" s="234" customFormat="1">
      <c r="A996" s="233"/>
      <c r="B996" s="208"/>
      <c r="C996" s="209"/>
      <c r="D996" s="209"/>
      <c r="E996" s="209"/>
      <c r="F996" s="209"/>
      <c r="G996" s="209"/>
    </row>
    <row r="997" spans="1:7" s="234" customFormat="1">
      <c r="A997" s="233"/>
      <c r="B997" s="208"/>
      <c r="C997" s="209"/>
      <c r="D997" s="209"/>
      <c r="E997" s="209"/>
      <c r="F997" s="209"/>
      <c r="G997" s="209"/>
    </row>
    <row r="998" spans="1:7" s="234" customFormat="1">
      <c r="A998" s="233"/>
      <c r="B998" s="208"/>
      <c r="C998" s="209"/>
      <c r="D998" s="209"/>
      <c r="E998" s="209"/>
      <c r="F998" s="209"/>
      <c r="G998" s="209"/>
    </row>
    <row r="999" spans="1:7" s="234" customFormat="1">
      <c r="A999" s="233"/>
      <c r="B999" s="208"/>
      <c r="C999" s="209"/>
      <c r="D999" s="209"/>
      <c r="E999" s="209"/>
      <c r="F999" s="209"/>
      <c r="G999" s="209"/>
    </row>
    <row r="1000" spans="1:7" s="234" customFormat="1">
      <c r="A1000" s="233"/>
      <c r="B1000" s="208"/>
      <c r="C1000" s="209"/>
      <c r="D1000" s="209"/>
      <c r="E1000" s="209"/>
      <c r="F1000" s="209"/>
      <c r="G1000" s="209"/>
    </row>
    <row r="1001" spans="1:7" s="234" customFormat="1">
      <c r="A1001" s="233"/>
      <c r="B1001" s="208"/>
      <c r="C1001" s="209"/>
      <c r="D1001" s="209"/>
      <c r="E1001" s="209"/>
      <c r="F1001" s="209"/>
      <c r="G1001" s="209"/>
    </row>
    <row r="1002" spans="1:7" s="234" customFormat="1">
      <c r="A1002" s="233"/>
      <c r="B1002" s="208"/>
      <c r="C1002" s="209"/>
      <c r="D1002" s="209"/>
      <c r="E1002" s="209"/>
      <c r="F1002" s="209"/>
      <c r="G1002" s="209"/>
    </row>
    <row r="1003" spans="1:7" s="234" customFormat="1">
      <c r="A1003" s="233"/>
      <c r="B1003" s="208"/>
      <c r="C1003" s="209"/>
      <c r="D1003" s="209"/>
      <c r="E1003" s="209"/>
      <c r="F1003" s="209"/>
      <c r="G1003" s="209"/>
    </row>
    <row r="1004" spans="1:7" s="234" customFormat="1">
      <c r="A1004" s="233"/>
      <c r="B1004" s="208"/>
      <c r="C1004" s="209"/>
      <c r="D1004" s="209"/>
      <c r="E1004" s="209"/>
      <c r="F1004" s="209"/>
      <c r="G1004" s="209"/>
    </row>
    <row r="1005" spans="1:7" s="234" customFormat="1">
      <c r="A1005" s="233"/>
      <c r="B1005" s="208"/>
      <c r="C1005" s="209"/>
      <c r="D1005" s="209"/>
      <c r="E1005" s="209"/>
      <c r="F1005" s="209"/>
      <c r="G1005" s="209"/>
    </row>
    <row r="1006" spans="1:7" s="234" customFormat="1">
      <c r="A1006" s="233"/>
      <c r="B1006" s="208"/>
      <c r="C1006" s="209"/>
      <c r="D1006" s="209"/>
      <c r="E1006" s="209"/>
      <c r="F1006" s="209"/>
      <c r="G1006" s="209"/>
    </row>
    <row r="1007" spans="1:7" s="234" customFormat="1">
      <c r="A1007" s="233"/>
      <c r="B1007" s="208"/>
      <c r="C1007" s="209"/>
      <c r="D1007" s="209"/>
      <c r="E1007" s="209"/>
      <c r="F1007" s="209"/>
      <c r="G1007" s="209"/>
    </row>
    <row r="1008" spans="1:7" s="234" customFormat="1">
      <c r="A1008" s="233"/>
      <c r="B1008" s="208"/>
      <c r="C1008" s="209"/>
      <c r="D1008" s="209"/>
      <c r="E1008" s="209"/>
      <c r="F1008" s="209"/>
      <c r="G1008" s="209"/>
    </row>
    <row r="1009" spans="1:7" s="234" customFormat="1">
      <c r="A1009" s="233"/>
      <c r="B1009" s="208"/>
      <c r="C1009" s="209"/>
      <c r="D1009" s="209"/>
      <c r="E1009" s="209"/>
      <c r="F1009" s="209"/>
      <c r="G1009" s="209"/>
    </row>
    <row r="1010" spans="1:7" s="234" customFormat="1">
      <c r="A1010" s="233"/>
      <c r="B1010" s="208"/>
      <c r="C1010" s="209"/>
      <c r="D1010" s="209"/>
      <c r="E1010" s="209"/>
      <c r="F1010" s="209"/>
      <c r="G1010" s="209"/>
    </row>
    <row r="1011" spans="1:7" s="234" customFormat="1">
      <c r="A1011" s="233"/>
      <c r="B1011" s="208"/>
      <c r="C1011" s="209"/>
      <c r="D1011" s="209"/>
      <c r="E1011" s="209"/>
      <c r="F1011" s="209"/>
      <c r="G1011" s="209"/>
    </row>
    <row r="1012" spans="1:7" s="234" customFormat="1">
      <c r="A1012" s="233"/>
      <c r="B1012" s="208"/>
      <c r="C1012" s="209"/>
      <c r="D1012" s="209"/>
      <c r="E1012" s="209"/>
      <c r="F1012" s="209"/>
      <c r="G1012" s="209"/>
    </row>
    <row r="1013" spans="1:7" s="234" customFormat="1">
      <c r="A1013" s="233"/>
      <c r="B1013" s="208"/>
      <c r="C1013" s="209"/>
      <c r="D1013" s="209"/>
      <c r="E1013" s="209"/>
      <c r="F1013" s="209"/>
      <c r="G1013" s="209"/>
    </row>
    <row r="1014" spans="1:7" s="234" customFormat="1">
      <c r="A1014" s="233"/>
      <c r="B1014" s="208"/>
      <c r="C1014" s="209"/>
      <c r="D1014" s="209"/>
      <c r="E1014" s="209"/>
      <c r="F1014" s="209"/>
      <c r="G1014" s="209"/>
    </row>
    <row r="1015" spans="1:7" s="234" customFormat="1">
      <c r="A1015" s="233"/>
      <c r="B1015" s="208"/>
      <c r="C1015" s="209"/>
      <c r="D1015" s="209"/>
      <c r="E1015" s="209"/>
      <c r="F1015" s="209"/>
      <c r="G1015" s="209"/>
    </row>
    <row r="1016" spans="1:7" s="234" customFormat="1">
      <c r="A1016" s="233"/>
      <c r="B1016" s="208"/>
      <c r="C1016" s="209"/>
      <c r="D1016" s="209"/>
      <c r="E1016" s="209"/>
      <c r="F1016" s="209"/>
      <c r="G1016" s="209"/>
    </row>
    <row r="1017" spans="1:7" s="234" customFormat="1">
      <c r="A1017" s="233"/>
      <c r="B1017" s="208"/>
      <c r="C1017" s="209"/>
      <c r="D1017" s="209"/>
      <c r="E1017" s="209"/>
      <c r="F1017" s="209"/>
      <c r="G1017" s="209"/>
    </row>
    <row r="1018" spans="1:7" s="234" customFormat="1">
      <c r="A1018" s="233"/>
      <c r="B1018" s="208"/>
      <c r="C1018" s="209"/>
      <c r="D1018" s="209"/>
      <c r="E1018" s="209"/>
      <c r="F1018" s="209"/>
      <c r="G1018" s="209"/>
    </row>
    <row r="1019" spans="1:7" s="234" customFormat="1">
      <c r="A1019" s="233"/>
      <c r="B1019" s="208"/>
      <c r="C1019" s="209"/>
      <c r="D1019" s="209"/>
      <c r="E1019" s="209"/>
      <c r="F1019" s="209"/>
      <c r="G1019" s="209"/>
    </row>
    <row r="1020" spans="1:7" s="234" customFormat="1">
      <c r="A1020" s="233"/>
      <c r="B1020" s="208"/>
      <c r="C1020" s="209"/>
      <c r="D1020" s="209"/>
      <c r="E1020" s="209"/>
      <c r="F1020" s="209"/>
      <c r="G1020" s="209"/>
    </row>
    <row r="1021" spans="1:7" s="234" customFormat="1">
      <c r="A1021" s="233"/>
      <c r="B1021" s="208"/>
      <c r="C1021" s="209"/>
      <c r="D1021" s="209"/>
      <c r="E1021" s="209"/>
      <c r="F1021" s="209"/>
      <c r="G1021" s="209"/>
    </row>
    <row r="1022" spans="1:7" s="234" customFormat="1">
      <c r="A1022" s="233"/>
      <c r="B1022" s="208"/>
      <c r="C1022" s="209"/>
      <c r="D1022" s="209"/>
      <c r="E1022" s="209"/>
      <c r="F1022" s="209"/>
      <c r="G1022" s="209"/>
    </row>
    <row r="1023" spans="1:7" s="234" customFormat="1">
      <c r="A1023" s="233"/>
      <c r="B1023" s="208"/>
      <c r="C1023" s="209"/>
      <c r="D1023" s="209"/>
      <c r="E1023" s="209"/>
      <c r="F1023" s="209"/>
      <c r="G1023" s="209"/>
    </row>
    <row r="1024" spans="1:7" s="234" customFormat="1">
      <c r="A1024" s="233"/>
      <c r="B1024" s="208"/>
      <c r="C1024" s="209"/>
      <c r="D1024" s="209"/>
      <c r="E1024" s="209"/>
      <c r="F1024" s="209"/>
      <c r="G1024" s="209"/>
    </row>
    <row r="1025" spans="1:7" s="234" customFormat="1">
      <c r="A1025" s="233"/>
      <c r="B1025" s="208"/>
      <c r="C1025" s="209"/>
      <c r="D1025" s="209"/>
      <c r="E1025" s="209"/>
      <c r="F1025" s="209"/>
      <c r="G1025" s="209"/>
    </row>
    <row r="1026" spans="1:7" s="234" customFormat="1">
      <c r="A1026" s="233"/>
      <c r="B1026" s="208"/>
      <c r="C1026" s="209"/>
      <c r="D1026" s="209"/>
      <c r="E1026" s="209"/>
      <c r="F1026" s="209"/>
      <c r="G1026" s="209"/>
    </row>
    <row r="1027" spans="1:7" s="234" customFormat="1">
      <c r="A1027" s="233"/>
      <c r="B1027" s="208"/>
      <c r="C1027" s="209"/>
      <c r="D1027" s="209"/>
      <c r="E1027" s="209"/>
      <c r="F1027" s="209"/>
      <c r="G1027" s="209"/>
    </row>
    <row r="1028" spans="1:7" s="234" customFormat="1">
      <c r="A1028" s="233"/>
      <c r="B1028" s="208"/>
      <c r="C1028" s="209"/>
      <c r="D1028" s="209"/>
      <c r="E1028" s="209"/>
      <c r="F1028" s="209"/>
      <c r="G1028" s="209"/>
    </row>
    <row r="1029" spans="1:7" s="234" customFormat="1">
      <c r="A1029" s="233"/>
      <c r="B1029" s="208"/>
      <c r="C1029" s="209"/>
      <c r="D1029" s="209"/>
      <c r="E1029" s="209"/>
      <c r="F1029" s="209"/>
      <c r="G1029" s="209"/>
    </row>
    <row r="1030" spans="1:7" s="234" customFormat="1">
      <c r="A1030" s="233"/>
      <c r="B1030" s="208"/>
      <c r="C1030" s="209"/>
      <c r="D1030" s="209"/>
      <c r="E1030" s="209"/>
      <c r="F1030" s="209"/>
      <c r="G1030" s="209"/>
    </row>
    <row r="1031" spans="1:7" s="234" customFormat="1">
      <c r="A1031" s="233"/>
      <c r="B1031" s="208"/>
      <c r="C1031" s="209"/>
      <c r="D1031" s="209"/>
      <c r="E1031" s="209"/>
      <c r="F1031" s="209"/>
      <c r="G1031" s="209"/>
    </row>
    <row r="1032" spans="1:7" s="234" customFormat="1">
      <c r="A1032" s="233"/>
      <c r="B1032" s="208"/>
      <c r="C1032" s="209"/>
      <c r="D1032" s="209"/>
      <c r="E1032" s="209"/>
      <c r="F1032" s="209"/>
      <c r="G1032" s="209"/>
    </row>
    <row r="1033" spans="1:7" s="234" customFormat="1">
      <c r="A1033" s="233"/>
      <c r="B1033" s="208"/>
      <c r="C1033" s="209"/>
      <c r="D1033" s="209"/>
      <c r="E1033" s="209"/>
      <c r="F1033" s="209"/>
      <c r="G1033" s="209"/>
    </row>
    <row r="1034" spans="1:7" s="234" customFormat="1">
      <c r="A1034" s="233"/>
      <c r="B1034" s="208"/>
      <c r="C1034" s="209"/>
      <c r="D1034" s="209"/>
      <c r="E1034" s="209"/>
      <c r="F1034" s="209"/>
      <c r="G1034" s="209"/>
    </row>
    <row r="1035" spans="1:7" s="234" customFormat="1">
      <c r="A1035" s="233"/>
      <c r="B1035" s="208"/>
      <c r="C1035" s="209"/>
      <c r="D1035" s="209"/>
      <c r="E1035" s="209"/>
      <c r="F1035" s="209"/>
      <c r="G1035" s="209"/>
    </row>
    <row r="1036" spans="1:7" s="234" customFormat="1">
      <c r="A1036" s="233"/>
      <c r="B1036" s="208"/>
      <c r="C1036" s="209"/>
      <c r="D1036" s="209"/>
      <c r="E1036" s="209"/>
      <c r="F1036" s="209"/>
      <c r="G1036" s="209"/>
    </row>
    <row r="1037" spans="1:7" s="234" customFormat="1">
      <c r="A1037" s="233"/>
      <c r="B1037" s="208"/>
      <c r="C1037" s="209"/>
      <c r="D1037" s="209"/>
      <c r="E1037" s="209"/>
      <c r="F1037" s="209"/>
      <c r="G1037" s="209"/>
    </row>
    <row r="1038" spans="1:7" s="234" customFormat="1">
      <c r="A1038" s="233"/>
      <c r="B1038" s="208"/>
      <c r="C1038" s="209"/>
      <c r="D1038" s="209"/>
      <c r="E1038" s="209"/>
      <c r="F1038" s="209"/>
      <c r="G1038" s="209"/>
    </row>
    <row r="1039" spans="1:7" s="234" customFormat="1">
      <c r="A1039" s="233"/>
      <c r="B1039" s="208"/>
      <c r="C1039" s="209"/>
      <c r="D1039" s="209"/>
      <c r="E1039" s="209"/>
      <c r="F1039" s="209"/>
      <c r="G1039" s="209"/>
    </row>
    <row r="1040" spans="1:7" s="234" customFormat="1">
      <c r="A1040" s="233"/>
      <c r="B1040" s="208"/>
      <c r="C1040" s="209"/>
      <c r="D1040" s="209"/>
      <c r="E1040" s="209"/>
      <c r="F1040" s="209"/>
      <c r="G1040" s="209"/>
    </row>
    <row r="1041" spans="1:7" s="234" customFormat="1">
      <c r="A1041" s="233"/>
      <c r="B1041" s="208"/>
      <c r="C1041" s="209"/>
      <c r="D1041" s="209"/>
      <c r="E1041" s="209"/>
      <c r="F1041" s="209"/>
      <c r="G1041" s="209"/>
    </row>
    <row r="1042" spans="1:7" s="234" customFormat="1">
      <c r="A1042" s="233"/>
      <c r="B1042" s="208"/>
      <c r="C1042" s="209"/>
      <c r="D1042" s="209"/>
      <c r="E1042" s="209"/>
      <c r="F1042" s="209"/>
      <c r="G1042" s="209"/>
    </row>
    <row r="1043" spans="1:7" s="234" customFormat="1">
      <c r="A1043" s="233"/>
      <c r="B1043" s="208"/>
      <c r="C1043" s="209"/>
      <c r="D1043" s="209"/>
      <c r="E1043" s="209"/>
      <c r="F1043" s="209"/>
      <c r="G1043" s="209"/>
    </row>
    <row r="1044" spans="1:7" s="234" customFormat="1">
      <c r="A1044" s="233"/>
      <c r="B1044" s="208"/>
      <c r="C1044" s="209"/>
      <c r="D1044" s="209"/>
      <c r="E1044" s="209"/>
      <c r="F1044" s="209"/>
      <c r="G1044" s="209"/>
    </row>
    <row r="1045" spans="1:7" s="234" customFormat="1">
      <c r="A1045" s="233"/>
      <c r="B1045" s="208"/>
      <c r="C1045" s="209"/>
      <c r="D1045" s="209"/>
      <c r="E1045" s="209"/>
      <c r="F1045" s="209"/>
      <c r="G1045" s="209"/>
    </row>
    <row r="1046" spans="1:7" s="234" customFormat="1">
      <c r="A1046" s="233"/>
      <c r="B1046" s="208"/>
      <c r="C1046" s="209"/>
      <c r="D1046" s="209"/>
      <c r="E1046" s="209"/>
      <c r="F1046" s="209"/>
      <c r="G1046" s="209"/>
    </row>
    <row r="1047" spans="1:7" s="234" customFormat="1">
      <c r="A1047" s="233"/>
      <c r="B1047" s="208"/>
      <c r="C1047" s="209"/>
      <c r="D1047" s="209"/>
      <c r="E1047" s="209"/>
      <c r="F1047" s="209"/>
      <c r="G1047" s="209"/>
    </row>
    <row r="1048" spans="1:7" s="234" customFormat="1">
      <c r="A1048" s="233"/>
      <c r="B1048" s="208"/>
      <c r="C1048" s="209"/>
      <c r="D1048" s="209"/>
      <c r="E1048" s="209"/>
      <c r="F1048" s="209"/>
      <c r="G1048" s="209"/>
    </row>
    <row r="1049" spans="1:7" s="234" customFormat="1">
      <c r="A1049" s="233"/>
      <c r="B1049" s="208"/>
      <c r="C1049" s="209"/>
      <c r="D1049" s="209"/>
      <c r="E1049" s="209"/>
      <c r="F1049" s="209"/>
      <c r="G1049" s="209"/>
    </row>
    <row r="1050" spans="1:7" s="234" customFormat="1">
      <c r="A1050" s="233"/>
      <c r="B1050" s="208"/>
      <c r="C1050" s="209"/>
      <c r="D1050" s="209"/>
      <c r="E1050" s="209"/>
      <c r="F1050" s="209"/>
      <c r="G1050" s="209"/>
    </row>
    <row r="1051" spans="1:7" s="234" customFormat="1">
      <c r="A1051" s="233"/>
      <c r="B1051" s="208"/>
      <c r="C1051" s="209"/>
      <c r="D1051" s="209"/>
      <c r="E1051" s="209"/>
      <c r="F1051" s="209"/>
      <c r="G1051" s="209"/>
    </row>
    <row r="1052" spans="1:7" s="234" customFormat="1">
      <c r="A1052" s="233"/>
      <c r="B1052" s="208"/>
      <c r="C1052" s="209"/>
      <c r="D1052" s="209"/>
      <c r="E1052" s="209"/>
      <c r="F1052" s="209"/>
      <c r="G1052" s="209"/>
    </row>
    <row r="1053" spans="1:7" s="234" customFormat="1">
      <c r="A1053" s="233"/>
      <c r="B1053" s="208"/>
      <c r="C1053" s="209"/>
      <c r="D1053" s="209"/>
      <c r="E1053" s="209"/>
      <c r="F1053" s="209"/>
      <c r="G1053" s="209"/>
    </row>
    <row r="1054" spans="1:7" s="234" customFormat="1">
      <c r="A1054" s="233"/>
      <c r="B1054" s="208"/>
      <c r="C1054" s="209"/>
      <c r="D1054" s="209"/>
      <c r="E1054" s="209"/>
      <c r="F1054" s="209"/>
      <c r="G1054" s="209"/>
    </row>
    <row r="1055" spans="1:7" s="234" customFormat="1">
      <c r="A1055" s="233"/>
      <c r="B1055" s="208"/>
      <c r="C1055" s="209"/>
      <c r="D1055" s="209"/>
      <c r="E1055" s="209"/>
      <c r="F1055" s="209"/>
      <c r="G1055" s="209"/>
    </row>
    <row r="1056" spans="1:7" s="234" customFormat="1">
      <c r="A1056" s="233"/>
      <c r="B1056" s="208"/>
      <c r="C1056" s="209"/>
      <c r="D1056" s="209"/>
      <c r="E1056" s="209"/>
      <c r="F1056" s="209"/>
      <c r="G1056" s="209"/>
    </row>
    <row r="1057" spans="1:7" s="234" customFormat="1">
      <c r="A1057" s="233"/>
      <c r="B1057" s="208"/>
      <c r="C1057" s="209"/>
      <c r="D1057" s="209"/>
      <c r="E1057" s="209"/>
      <c r="F1057" s="209"/>
      <c r="G1057" s="209"/>
    </row>
    <row r="1058" spans="1:7" s="234" customFormat="1">
      <c r="A1058" s="233"/>
      <c r="B1058" s="208"/>
      <c r="C1058" s="209"/>
      <c r="D1058" s="209"/>
      <c r="E1058" s="209"/>
      <c r="F1058" s="209"/>
      <c r="G1058" s="209"/>
    </row>
    <row r="1059" spans="1:7" s="234" customFormat="1">
      <c r="A1059" s="233"/>
      <c r="B1059" s="208"/>
      <c r="C1059" s="209"/>
      <c r="D1059" s="209"/>
      <c r="E1059" s="209"/>
      <c r="F1059" s="209"/>
      <c r="G1059" s="209"/>
    </row>
    <row r="1060" spans="1:7" s="234" customFormat="1">
      <c r="A1060" s="233"/>
      <c r="B1060" s="208"/>
      <c r="C1060" s="209"/>
      <c r="D1060" s="209"/>
      <c r="E1060" s="209"/>
      <c r="F1060" s="209"/>
      <c r="G1060" s="209"/>
    </row>
    <row r="1061" spans="1:7" s="234" customFormat="1">
      <c r="A1061" s="233"/>
      <c r="B1061" s="208"/>
      <c r="C1061" s="209"/>
      <c r="D1061" s="209"/>
      <c r="E1061" s="209"/>
      <c r="F1061" s="209"/>
      <c r="G1061" s="209"/>
    </row>
    <row r="1062" spans="1:7" s="234" customFormat="1">
      <c r="A1062" s="233"/>
      <c r="B1062" s="208"/>
      <c r="C1062" s="209"/>
      <c r="D1062" s="209"/>
      <c r="E1062" s="209"/>
      <c r="F1062" s="209"/>
      <c r="G1062" s="209"/>
    </row>
    <row r="1063" spans="1:7" s="234" customFormat="1">
      <c r="A1063" s="233"/>
      <c r="B1063" s="208"/>
      <c r="C1063" s="209"/>
      <c r="D1063" s="209"/>
      <c r="E1063" s="209"/>
      <c r="F1063" s="209"/>
      <c r="G1063" s="209"/>
    </row>
    <row r="1064" spans="1:7" s="234" customFormat="1">
      <c r="A1064" s="233"/>
      <c r="B1064" s="208"/>
      <c r="C1064" s="209"/>
      <c r="D1064" s="209"/>
      <c r="E1064" s="209"/>
      <c r="F1064" s="209"/>
      <c r="G1064" s="209"/>
    </row>
    <row r="1065" spans="1:7" s="234" customFormat="1">
      <c r="A1065" s="233"/>
      <c r="B1065" s="208"/>
      <c r="C1065" s="209"/>
      <c r="D1065" s="209"/>
      <c r="E1065" s="209"/>
      <c r="F1065" s="209"/>
      <c r="G1065" s="209"/>
    </row>
    <row r="1066" spans="1:7" s="234" customFormat="1">
      <c r="A1066" s="233"/>
      <c r="B1066" s="208"/>
      <c r="C1066" s="209"/>
      <c r="D1066" s="209"/>
      <c r="E1066" s="209"/>
      <c r="F1066" s="209"/>
      <c r="G1066" s="209"/>
    </row>
    <row r="1067" spans="1:7" s="234" customFormat="1">
      <c r="A1067" s="233"/>
      <c r="B1067" s="208"/>
      <c r="C1067" s="209"/>
      <c r="D1067" s="209"/>
      <c r="E1067" s="209"/>
      <c r="F1067" s="209"/>
      <c r="G1067" s="209"/>
    </row>
    <row r="1068" spans="1:7" s="234" customFormat="1">
      <c r="A1068" s="233"/>
      <c r="B1068" s="208"/>
      <c r="C1068" s="209"/>
      <c r="D1068" s="209"/>
      <c r="E1068" s="209"/>
      <c r="F1068" s="209"/>
      <c r="G1068" s="209"/>
    </row>
    <row r="1069" spans="1:7" s="234" customFormat="1">
      <c r="A1069" s="233"/>
      <c r="B1069" s="208"/>
      <c r="C1069" s="209"/>
      <c r="D1069" s="209"/>
      <c r="E1069" s="209"/>
      <c r="F1069" s="209"/>
      <c r="G1069" s="209"/>
    </row>
    <row r="1070" spans="1:7" s="234" customFormat="1">
      <c r="A1070" s="233"/>
      <c r="B1070" s="208"/>
      <c r="C1070" s="209"/>
      <c r="D1070" s="209"/>
      <c r="E1070" s="209"/>
      <c r="F1070" s="209"/>
      <c r="G1070" s="209"/>
    </row>
    <row r="1071" spans="1:7" s="234" customFormat="1">
      <c r="A1071" s="233"/>
      <c r="B1071" s="208"/>
      <c r="C1071" s="209"/>
      <c r="D1071" s="209"/>
      <c r="E1071" s="209"/>
      <c r="F1071" s="209"/>
      <c r="G1071" s="209"/>
    </row>
    <row r="1072" spans="1:7" s="234" customFormat="1">
      <c r="A1072" s="233"/>
      <c r="B1072" s="208"/>
      <c r="C1072" s="209"/>
      <c r="D1072" s="209"/>
      <c r="E1072" s="209"/>
      <c r="F1072" s="209"/>
      <c r="G1072" s="209"/>
    </row>
    <row r="1073" spans="1:7" s="234" customFormat="1">
      <c r="A1073" s="233"/>
      <c r="B1073" s="208"/>
      <c r="C1073" s="209"/>
      <c r="D1073" s="209"/>
      <c r="E1073" s="209"/>
      <c r="F1073" s="209"/>
      <c r="G1073" s="209"/>
    </row>
    <row r="1074" spans="1:7" s="234" customFormat="1">
      <c r="A1074" s="233"/>
      <c r="B1074" s="208"/>
      <c r="C1074" s="209"/>
      <c r="D1074" s="209"/>
      <c r="E1074" s="209"/>
      <c r="F1074" s="209"/>
      <c r="G1074" s="209"/>
    </row>
    <row r="1075" spans="1:7" s="234" customFormat="1">
      <c r="A1075" s="233"/>
      <c r="B1075" s="208"/>
      <c r="C1075" s="209"/>
      <c r="D1075" s="209"/>
      <c r="E1075" s="209"/>
      <c r="F1075" s="209"/>
      <c r="G1075" s="209"/>
    </row>
    <row r="1076" spans="1:7" s="234" customFormat="1">
      <c r="A1076" s="233"/>
      <c r="B1076" s="208"/>
      <c r="C1076" s="209"/>
      <c r="D1076" s="209"/>
      <c r="E1076" s="209"/>
      <c r="F1076" s="209"/>
      <c r="G1076" s="209"/>
    </row>
    <row r="1077" spans="1:7" s="234" customFormat="1">
      <c r="A1077" s="233"/>
      <c r="B1077" s="208"/>
      <c r="C1077" s="209"/>
      <c r="D1077" s="209"/>
      <c r="E1077" s="209"/>
      <c r="F1077" s="209"/>
      <c r="G1077" s="209"/>
    </row>
    <row r="1078" spans="1:7" s="234" customFormat="1">
      <c r="A1078" s="233"/>
      <c r="B1078" s="208"/>
      <c r="C1078" s="209"/>
      <c r="D1078" s="209"/>
      <c r="E1078" s="209"/>
      <c r="F1078" s="209"/>
      <c r="G1078" s="209"/>
    </row>
    <row r="1079" spans="1:7" s="234" customFormat="1">
      <c r="A1079" s="233"/>
      <c r="B1079" s="208"/>
      <c r="C1079" s="209"/>
      <c r="D1079" s="209"/>
      <c r="E1079" s="209"/>
      <c r="F1079" s="209"/>
      <c r="G1079" s="209"/>
    </row>
    <row r="1080" spans="1:7" s="234" customFormat="1">
      <c r="A1080" s="233"/>
      <c r="B1080" s="208"/>
      <c r="C1080" s="209"/>
      <c r="D1080" s="209"/>
      <c r="E1080" s="209"/>
      <c r="F1080" s="209"/>
      <c r="G1080" s="209"/>
    </row>
    <row r="1081" spans="1:7" s="234" customFormat="1">
      <c r="A1081" s="233"/>
      <c r="B1081" s="208"/>
      <c r="C1081" s="209"/>
      <c r="D1081" s="209"/>
      <c r="E1081" s="209"/>
      <c r="F1081" s="209"/>
      <c r="G1081" s="209"/>
    </row>
    <row r="1082" spans="1:7" s="234" customFormat="1">
      <c r="A1082" s="233"/>
      <c r="B1082" s="208"/>
      <c r="C1082" s="209"/>
      <c r="D1082" s="209"/>
      <c r="E1082" s="209"/>
      <c r="F1082" s="209"/>
      <c r="G1082" s="209"/>
    </row>
    <row r="1083" spans="1:7" s="234" customFormat="1">
      <c r="A1083" s="233"/>
      <c r="B1083" s="208"/>
      <c r="C1083" s="209"/>
      <c r="D1083" s="209"/>
      <c r="E1083" s="209"/>
      <c r="F1083" s="209"/>
      <c r="G1083" s="209"/>
    </row>
    <row r="1084" spans="1:7" s="234" customFormat="1">
      <c r="A1084" s="233"/>
      <c r="B1084" s="208"/>
      <c r="C1084" s="209"/>
      <c r="D1084" s="209"/>
      <c r="E1084" s="209"/>
      <c r="F1084" s="209"/>
      <c r="G1084" s="209"/>
    </row>
    <row r="1085" spans="1:7" s="234" customFormat="1">
      <c r="A1085" s="233"/>
      <c r="B1085" s="208"/>
      <c r="C1085" s="209"/>
      <c r="D1085" s="209"/>
      <c r="E1085" s="209"/>
      <c r="F1085" s="209"/>
      <c r="G1085" s="209"/>
    </row>
    <row r="1086" spans="1:7" s="234" customFormat="1">
      <c r="A1086" s="233"/>
      <c r="B1086" s="208"/>
      <c r="C1086" s="209"/>
      <c r="D1086" s="209"/>
      <c r="E1086" s="209"/>
      <c r="F1086" s="209"/>
      <c r="G1086" s="209"/>
    </row>
    <row r="1087" spans="1:7" s="234" customFormat="1">
      <c r="A1087" s="233"/>
      <c r="B1087" s="208"/>
      <c r="C1087" s="209"/>
      <c r="D1087" s="209"/>
      <c r="E1087" s="209"/>
      <c r="F1087" s="209"/>
      <c r="G1087" s="209"/>
    </row>
    <row r="1088" spans="1:7" s="234" customFormat="1">
      <c r="A1088" s="233"/>
      <c r="B1088" s="208"/>
      <c r="C1088" s="209"/>
      <c r="D1088" s="209"/>
      <c r="E1088" s="209"/>
      <c r="F1088" s="209"/>
      <c r="G1088" s="209"/>
    </row>
    <row r="1089" spans="1:7" s="234" customFormat="1">
      <c r="A1089" s="233"/>
      <c r="B1089" s="208"/>
      <c r="C1089" s="209"/>
      <c r="D1089" s="209"/>
      <c r="E1089" s="209"/>
      <c r="F1089" s="209"/>
      <c r="G1089" s="209"/>
    </row>
    <row r="1090" spans="1:7" s="234" customFormat="1">
      <c r="A1090" s="233"/>
      <c r="B1090" s="208"/>
      <c r="C1090" s="209"/>
      <c r="D1090" s="209"/>
      <c r="E1090" s="209"/>
      <c r="F1090" s="209"/>
      <c r="G1090" s="209"/>
    </row>
    <row r="1091" spans="1:7" s="234" customFormat="1">
      <c r="A1091" s="233"/>
      <c r="B1091" s="208"/>
      <c r="C1091" s="209"/>
      <c r="D1091" s="209"/>
      <c r="E1091" s="209"/>
      <c r="F1091" s="209"/>
      <c r="G1091" s="209"/>
    </row>
    <row r="1092" spans="1:7" s="234" customFormat="1">
      <c r="A1092" s="233"/>
      <c r="B1092" s="208"/>
      <c r="C1092" s="209"/>
      <c r="D1092" s="209"/>
      <c r="E1092" s="209"/>
      <c r="F1092" s="209"/>
      <c r="G1092" s="209"/>
    </row>
    <row r="1093" spans="1:7" s="234" customFormat="1">
      <c r="A1093" s="233"/>
      <c r="B1093" s="208"/>
      <c r="C1093" s="209"/>
      <c r="D1093" s="209"/>
      <c r="E1093" s="209"/>
      <c r="F1093" s="209"/>
      <c r="G1093" s="209"/>
    </row>
    <row r="1094" spans="1:7" s="234" customFormat="1">
      <c r="A1094" s="233"/>
      <c r="B1094" s="208"/>
      <c r="C1094" s="209"/>
      <c r="D1094" s="209"/>
      <c r="E1094" s="209"/>
      <c r="F1094" s="209"/>
      <c r="G1094" s="209"/>
    </row>
    <row r="1095" spans="1:7" s="234" customFormat="1">
      <c r="A1095" s="233"/>
      <c r="B1095" s="208"/>
      <c r="C1095" s="209"/>
      <c r="D1095" s="209"/>
      <c r="E1095" s="209"/>
      <c r="F1095" s="209"/>
      <c r="G1095" s="209"/>
    </row>
    <row r="1096" spans="1:7" s="234" customFormat="1">
      <c r="A1096" s="233"/>
      <c r="B1096" s="208"/>
      <c r="C1096" s="209"/>
      <c r="D1096" s="209"/>
      <c r="E1096" s="209"/>
      <c r="F1096" s="209"/>
      <c r="G1096" s="209"/>
    </row>
    <row r="1097" spans="1:7" s="234" customFormat="1">
      <c r="A1097" s="233"/>
      <c r="B1097" s="208"/>
      <c r="C1097" s="209"/>
      <c r="D1097" s="209"/>
      <c r="E1097" s="209"/>
      <c r="F1097" s="209"/>
      <c r="G1097" s="209"/>
    </row>
    <row r="1098" spans="1:7" s="234" customFormat="1">
      <c r="A1098" s="233"/>
      <c r="B1098" s="208"/>
      <c r="C1098" s="209"/>
      <c r="D1098" s="209"/>
      <c r="E1098" s="209"/>
      <c r="F1098" s="209"/>
      <c r="G1098" s="209"/>
    </row>
    <row r="1099" spans="1:7" s="234" customFormat="1">
      <c r="A1099" s="233"/>
      <c r="B1099" s="208"/>
      <c r="C1099" s="209"/>
      <c r="D1099" s="209"/>
      <c r="E1099" s="209"/>
      <c r="F1099" s="209"/>
      <c r="G1099" s="209"/>
    </row>
    <row r="1100" spans="1:7" s="234" customFormat="1">
      <c r="A1100" s="233"/>
      <c r="B1100" s="208"/>
      <c r="C1100" s="209"/>
      <c r="D1100" s="209"/>
      <c r="E1100" s="209"/>
      <c r="F1100" s="209"/>
      <c r="G1100" s="209"/>
    </row>
    <row r="1101" spans="1:7" s="234" customFormat="1">
      <c r="A1101" s="233"/>
      <c r="B1101" s="208"/>
      <c r="C1101" s="209"/>
      <c r="D1101" s="209"/>
      <c r="E1101" s="209"/>
      <c r="F1101" s="209"/>
      <c r="G1101" s="209"/>
    </row>
    <row r="1102" spans="1:7" s="234" customFormat="1">
      <c r="A1102" s="233"/>
      <c r="B1102" s="208"/>
      <c r="C1102" s="209"/>
      <c r="D1102" s="209"/>
      <c r="E1102" s="209"/>
      <c r="F1102" s="209"/>
      <c r="G1102" s="209"/>
    </row>
    <row r="1103" spans="1:7" s="234" customFormat="1">
      <c r="A1103" s="233"/>
      <c r="B1103" s="208"/>
      <c r="C1103" s="209"/>
      <c r="D1103" s="209"/>
      <c r="E1103" s="209"/>
      <c r="F1103" s="209"/>
      <c r="G1103" s="209"/>
    </row>
    <row r="1104" spans="1:7" s="234" customFormat="1">
      <c r="A1104" s="233"/>
      <c r="B1104" s="208"/>
      <c r="C1104" s="209"/>
      <c r="D1104" s="209"/>
      <c r="E1104" s="209"/>
      <c r="F1104" s="209"/>
      <c r="G1104" s="209"/>
    </row>
    <row r="1105" spans="1:7" s="234" customFormat="1">
      <c r="A1105" s="233"/>
      <c r="B1105" s="208"/>
      <c r="C1105" s="209"/>
      <c r="D1105" s="209"/>
      <c r="E1105" s="209"/>
      <c r="F1105" s="209"/>
      <c r="G1105" s="209"/>
    </row>
    <row r="1106" spans="1:7" s="234" customFormat="1">
      <c r="A1106" s="233"/>
      <c r="B1106" s="208"/>
      <c r="C1106" s="209"/>
      <c r="D1106" s="209"/>
      <c r="E1106" s="209"/>
      <c r="F1106" s="209"/>
      <c r="G1106" s="209"/>
    </row>
    <row r="1107" spans="1:7" s="234" customFormat="1">
      <c r="A1107" s="233"/>
      <c r="B1107" s="208"/>
      <c r="C1107" s="209"/>
      <c r="D1107" s="209"/>
      <c r="E1107" s="209"/>
      <c r="F1107" s="209"/>
      <c r="G1107" s="209"/>
    </row>
    <row r="1108" spans="1:7" s="234" customFormat="1">
      <c r="A1108" s="233"/>
      <c r="B1108" s="208"/>
      <c r="C1108" s="209"/>
      <c r="D1108" s="209"/>
      <c r="E1108" s="209"/>
      <c r="F1108" s="209"/>
      <c r="G1108" s="209"/>
    </row>
    <row r="1109" spans="1:7" s="234" customFormat="1">
      <c r="A1109" s="233"/>
      <c r="B1109" s="208"/>
      <c r="C1109" s="209"/>
      <c r="D1109" s="209"/>
      <c r="E1109" s="209"/>
      <c r="F1109" s="209"/>
      <c r="G1109" s="209"/>
    </row>
    <row r="1110" spans="1:7" s="234" customFormat="1">
      <c r="A1110" s="233"/>
      <c r="B1110" s="208"/>
      <c r="C1110" s="209"/>
      <c r="D1110" s="209"/>
      <c r="E1110" s="209"/>
      <c r="F1110" s="209"/>
      <c r="G1110" s="209"/>
    </row>
    <row r="1111" spans="1:7" s="234" customFormat="1">
      <c r="A1111" s="233"/>
      <c r="B1111" s="208"/>
      <c r="C1111" s="209"/>
      <c r="D1111" s="209"/>
      <c r="E1111" s="209"/>
      <c r="F1111" s="209"/>
      <c r="G1111" s="209"/>
    </row>
    <row r="1112" spans="1:7" s="234" customFormat="1">
      <c r="A1112" s="233"/>
      <c r="B1112" s="208"/>
      <c r="C1112" s="209"/>
      <c r="D1112" s="209"/>
      <c r="E1112" s="209"/>
      <c r="F1112" s="209"/>
      <c r="G1112" s="209"/>
    </row>
    <row r="1113" spans="1:7" s="234" customFormat="1">
      <c r="A1113" s="233"/>
      <c r="B1113" s="208"/>
      <c r="C1113" s="209"/>
      <c r="D1113" s="209"/>
      <c r="E1113" s="209"/>
      <c r="F1113" s="209"/>
      <c r="G1113" s="209"/>
    </row>
    <row r="1114" spans="1:7" s="234" customFormat="1">
      <c r="A1114" s="233"/>
      <c r="B1114" s="208"/>
      <c r="C1114" s="209"/>
      <c r="D1114" s="209"/>
      <c r="E1114" s="209"/>
      <c r="F1114" s="209"/>
      <c r="G1114" s="209"/>
    </row>
    <row r="1115" spans="1:7" s="234" customFormat="1">
      <c r="A1115" s="233"/>
      <c r="B1115" s="208"/>
      <c r="C1115" s="209"/>
      <c r="D1115" s="209"/>
      <c r="E1115" s="209"/>
      <c r="F1115" s="209"/>
      <c r="G1115" s="209"/>
    </row>
    <row r="1116" spans="1:7" s="234" customFormat="1">
      <c r="A1116" s="233"/>
      <c r="B1116" s="208"/>
      <c r="C1116" s="209"/>
      <c r="D1116" s="209"/>
      <c r="E1116" s="209"/>
      <c r="F1116" s="209"/>
      <c r="G1116" s="209"/>
    </row>
    <row r="1117" spans="1:7" s="234" customFormat="1">
      <c r="A1117" s="233"/>
      <c r="B1117" s="208"/>
      <c r="C1117" s="209"/>
      <c r="D1117" s="209"/>
      <c r="E1117" s="209"/>
      <c r="F1117" s="209"/>
      <c r="G1117" s="209"/>
    </row>
    <row r="1118" spans="1:7" s="234" customFormat="1">
      <c r="A1118" s="233"/>
      <c r="B1118" s="208"/>
      <c r="C1118" s="209"/>
      <c r="D1118" s="209"/>
      <c r="E1118" s="209"/>
      <c r="F1118" s="209"/>
      <c r="G1118" s="209"/>
    </row>
    <row r="1119" spans="1:7" s="234" customFormat="1">
      <c r="A1119" s="233"/>
      <c r="B1119" s="208"/>
      <c r="C1119" s="209"/>
      <c r="D1119" s="209"/>
      <c r="E1119" s="209"/>
      <c r="F1119" s="209"/>
      <c r="G1119" s="209"/>
    </row>
    <row r="1120" spans="1:7" s="234" customFormat="1">
      <c r="A1120" s="233"/>
      <c r="B1120" s="208"/>
      <c r="C1120" s="209"/>
      <c r="D1120" s="209"/>
      <c r="E1120" s="209"/>
      <c r="F1120" s="209"/>
      <c r="G1120" s="209"/>
    </row>
    <row r="1121" spans="1:7" s="234" customFormat="1">
      <c r="A1121" s="233"/>
      <c r="B1121" s="208"/>
      <c r="C1121" s="209"/>
      <c r="D1121" s="209"/>
      <c r="E1121" s="209"/>
      <c r="F1121" s="209"/>
      <c r="G1121" s="209"/>
    </row>
    <row r="1122" spans="1:7" s="234" customFormat="1">
      <c r="A1122" s="233"/>
      <c r="B1122" s="208"/>
      <c r="C1122" s="209"/>
      <c r="D1122" s="209"/>
      <c r="E1122" s="209"/>
      <c r="F1122" s="209"/>
      <c r="G1122" s="209"/>
    </row>
    <row r="1123" spans="1:7" s="234" customFormat="1">
      <c r="A1123" s="233"/>
      <c r="B1123" s="208"/>
      <c r="C1123" s="209"/>
      <c r="D1123" s="209"/>
      <c r="E1123" s="209"/>
      <c r="F1123" s="209"/>
      <c r="G1123" s="209"/>
    </row>
    <row r="1124" spans="1:7" s="234" customFormat="1">
      <c r="A1124" s="233"/>
      <c r="B1124" s="208"/>
      <c r="C1124" s="209"/>
      <c r="D1124" s="209"/>
      <c r="E1124" s="209"/>
      <c r="F1124" s="209"/>
      <c r="G1124" s="209"/>
    </row>
    <row r="1125" spans="1:7" s="234" customFormat="1">
      <c r="A1125" s="233"/>
      <c r="B1125" s="208"/>
      <c r="C1125" s="209"/>
      <c r="D1125" s="209"/>
      <c r="E1125" s="209"/>
      <c r="F1125" s="209"/>
      <c r="G1125" s="209"/>
    </row>
    <row r="1126" spans="1:7" s="234" customFormat="1">
      <c r="A1126" s="233"/>
      <c r="B1126" s="208"/>
      <c r="C1126" s="209"/>
      <c r="D1126" s="209"/>
      <c r="E1126" s="209"/>
      <c r="F1126" s="209"/>
      <c r="G1126" s="209"/>
    </row>
    <row r="1127" spans="1:7" s="234" customFormat="1">
      <c r="A1127" s="233"/>
      <c r="B1127" s="208"/>
      <c r="C1127" s="209"/>
      <c r="D1127" s="209"/>
      <c r="E1127" s="209"/>
      <c r="F1127" s="209"/>
      <c r="G1127" s="209"/>
    </row>
    <row r="1128" spans="1:7" s="234" customFormat="1">
      <c r="A1128" s="233"/>
      <c r="B1128" s="208"/>
      <c r="C1128" s="209"/>
      <c r="D1128" s="209"/>
      <c r="E1128" s="209"/>
      <c r="F1128" s="209"/>
      <c r="G1128" s="209"/>
    </row>
    <row r="1129" spans="1:7" s="234" customFormat="1">
      <c r="A1129" s="233"/>
      <c r="B1129" s="208"/>
      <c r="C1129" s="209"/>
      <c r="D1129" s="209"/>
      <c r="E1129" s="209"/>
      <c r="F1129" s="209"/>
      <c r="G1129" s="209"/>
    </row>
    <row r="1130" spans="1:7" s="234" customFormat="1">
      <c r="A1130" s="233"/>
      <c r="B1130" s="208"/>
      <c r="C1130" s="209"/>
      <c r="D1130" s="209"/>
      <c r="E1130" s="209"/>
      <c r="F1130" s="209"/>
      <c r="G1130" s="209"/>
    </row>
    <row r="1131" spans="1:7" s="234" customFormat="1">
      <c r="A1131" s="233"/>
      <c r="B1131" s="208"/>
      <c r="C1131" s="209"/>
      <c r="D1131" s="209"/>
      <c r="E1131" s="209"/>
      <c r="F1131" s="209"/>
      <c r="G1131" s="209"/>
    </row>
    <row r="1132" spans="1:7" s="234" customFormat="1">
      <c r="A1132" s="233"/>
      <c r="B1132" s="208"/>
      <c r="C1132" s="209"/>
      <c r="D1132" s="209"/>
      <c r="E1132" s="209"/>
      <c r="F1132" s="209"/>
      <c r="G1132" s="209"/>
    </row>
    <row r="1133" spans="1:7" s="234" customFormat="1">
      <c r="A1133" s="233"/>
      <c r="B1133" s="208"/>
      <c r="C1133" s="209"/>
      <c r="D1133" s="209"/>
      <c r="E1133" s="209"/>
      <c r="F1133" s="209"/>
      <c r="G1133" s="209"/>
    </row>
    <row r="1134" spans="1:7" s="234" customFormat="1">
      <c r="A1134" s="233"/>
      <c r="B1134" s="208"/>
      <c r="C1134" s="209"/>
      <c r="D1134" s="209"/>
      <c r="E1134" s="209"/>
      <c r="F1134" s="209"/>
      <c r="G1134" s="209"/>
    </row>
    <row r="1135" spans="1:7" s="234" customFormat="1">
      <c r="A1135" s="233"/>
      <c r="B1135" s="208"/>
      <c r="C1135" s="209"/>
      <c r="D1135" s="209"/>
      <c r="E1135" s="209"/>
      <c r="F1135" s="209"/>
      <c r="G1135" s="209"/>
    </row>
    <row r="1136" spans="1:7" s="234" customFormat="1">
      <c r="A1136" s="233"/>
      <c r="B1136" s="208"/>
      <c r="C1136" s="209"/>
      <c r="D1136" s="209"/>
      <c r="E1136" s="209"/>
      <c r="F1136" s="209"/>
      <c r="G1136" s="209"/>
    </row>
    <row r="1137" spans="1:7" s="234" customFormat="1">
      <c r="A1137" s="233"/>
      <c r="B1137" s="208"/>
      <c r="C1137" s="209"/>
      <c r="D1137" s="209"/>
      <c r="E1137" s="209"/>
      <c r="F1137" s="209"/>
      <c r="G1137" s="209"/>
    </row>
    <row r="1138" spans="1:7" s="234" customFormat="1">
      <c r="A1138" s="233"/>
      <c r="B1138" s="208"/>
      <c r="C1138" s="209"/>
      <c r="D1138" s="209"/>
      <c r="E1138" s="209"/>
      <c r="F1138" s="209"/>
      <c r="G1138" s="209"/>
    </row>
    <row r="1139" spans="1:7" s="234" customFormat="1">
      <c r="A1139" s="233"/>
      <c r="B1139" s="208"/>
      <c r="C1139" s="209"/>
      <c r="D1139" s="209"/>
      <c r="E1139" s="209"/>
      <c r="F1139" s="209"/>
      <c r="G1139" s="209"/>
    </row>
    <row r="1140" spans="1:7" s="234" customFormat="1">
      <c r="A1140" s="233"/>
      <c r="B1140" s="208"/>
      <c r="C1140" s="209"/>
      <c r="D1140" s="209"/>
      <c r="E1140" s="209"/>
      <c r="F1140" s="209"/>
      <c r="G1140" s="209"/>
    </row>
    <row r="1141" spans="1:7" s="234" customFormat="1">
      <c r="A1141" s="233"/>
      <c r="B1141" s="208"/>
      <c r="C1141" s="209"/>
      <c r="D1141" s="209"/>
      <c r="E1141" s="209"/>
      <c r="F1141" s="209"/>
      <c r="G1141" s="209"/>
    </row>
    <row r="1142" spans="1:7" s="234" customFormat="1">
      <c r="A1142" s="233"/>
      <c r="B1142" s="208"/>
      <c r="C1142" s="209"/>
      <c r="D1142" s="209"/>
      <c r="E1142" s="209"/>
      <c r="F1142" s="209"/>
      <c r="G1142" s="209"/>
    </row>
  </sheetData>
  <autoFilter ref="B6:G6"/>
  <mergeCells count="1">
    <mergeCell ref="B2:G2"/>
  </mergeCells>
  <conditionalFormatting sqref="D5:G6">
    <cfRule type="expression" dxfId="282" priority="188">
      <formula>$B5=3</formula>
    </cfRule>
    <cfRule type="expression" dxfId="281" priority="189">
      <formula>$B5=2</formula>
    </cfRule>
    <cfRule type="expression" dxfId="280" priority="190">
      <formula>$B5=1</formula>
    </cfRule>
  </conditionalFormatting>
  <conditionalFormatting sqref="C6">
    <cfRule type="expression" dxfId="279" priority="185">
      <formula>$B6=3</formula>
    </cfRule>
    <cfRule type="expression" dxfId="278" priority="186">
      <formula>$B6=2</formula>
    </cfRule>
    <cfRule type="expression" dxfId="277" priority="187">
      <formula>$B6=1</formula>
    </cfRule>
  </conditionalFormatting>
  <conditionalFormatting sqref="B1:B3 A1:A7 A8:B1048576 B5:B7 H1:XFD1048576 C10:G1048576 C1:G6">
    <cfRule type="expression" dxfId="276" priority="183">
      <formula>$A1=2</formula>
    </cfRule>
    <cfRule type="expression" dxfId="275" priority="184">
      <formula>$A1=1</formula>
    </cfRule>
  </conditionalFormatting>
  <conditionalFormatting sqref="B3">
    <cfRule type="expression" dxfId="274" priority="164">
      <formula>$A3=2</formula>
    </cfRule>
    <cfRule type="expression" dxfId="273" priority="165">
      <formula>$A3=1</formula>
    </cfRule>
  </conditionalFormatting>
  <conditionalFormatting sqref="B14:B18">
    <cfRule type="expression" dxfId="272" priority="147">
      <formula>$A14=4</formula>
    </cfRule>
    <cfRule type="expression" dxfId="271" priority="148">
      <formula>$A14=3</formula>
    </cfRule>
    <cfRule type="expression" dxfId="270" priority="149">
      <formula>$A14=2</formula>
    </cfRule>
    <cfRule type="expression" dxfId="269" priority="150">
      <formula>$A14=1</formula>
    </cfRule>
  </conditionalFormatting>
  <conditionalFormatting sqref="D7:G9">
    <cfRule type="expression" dxfId="268" priority="1">
      <formula>$A7=2</formula>
    </cfRule>
    <cfRule type="expression" dxfId="267" priority="2">
      <formula>$A7=1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theme="4" tint="0.59999389629810485"/>
    <pageSetUpPr fitToPage="1"/>
  </sheetPr>
  <dimension ref="A1:D1203"/>
  <sheetViews>
    <sheetView view="pageBreakPreview" topLeftCell="A2" zoomScale="85" zoomScaleNormal="100" zoomScaleSheetLayoutView="85" workbookViewId="0">
      <pane xSplit="1" ySplit="4" topLeftCell="B6" activePane="bottomRight" state="frozen"/>
      <selection activeCell="N18" sqref="N18"/>
      <selection pane="topRight" activeCell="N18" sqref="N18"/>
      <selection pane="bottomLeft" activeCell="N18" sqref="N18"/>
      <selection pane="bottomRight" activeCell="B4" sqref="B4:D4"/>
    </sheetView>
  </sheetViews>
  <sheetFormatPr defaultRowHeight="14.25"/>
  <cols>
    <col min="1" max="1" width="63.42578125" style="250" customWidth="1"/>
    <col min="2" max="2" width="12" style="251" customWidth="1"/>
    <col min="3" max="3" width="13.140625" style="251" customWidth="1"/>
    <col min="4" max="4" width="12.42578125" style="251" customWidth="1"/>
    <col min="5" max="60" width="9.140625" style="252"/>
    <col min="61" max="61" width="68.28515625" style="252" customWidth="1"/>
    <col min="62" max="70" width="0" style="252" hidden="1" customWidth="1"/>
    <col min="71" max="73" width="14.85546875" style="252" customWidth="1"/>
    <col min="74" max="76" width="0" style="252" hidden="1" customWidth="1"/>
    <col min="77" max="77" width="12.7109375" style="252" customWidth="1"/>
    <col min="78" max="78" width="14.85546875" style="252" customWidth="1"/>
    <col min="79" max="79" width="12.7109375" style="252" customWidth="1"/>
    <col min="80" max="80" width="12.42578125" style="252" customWidth="1"/>
    <col min="81" max="81" width="13.140625" style="252" customWidth="1"/>
    <col min="82" max="83" width="12.42578125" style="252" customWidth="1"/>
    <col min="84" max="87" width="12.7109375" style="252" customWidth="1"/>
    <col min="88" max="88" width="14.85546875" style="252" customWidth="1"/>
    <col min="89" max="89" width="12.7109375" style="252" customWidth="1"/>
    <col min="90" max="90" width="14.85546875" style="252" customWidth="1"/>
    <col min="91" max="94" width="12.7109375" style="252" customWidth="1"/>
    <col min="95" max="95" width="14.85546875" style="252" customWidth="1"/>
    <col min="96" max="97" width="12.7109375" style="252" customWidth="1"/>
    <col min="98" max="98" width="14.85546875" style="252" customWidth="1"/>
    <col min="99" max="99" width="12.7109375" style="252" customWidth="1"/>
    <col min="100" max="108" width="0" style="252" hidden="1" customWidth="1"/>
    <col min="109" max="224" width="9.140625" style="252"/>
    <col min="225" max="226" width="8" style="252" customWidth="1"/>
    <col min="227" max="227" width="63.42578125" style="252" customWidth="1"/>
    <col min="228" max="247" width="0" style="252" hidden="1" customWidth="1"/>
    <col min="248" max="248" width="10.7109375" style="252" customWidth="1"/>
    <col min="249" max="249" width="12" style="252" customWidth="1"/>
    <col min="250" max="250" width="13.140625" style="252" customWidth="1"/>
    <col min="251" max="251" width="12.42578125" style="252" customWidth="1"/>
    <col min="252" max="316" width="9.140625" style="252"/>
    <col min="317" max="317" width="68.28515625" style="252" customWidth="1"/>
    <col min="318" max="326" width="0" style="252" hidden="1" customWidth="1"/>
    <col min="327" max="329" width="14.85546875" style="252" customWidth="1"/>
    <col min="330" max="332" width="0" style="252" hidden="1" customWidth="1"/>
    <col min="333" max="333" width="12.7109375" style="252" customWidth="1"/>
    <col min="334" max="334" width="14.85546875" style="252" customWidth="1"/>
    <col min="335" max="335" width="12.7109375" style="252" customWidth="1"/>
    <col min="336" max="336" width="12.42578125" style="252" customWidth="1"/>
    <col min="337" max="337" width="13.140625" style="252" customWidth="1"/>
    <col min="338" max="339" width="12.42578125" style="252" customWidth="1"/>
    <col min="340" max="343" width="12.7109375" style="252" customWidth="1"/>
    <col min="344" max="344" width="14.85546875" style="252" customWidth="1"/>
    <col min="345" max="345" width="12.7109375" style="252" customWidth="1"/>
    <col min="346" max="346" width="14.85546875" style="252" customWidth="1"/>
    <col min="347" max="350" width="12.7109375" style="252" customWidth="1"/>
    <col min="351" max="351" width="14.85546875" style="252" customWidth="1"/>
    <col min="352" max="353" width="12.7109375" style="252" customWidth="1"/>
    <col min="354" max="354" width="14.85546875" style="252" customWidth="1"/>
    <col min="355" max="355" width="12.7109375" style="252" customWidth="1"/>
    <col min="356" max="364" width="0" style="252" hidden="1" customWidth="1"/>
    <col min="365" max="480" width="9.140625" style="252"/>
    <col min="481" max="482" width="8" style="252" customWidth="1"/>
    <col min="483" max="483" width="63.42578125" style="252" customWidth="1"/>
    <col min="484" max="503" width="0" style="252" hidden="1" customWidth="1"/>
    <col min="504" max="504" width="10.7109375" style="252" customWidth="1"/>
    <col min="505" max="505" width="12" style="252" customWidth="1"/>
    <col min="506" max="506" width="13.140625" style="252" customWidth="1"/>
    <col min="507" max="507" width="12.42578125" style="252" customWidth="1"/>
    <col min="508" max="572" width="9.140625" style="252"/>
    <col min="573" max="573" width="68.28515625" style="252" customWidth="1"/>
    <col min="574" max="582" width="0" style="252" hidden="1" customWidth="1"/>
    <col min="583" max="585" width="14.85546875" style="252" customWidth="1"/>
    <col min="586" max="588" width="0" style="252" hidden="1" customWidth="1"/>
    <col min="589" max="589" width="12.7109375" style="252" customWidth="1"/>
    <col min="590" max="590" width="14.85546875" style="252" customWidth="1"/>
    <col min="591" max="591" width="12.7109375" style="252" customWidth="1"/>
    <col min="592" max="592" width="12.42578125" style="252" customWidth="1"/>
    <col min="593" max="593" width="13.140625" style="252" customWidth="1"/>
    <col min="594" max="595" width="12.42578125" style="252" customWidth="1"/>
    <col min="596" max="599" width="12.7109375" style="252" customWidth="1"/>
    <col min="600" max="600" width="14.85546875" style="252" customWidth="1"/>
    <col min="601" max="601" width="12.7109375" style="252" customWidth="1"/>
    <col min="602" max="602" width="14.85546875" style="252" customWidth="1"/>
    <col min="603" max="606" width="12.7109375" style="252" customWidth="1"/>
    <col min="607" max="607" width="14.85546875" style="252" customWidth="1"/>
    <col min="608" max="609" width="12.7109375" style="252" customWidth="1"/>
    <col min="610" max="610" width="14.85546875" style="252" customWidth="1"/>
    <col min="611" max="611" width="12.7109375" style="252" customWidth="1"/>
    <col min="612" max="620" width="0" style="252" hidden="1" customWidth="1"/>
    <col min="621" max="736" width="9.140625" style="252"/>
    <col min="737" max="738" width="8" style="252" customWidth="1"/>
    <col min="739" max="739" width="63.42578125" style="252" customWidth="1"/>
    <col min="740" max="759" width="0" style="252" hidden="1" customWidth="1"/>
    <col min="760" max="760" width="10.7109375" style="252" customWidth="1"/>
    <col min="761" max="761" width="12" style="252" customWidth="1"/>
    <col min="762" max="762" width="13.140625" style="252" customWidth="1"/>
    <col min="763" max="763" width="12.42578125" style="252" customWidth="1"/>
    <col min="764" max="828" width="9.140625" style="252"/>
    <col min="829" max="829" width="68.28515625" style="252" customWidth="1"/>
    <col min="830" max="838" width="0" style="252" hidden="1" customWidth="1"/>
    <col min="839" max="841" width="14.85546875" style="252" customWidth="1"/>
    <col min="842" max="844" width="0" style="252" hidden="1" customWidth="1"/>
    <col min="845" max="845" width="12.7109375" style="252" customWidth="1"/>
    <col min="846" max="846" width="14.85546875" style="252" customWidth="1"/>
    <col min="847" max="847" width="12.7109375" style="252" customWidth="1"/>
    <col min="848" max="848" width="12.42578125" style="252" customWidth="1"/>
    <col min="849" max="849" width="13.140625" style="252" customWidth="1"/>
    <col min="850" max="851" width="12.42578125" style="252" customWidth="1"/>
    <col min="852" max="855" width="12.7109375" style="252" customWidth="1"/>
    <col min="856" max="856" width="14.85546875" style="252" customWidth="1"/>
    <col min="857" max="857" width="12.7109375" style="252" customWidth="1"/>
    <col min="858" max="858" width="14.85546875" style="252" customWidth="1"/>
    <col min="859" max="862" width="12.7109375" style="252" customWidth="1"/>
    <col min="863" max="863" width="14.85546875" style="252" customWidth="1"/>
    <col min="864" max="865" width="12.7109375" style="252" customWidth="1"/>
    <col min="866" max="866" width="14.85546875" style="252" customWidth="1"/>
    <col min="867" max="867" width="12.7109375" style="252" customWidth="1"/>
    <col min="868" max="876" width="0" style="252" hidden="1" customWidth="1"/>
    <col min="877" max="992" width="9.140625" style="252"/>
    <col min="993" max="994" width="8" style="252" customWidth="1"/>
    <col min="995" max="995" width="63.42578125" style="252" customWidth="1"/>
    <col min="996" max="1015" width="0" style="252" hidden="1" customWidth="1"/>
    <col min="1016" max="1016" width="10.7109375" style="252" customWidth="1"/>
    <col min="1017" max="1017" width="12" style="252" customWidth="1"/>
    <col min="1018" max="1018" width="13.140625" style="252" customWidth="1"/>
    <col min="1019" max="1019" width="12.42578125" style="252" customWidth="1"/>
    <col min="1020" max="1084" width="9.140625" style="252"/>
    <col min="1085" max="1085" width="68.28515625" style="252" customWidth="1"/>
    <col min="1086" max="1094" width="0" style="252" hidden="1" customWidth="1"/>
    <col min="1095" max="1097" width="14.85546875" style="252" customWidth="1"/>
    <col min="1098" max="1100" width="0" style="252" hidden="1" customWidth="1"/>
    <col min="1101" max="1101" width="12.7109375" style="252" customWidth="1"/>
    <col min="1102" max="1102" width="14.85546875" style="252" customWidth="1"/>
    <col min="1103" max="1103" width="12.7109375" style="252" customWidth="1"/>
    <col min="1104" max="1104" width="12.42578125" style="252" customWidth="1"/>
    <col min="1105" max="1105" width="13.140625" style="252" customWidth="1"/>
    <col min="1106" max="1107" width="12.42578125" style="252" customWidth="1"/>
    <col min="1108" max="1111" width="12.7109375" style="252" customWidth="1"/>
    <col min="1112" max="1112" width="14.85546875" style="252" customWidth="1"/>
    <col min="1113" max="1113" width="12.7109375" style="252" customWidth="1"/>
    <col min="1114" max="1114" width="14.85546875" style="252" customWidth="1"/>
    <col min="1115" max="1118" width="12.7109375" style="252" customWidth="1"/>
    <col min="1119" max="1119" width="14.85546875" style="252" customWidth="1"/>
    <col min="1120" max="1121" width="12.7109375" style="252" customWidth="1"/>
    <col min="1122" max="1122" width="14.85546875" style="252" customWidth="1"/>
    <col min="1123" max="1123" width="12.7109375" style="252" customWidth="1"/>
    <col min="1124" max="1132" width="0" style="252" hidden="1" customWidth="1"/>
    <col min="1133" max="1248" width="9.140625" style="252"/>
    <col min="1249" max="1250" width="8" style="252" customWidth="1"/>
    <col min="1251" max="1251" width="63.42578125" style="252" customWidth="1"/>
    <col min="1252" max="1271" width="0" style="252" hidden="1" customWidth="1"/>
    <col min="1272" max="1272" width="10.7109375" style="252" customWidth="1"/>
    <col min="1273" max="1273" width="12" style="252" customWidth="1"/>
    <col min="1274" max="1274" width="13.140625" style="252" customWidth="1"/>
    <col min="1275" max="1275" width="12.42578125" style="252" customWidth="1"/>
    <col min="1276" max="1340" width="9.140625" style="252"/>
    <col min="1341" max="1341" width="68.28515625" style="252" customWidth="1"/>
    <col min="1342" max="1350" width="0" style="252" hidden="1" customWidth="1"/>
    <col min="1351" max="1353" width="14.85546875" style="252" customWidth="1"/>
    <col min="1354" max="1356" width="0" style="252" hidden="1" customWidth="1"/>
    <col min="1357" max="1357" width="12.7109375" style="252" customWidth="1"/>
    <col min="1358" max="1358" width="14.85546875" style="252" customWidth="1"/>
    <col min="1359" max="1359" width="12.7109375" style="252" customWidth="1"/>
    <col min="1360" max="1360" width="12.42578125" style="252" customWidth="1"/>
    <col min="1361" max="1361" width="13.140625" style="252" customWidth="1"/>
    <col min="1362" max="1363" width="12.42578125" style="252" customWidth="1"/>
    <col min="1364" max="1367" width="12.7109375" style="252" customWidth="1"/>
    <col min="1368" max="1368" width="14.85546875" style="252" customWidth="1"/>
    <col min="1369" max="1369" width="12.7109375" style="252" customWidth="1"/>
    <col min="1370" max="1370" width="14.85546875" style="252" customWidth="1"/>
    <col min="1371" max="1374" width="12.7109375" style="252" customWidth="1"/>
    <col min="1375" max="1375" width="14.85546875" style="252" customWidth="1"/>
    <col min="1376" max="1377" width="12.7109375" style="252" customWidth="1"/>
    <col min="1378" max="1378" width="14.85546875" style="252" customWidth="1"/>
    <col min="1379" max="1379" width="12.7109375" style="252" customWidth="1"/>
    <col min="1380" max="1388" width="0" style="252" hidden="1" customWidth="1"/>
    <col min="1389" max="1504" width="9.140625" style="252"/>
    <col min="1505" max="1506" width="8" style="252" customWidth="1"/>
    <col min="1507" max="1507" width="63.42578125" style="252" customWidth="1"/>
    <col min="1508" max="1527" width="0" style="252" hidden="1" customWidth="1"/>
    <col min="1528" max="1528" width="10.7109375" style="252" customWidth="1"/>
    <col min="1529" max="1529" width="12" style="252" customWidth="1"/>
    <col min="1530" max="1530" width="13.140625" style="252" customWidth="1"/>
    <col min="1531" max="1531" width="12.42578125" style="252" customWidth="1"/>
    <col min="1532" max="1596" width="9.140625" style="252"/>
    <col min="1597" max="1597" width="68.28515625" style="252" customWidth="1"/>
    <col min="1598" max="1606" width="0" style="252" hidden="1" customWidth="1"/>
    <col min="1607" max="1609" width="14.85546875" style="252" customWidth="1"/>
    <col min="1610" max="1612" width="0" style="252" hidden="1" customWidth="1"/>
    <col min="1613" max="1613" width="12.7109375" style="252" customWidth="1"/>
    <col min="1614" max="1614" width="14.85546875" style="252" customWidth="1"/>
    <col min="1615" max="1615" width="12.7109375" style="252" customWidth="1"/>
    <col min="1616" max="1616" width="12.42578125" style="252" customWidth="1"/>
    <col min="1617" max="1617" width="13.140625" style="252" customWidth="1"/>
    <col min="1618" max="1619" width="12.42578125" style="252" customWidth="1"/>
    <col min="1620" max="1623" width="12.7109375" style="252" customWidth="1"/>
    <col min="1624" max="1624" width="14.85546875" style="252" customWidth="1"/>
    <col min="1625" max="1625" width="12.7109375" style="252" customWidth="1"/>
    <col min="1626" max="1626" width="14.85546875" style="252" customWidth="1"/>
    <col min="1627" max="1630" width="12.7109375" style="252" customWidth="1"/>
    <col min="1631" max="1631" width="14.85546875" style="252" customWidth="1"/>
    <col min="1632" max="1633" width="12.7109375" style="252" customWidth="1"/>
    <col min="1634" max="1634" width="14.85546875" style="252" customWidth="1"/>
    <col min="1635" max="1635" width="12.7109375" style="252" customWidth="1"/>
    <col min="1636" max="1644" width="0" style="252" hidden="1" customWidth="1"/>
    <col min="1645" max="1760" width="9.140625" style="252"/>
    <col min="1761" max="1762" width="8" style="252" customWidth="1"/>
    <col min="1763" max="1763" width="63.42578125" style="252" customWidth="1"/>
    <col min="1764" max="1783" width="0" style="252" hidden="1" customWidth="1"/>
    <col min="1784" max="1784" width="10.7109375" style="252" customWidth="1"/>
    <col min="1785" max="1785" width="12" style="252" customWidth="1"/>
    <col min="1786" max="1786" width="13.140625" style="252" customWidth="1"/>
    <col min="1787" max="1787" width="12.42578125" style="252" customWidth="1"/>
    <col min="1788" max="1852" width="9.140625" style="252"/>
    <col min="1853" max="1853" width="68.28515625" style="252" customWidth="1"/>
    <col min="1854" max="1862" width="0" style="252" hidden="1" customWidth="1"/>
    <col min="1863" max="1865" width="14.85546875" style="252" customWidth="1"/>
    <col min="1866" max="1868" width="0" style="252" hidden="1" customWidth="1"/>
    <col min="1869" max="1869" width="12.7109375" style="252" customWidth="1"/>
    <col min="1870" max="1870" width="14.85546875" style="252" customWidth="1"/>
    <col min="1871" max="1871" width="12.7109375" style="252" customWidth="1"/>
    <col min="1872" max="1872" width="12.42578125" style="252" customWidth="1"/>
    <col min="1873" max="1873" width="13.140625" style="252" customWidth="1"/>
    <col min="1874" max="1875" width="12.42578125" style="252" customWidth="1"/>
    <col min="1876" max="1879" width="12.7109375" style="252" customWidth="1"/>
    <col min="1880" max="1880" width="14.85546875" style="252" customWidth="1"/>
    <col min="1881" max="1881" width="12.7109375" style="252" customWidth="1"/>
    <col min="1882" max="1882" width="14.85546875" style="252" customWidth="1"/>
    <col min="1883" max="1886" width="12.7109375" style="252" customWidth="1"/>
    <col min="1887" max="1887" width="14.85546875" style="252" customWidth="1"/>
    <col min="1888" max="1889" width="12.7109375" style="252" customWidth="1"/>
    <col min="1890" max="1890" width="14.85546875" style="252" customWidth="1"/>
    <col min="1891" max="1891" width="12.7109375" style="252" customWidth="1"/>
    <col min="1892" max="1900" width="0" style="252" hidden="1" customWidth="1"/>
    <col min="1901" max="2016" width="9.140625" style="252"/>
    <col min="2017" max="2018" width="8" style="252" customWidth="1"/>
    <col min="2019" max="2019" width="63.42578125" style="252" customWidth="1"/>
    <col min="2020" max="2039" width="0" style="252" hidden="1" customWidth="1"/>
    <col min="2040" max="2040" width="10.7109375" style="252" customWidth="1"/>
    <col min="2041" max="2041" width="12" style="252" customWidth="1"/>
    <col min="2042" max="2042" width="13.140625" style="252" customWidth="1"/>
    <col min="2043" max="2043" width="12.42578125" style="252" customWidth="1"/>
    <col min="2044" max="2108" width="9.140625" style="252"/>
    <col min="2109" max="2109" width="68.28515625" style="252" customWidth="1"/>
    <col min="2110" max="2118" width="0" style="252" hidden="1" customWidth="1"/>
    <col min="2119" max="2121" width="14.85546875" style="252" customWidth="1"/>
    <col min="2122" max="2124" width="0" style="252" hidden="1" customWidth="1"/>
    <col min="2125" max="2125" width="12.7109375" style="252" customWidth="1"/>
    <col min="2126" max="2126" width="14.85546875" style="252" customWidth="1"/>
    <col min="2127" max="2127" width="12.7109375" style="252" customWidth="1"/>
    <col min="2128" max="2128" width="12.42578125" style="252" customWidth="1"/>
    <col min="2129" max="2129" width="13.140625" style="252" customWidth="1"/>
    <col min="2130" max="2131" width="12.42578125" style="252" customWidth="1"/>
    <col min="2132" max="2135" width="12.7109375" style="252" customWidth="1"/>
    <col min="2136" max="2136" width="14.85546875" style="252" customWidth="1"/>
    <col min="2137" max="2137" width="12.7109375" style="252" customWidth="1"/>
    <col min="2138" max="2138" width="14.85546875" style="252" customWidth="1"/>
    <col min="2139" max="2142" width="12.7109375" style="252" customWidth="1"/>
    <col min="2143" max="2143" width="14.85546875" style="252" customWidth="1"/>
    <col min="2144" max="2145" width="12.7109375" style="252" customWidth="1"/>
    <col min="2146" max="2146" width="14.85546875" style="252" customWidth="1"/>
    <col min="2147" max="2147" width="12.7109375" style="252" customWidth="1"/>
    <col min="2148" max="2156" width="0" style="252" hidden="1" customWidth="1"/>
    <col min="2157" max="2272" width="9.140625" style="252"/>
    <col min="2273" max="2274" width="8" style="252" customWidth="1"/>
    <col min="2275" max="2275" width="63.42578125" style="252" customWidth="1"/>
    <col min="2276" max="2295" width="0" style="252" hidden="1" customWidth="1"/>
    <col min="2296" max="2296" width="10.7109375" style="252" customWidth="1"/>
    <col min="2297" max="2297" width="12" style="252" customWidth="1"/>
    <col min="2298" max="2298" width="13.140625" style="252" customWidth="1"/>
    <col min="2299" max="2299" width="12.42578125" style="252" customWidth="1"/>
    <col min="2300" max="2364" width="9.140625" style="252"/>
    <col min="2365" max="2365" width="68.28515625" style="252" customWidth="1"/>
    <col min="2366" max="2374" width="0" style="252" hidden="1" customWidth="1"/>
    <col min="2375" max="2377" width="14.85546875" style="252" customWidth="1"/>
    <col min="2378" max="2380" width="0" style="252" hidden="1" customWidth="1"/>
    <col min="2381" max="2381" width="12.7109375" style="252" customWidth="1"/>
    <col min="2382" max="2382" width="14.85546875" style="252" customWidth="1"/>
    <col min="2383" max="2383" width="12.7109375" style="252" customWidth="1"/>
    <col min="2384" max="2384" width="12.42578125" style="252" customWidth="1"/>
    <col min="2385" max="2385" width="13.140625" style="252" customWidth="1"/>
    <col min="2386" max="2387" width="12.42578125" style="252" customWidth="1"/>
    <col min="2388" max="2391" width="12.7109375" style="252" customWidth="1"/>
    <col min="2392" max="2392" width="14.85546875" style="252" customWidth="1"/>
    <col min="2393" max="2393" width="12.7109375" style="252" customWidth="1"/>
    <col min="2394" max="2394" width="14.85546875" style="252" customWidth="1"/>
    <col min="2395" max="2398" width="12.7109375" style="252" customWidth="1"/>
    <col min="2399" max="2399" width="14.85546875" style="252" customWidth="1"/>
    <col min="2400" max="2401" width="12.7109375" style="252" customWidth="1"/>
    <col min="2402" max="2402" width="14.85546875" style="252" customWidth="1"/>
    <col min="2403" max="2403" width="12.7109375" style="252" customWidth="1"/>
    <col min="2404" max="2412" width="0" style="252" hidden="1" customWidth="1"/>
    <col min="2413" max="2528" width="9.140625" style="252"/>
    <col min="2529" max="2530" width="8" style="252" customWidth="1"/>
    <col min="2531" max="2531" width="63.42578125" style="252" customWidth="1"/>
    <col min="2532" max="2551" width="0" style="252" hidden="1" customWidth="1"/>
    <col min="2552" max="2552" width="10.7109375" style="252" customWidth="1"/>
    <col min="2553" max="2553" width="12" style="252" customWidth="1"/>
    <col min="2554" max="2554" width="13.140625" style="252" customWidth="1"/>
    <col min="2555" max="2555" width="12.42578125" style="252" customWidth="1"/>
    <col min="2556" max="2620" width="9.140625" style="252"/>
    <col min="2621" max="2621" width="68.28515625" style="252" customWidth="1"/>
    <col min="2622" max="2630" width="0" style="252" hidden="1" customWidth="1"/>
    <col min="2631" max="2633" width="14.85546875" style="252" customWidth="1"/>
    <col min="2634" max="2636" width="0" style="252" hidden="1" customWidth="1"/>
    <col min="2637" max="2637" width="12.7109375" style="252" customWidth="1"/>
    <col min="2638" max="2638" width="14.85546875" style="252" customWidth="1"/>
    <col min="2639" max="2639" width="12.7109375" style="252" customWidth="1"/>
    <col min="2640" max="2640" width="12.42578125" style="252" customWidth="1"/>
    <col min="2641" max="2641" width="13.140625" style="252" customWidth="1"/>
    <col min="2642" max="2643" width="12.42578125" style="252" customWidth="1"/>
    <col min="2644" max="2647" width="12.7109375" style="252" customWidth="1"/>
    <col min="2648" max="2648" width="14.85546875" style="252" customWidth="1"/>
    <col min="2649" max="2649" width="12.7109375" style="252" customWidth="1"/>
    <col min="2650" max="2650" width="14.85546875" style="252" customWidth="1"/>
    <col min="2651" max="2654" width="12.7109375" style="252" customWidth="1"/>
    <col min="2655" max="2655" width="14.85546875" style="252" customWidth="1"/>
    <col min="2656" max="2657" width="12.7109375" style="252" customWidth="1"/>
    <col min="2658" max="2658" width="14.85546875" style="252" customWidth="1"/>
    <col min="2659" max="2659" width="12.7109375" style="252" customWidth="1"/>
    <col min="2660" max="2668" width="0" style="252" hidden="1" customWidth="1"/>
    <col min="2669" max="2784" width="9.140625" style="252"/>
    <col min="2785" max="2786" width="8" style="252" customWidth="1"/>
    <col min="2787" max="2787" width="63.42578125" style="252" customWidth="1"/>
    <col min="2788" max="2807" width="0" style="252" hidden="1" customWidth="1"/>
    <col min="2808" max="2808" width="10.7109375" style="252" customWidth="1"/>
    <col min="2809" max="2809" width="12" style="252" customWidth="1"/>
    <col min="2810" max="2810" width="13.140625" style="252" customWidth="1"/>
    <col min="2811" max="2811" width="12.42578125" style="252" customWidth="1"/>
    <col min="2812" max="2876" width="9.140625" style="252"/>
    <col min="2877" max="2877" width="68.28515625" style="252" customWidth="1"/>
    <col min="2878" max="2886" width="0" style="252" hidden="1" customWidth="1"/>
    <col min="2887" max="2889" width="14.85546875" style="252" customWidth="1"/>
    <col min="2890" max="2892" width="0" style="252" hidden="1" customWidth="1"/>
    <col min="2893" max="2893" width="12.7109375" style="252" customWidth="1"/>
    <col min="2894" max="2894" width="14.85546875" style="252" customWidth="1"/>
    <col min="2895" max="2895" width="12.7109375" style="252" customWidth="1"/>
    <col min="2896" max="2896" width="12.42578125" style="252" customWidth="1"/>
    <col min="2897" max="2897" width="13.140625" style="252" customWidth="1"/>
    <col min="2898" max="2899" width="12.42578125" style="252" customWidth="1"/>
    <col min="2900" max="2903" width="12.7109375" style="252" customWidth="1"/>
    <col min="2904" max="2904" width="14.85546875" style="252" customWidth="1"/>
    <col min="2905" max="2905" width="12.7109375" style="252" customWidth="1"/>
    <col min="2906" max="2906" width="14.85546875" style="252" customWidth="1"/>
    <col min="2907" max="2910" width="12.7109375" style="252" customWidth="1"/>
    <col min="2911" max="2911" width="14.85546875" style="252" customWidth="1"/>
    <col min="2912" max="2913" width="12.7109375" style="252" customWidth="1"/>
    <col min="2914" max="2914" width="14.85546875" style="252" customWidth="1"/>
    <col min="2915" max="2915" width="12.7109375" style="252" customWidth="1"/>
    <col min="2916" max="2924" width="0" style="252" hidden="1" customWidth="1"/>
    <col min="2925" max="3040" width="9.140625" style="252"/>
    <col min="3041" max="3042" width="8" style="252" customWidth="1"/>
    <col min="3043" max="3043" width="63.42578125" style="252" customWidth="1"/>
    <col min="3044" max="3063" width="0" style="252" hidden="1" customWidth="1"/>
    <col min="3064" max="3064" width="10.7109375" style="252" customWidth="1"/>
    <col min="3065" max="3065" width="12" style="252" customWidth="1"/>
    <col min="3066" max="3066" width="13.140625" style="252" customWidth="1"/>
    <col min="3067" max="3067" width="12.42578125" style="252" customWidth="1"/>
    <col min="3068" max="3132" width="9.140625" style="252"/>
    <col min="3133" max="3133" width="68.28515625" style="252" customWidth="1"/>
    <col min="3134" max="3142" width="0" style="252" hidden="1" customWidth="1"/>
    <col min="3143" max="3145" width="14.85546875" style="252" customWidth="1"/>
    <col min="3146" max="3148" width="0" style="252" hidden="1" customWidth="1"/>
    <col min="3149" max="3149" width="12.7109375" style="252" customWidth="1"/>
    <col min="3150" max="3150" width="14.85546875" style="252" customWidth="1"/>
    <col min="3151" max="3151" width="12.7109375" style="252" customWidth="1"/>
    <col min="3152" max="3152" width="12.42578125" style="252" customWidth="1"/>
    <col min="3153" max="3153" width="13.140625" style="252" customWidth="1"/>
    <col min="3154" max="3155" width="12.42578125" style="252" customWidth="1"/>
    <col min="3156" max="3159" width="12.7109375" style="252" customWidth="1"/>
    <col min="3160" max="3160" width="14.85546875" style="252" customWidth="1"/>
    <col min="3161" max="3161" width="12.7109375" style="252" customWidth="1"/>
    <col min="3162" max="3162" width="14.85546875" style="252" customWidth="1"/>
    <col min="3163" max="3166" width="12.7109375" style="252" customWidth="1"/>
    <col min="3167" max="3167" width="14.85546875" style="252" customWidth="1"/>
    <col min="3168" max="3169" width="12.7109375" style="252" customWidth="1"/>
    <col min="3170" max="3170" width="14.85546875" style="252" customWidth="1"/>
    <col min="3171" max="3171" width="12.7109375" style="252" customWidth="1"/>
    <col min="3172" max="3180" width="0" style="252" hidden="1" customWidth="1"/>
    <col min="3181" max="3296" width="9.140625" style="252"/>
    <col min="3297" max="3298" width="8" style="252" customWidth="1"/>
    <col min="3299" max="3299" width="63.42578125" style="252" customWidth="1"/>
    <col min="3300" max="3319" width="0" style="252" hidden="1" customWidth="1"/>
    <col min="3320" max="3320" width="10.7109375" style="252" customWidth="1"/>
    <col min="3321" max="3321" width="12" style="252" customWidth="1"/>
    <col min="3322" max="3322" width="13.140625" style="252" customWidth="1"/>
    <col min="3323" max="3323" width="12.42578125" style="252" customWidth="1"/>
    <col min="3324" max="3388" width="9.140625" style="252"/>
    <col min="3389" max="3389" width="68.28515625" style="252" customWidth="1"/>
    <col min="3390" max="3398" width="0" style="252" hidden="1" customWidth="1"/>
    <col min="3399" max="3401" width="14.85546875" style="252" customWidth="1"/>
    <col min="3402" max="3404" width="0" style="252" hidden="1" customWidth="1"/>
    <col min="3405" max="3405" width="12.7109375" style="252" customWidth="1"/>
    <col min="3406" max="3406" width="14.85546875" style="252" customWidth="1"/>
    <col min="3407" max="3407" width="12.7109375" style="252" customWidth="1"/>
    <col min="3408" max="3408" width="12.42578125" style="252" customWidth="1"/>
    <col min="3409" max="3409" width="13.140625" style="252" customWidth="1"/>
    <col min="3410" max="3411" width="12.42578125" style="252" customWidth="1"/>
    <col min="3412" max="3415" width="12.7109375" style="252" customWidth="1"/>
    <col min="3416" max="3416" width="14.85546875" style="252" customWidth="1"/>
    <col min="3417" max="3417" width="12.7109375" style="252" customWidth="1"/>
    <col min="3418" max="3418" width="14.85546875" style="252" customWidth="1"/>
    <col min="3419" max="3422" width="12.7109375" style="252" customWidth="1"/>
    <col min="3423" max="3423" width="14.85546875" style="252" customWidth="1"/>
    <col min="3424" max="3425" width="12.7109375" style="252" customWidth="1"/>
    <col min="3426" max="3426" width="14.85546875" style="252" customWidth="1"/>
    <col min="3427" max="3427" width="12.7109375" style="252" customWidth="1"/>
    <col min="3428" max="3436" width="0" style="252" hidden="1" customWidth="1"/>
    <col min="3437" max="3552" width="9.140625" style="252"/>
    <col min="3553" max="3554" width="8" style="252" customWidth="1"/>
    <col min="3555" max="3555" width="63.42578125" style="252" customWidth="1"/>
    <col min="3556" max="3575" width="0" style="252" hidden="1" customWidth="1"/>
    <col min="3576" max="3576" width="10.7109375" style="252" customWidth="1"/>
    <col min="3577" max="3577" width="12" style="252" customWidth="1"/>
    <col min="3578" max="3578" width="13.140625" style="252" customWidth="1"/>
    <col min="3579" max="3579" width="12.42578125" style="252" customWidth="1"/>
    <col min="3580" max="3644" width="9.140625" style="252"/>
    <col min="3645" max="3645" width="68.28515625" style="252" customWidth="1"/>
    <col min="3646" max="3654" width="0" style="252" hidden="1" customWidth="1"/>
    <col min="3655" max="3657" width="14.85546875" style="252" customWidth="1"/>
    <col min="3658" max="3660" width="0" style="252" hidden="1" customWidth="1"/>
    <col min="3661" max="3661" width="12.7109375" style="252" customWidth="1"/>
    <col min="3662" max="3662" width="14.85546875" style="252" customWidth="1"/>
    <col min="3663" max="3663" width="12.7109375" style="252" customWidth="1"/>
    <col min="3664" max="3664" width="12.42578125" style="252" customWidth="1"/>
    <col min="3665" max="3665" width="13.140625" style="252" customWidth="1"/>
    <col min="3666" max="3667" width="12.42578125" style="252" customWidth="1"/>
    <col min="3668" max="3671" width="12.7109375" style="252" customWidth="1"/>
    <col min="3672" max="3672" width="14.85546875" style="252" customWidth="1"/>
    <col min="3673" max="3673" width="12.7109375" style="252" customWidth="1"/>
    <col min="3674" max="3674" width="14.85546875" style="252" customWidth="1"/>
    <col min="3675" max="3678" width="12.7109375" style="252" customWidth="1"/>
    <col min="3679" max="3679" width="14.85546875" style="252" customWidth="1"/>
    <col min="3680" max="3681" width="12.7109375" style="252" customWidth="1"/>
    <col min="3682" max="3682" width="14.85546875" style="252" customWidth="1"/>
    <col min="3683" max="3683" width="12.7109375" style="252" customWidth="1"/>
    <col min="3684" max="3692" width="0" style="252" hidden="1" customWidth="1"/>
    <col min="3693" max="3808" width="9.140625" style="252"/>
    <col min="3809" max="3810" width="8" style="252" customWidth="1"/>
    <col min="3811" max="3811" width="63.42578125" style="252" customWidth="1"/>
    <col min="3812" max="3831" width="0" style="252" hidden="1" customWidth="1"/>
    <col min="3832" max="3832" width="10.7109375" style="252" customWidth="1"/>
    <col min="3833" max="3833" width="12" style="252" customWidth="1"/>
    <col min="3834" max="3834" width="13.140625" style="252" customWidth="1"/>
    <col min="3835" max="3835" width="12.42578125" style="252" customWidth="1"/>
    <col min="3836" max="3900" width="9.140625" style="252"/>
    <col min="3901" max="3901" width="68.28515625" style="252" customWidth="1"/>
    <col min="3902" max="3910" width="0" style="252" hidden="1" customWidth="1"/>
    <col min="3911" max="3913" width="14.85546875" style="252" customWidth="1"/>
    <col min="3914" max="3916" width="0" style="252" hidden="1" customWidth="1"/>
    <col min="3917" max="3917" width="12.7109375" style="252" customWidth="1"/>
    <col min="3918" max="3918" width="14.85546875" style="252" customWidth="1"/>
    <col min="3919" max="3919" width="12.7109375" style="252" customWidth="1"/>
    <col min="3920" max="3920" width="12.42578125" style="252" customWidth="1"/>
    <col min="3921" max="3921" width="13.140625" style="252" customWidth="1"/>
    <col min="3922" max="3923" width="12.42578125" style="252" customWidth="1"/>
    <col min="3924" max="3927" width="12.7109375" style="252" customWidth="1"/>
    <col min="3928" max="3928" width="14.85546875" style="252" customWidth="1"/>
    <col min="3929" max="3929" width="12.7109375" style="252" customWidth="1"/>
    <col min="3930" max="3930" width="14.85546875" style="252" customWidth="1"/>
    <col min="3931" max="3934" width="12.7109375" style="252" customWidth="1"/>
    <col min="3935" max="3935" width="14.85546875" style="252" customWidth="1"/>
    <col min="3936" max="3937" width="12.7109375" style="252" customWidth="1"/>
    <col min="3938" max="3938" width="14.85546875" style="252" customWidth="1"/>
    <col min="3939" max="3939" width="12.7109375" style="252" customWidth="1"/>
    <col min="3940" max="3948" width="0" style="252" hidden="1" customWidth="1"/>
    <col min="3949" max="4064" width="9.140625" style="252"/>
    <col min="4065" max="4066" width="8" style="252" customWidth="1"/>
    <col min="4067" max="4067" width="63.42578125" style="252" customWidth="1"/>
    <col min="4068" max="4087" width="0" style="252" hidden="1" customWidth="1"/>
    <col min="4088" max="4088" width="10.7109375" style="252" customWidth="1"/>
    <col min="4089" max="4089" width="12" style="252" customWidth="1"/>
    <col min="4090" max="4090" width="13.140625" style="252" customWidth="1"/>
    <col min="4091" max="4091" width="12.42578125" style="252" customWidth="1"/>
    <col min="4092" max="4156" width="9.140625" style="252"/>
    <col min="4157" max="4157" width="68.28515625" style="252" customWidth="1"/>
    <col min="4158" max="4166" width="0" style="252" hidden="1" customWidth="1"/>
    <col min="4167" max="4169" width="14.85546875" style="252" customWidth="1"/>
    <col min="4170" max="4172" width="0" style="252" hidden="1" customWidth="1"/>
    <col min="4173" max="4173" width="12.7109375" style="252" customWidth="1"/>
    <col min="4174" max="4174" width="14.85546875" style="252" customWidth="1"/>
    <col min="4175" max="4175" width="12.7109375" style="252" customWidth="1"/>
    <col min="4176" max="4176" width="12.42578125" style="252" customWidth="1"/>
    <col min="4177" max="4177" width="13.140625" style="252" customWidth="1"/>
    <col min="4178" max="4179" width="12.42578125" style="252" customWidth="1"/>
    <col min="4180" max="4183" width="12.7109375" style="252" customWidth="1"/>
    <col min="4184" max="4184" width="14.85546875" style="252" customWidth="1"/>
    <col min="4185" max="4185" width="12.7109375" style="252" customWidth="1"/>
    <col min="4186" max="4186" width="14.85546875" style="252" customWidth="1"/>
    <col min="4187" max="4190" width="12.7109375" style="252" customWidth="1"/>
    <col min="4191" max="4191" width="14.85546875" style="252" customWidth="1"/>
    <col min="4192" max="4193" width="12.7109375" style="252" customWidth="1"/>
    <col min="4194" max="4194" width="14.85546875" style="252" customWidth="1"/>
    <col min="4195" max="4195" width="12.7109375" style="252" customWidth="1"/>
    <col min="4196" max="4204" width="0" style="252" hidden="1" customWidth="1"/>
    <col min="4205" max="4320" width="9.140625" style="252"/>
    <col min="4321" max="4322" width="8" style="252" customWidth="1"/>
    <col min="4323" max="4323" width="63.42578125" style="252" customWidth="1"/>
    <col min="4324" max="4343" width="0" style="252" hidden="1" customWidth="1"/>
    <col min="4344" max="4344" width="10.7109375" style="252" customWidth="1"/>
    <col min="4345" max="4345" width="12" style="252" customWidth="1"/>
    <col min="4346" max="4346" width="13.140625" style="252" customWidth="1"/>
    <col min="4347" max="4347" width="12.42578125" style="252" customWidth="1"/>
    <col min="4348" max="4412" width="9.140625" style="252"/>
    <col min="4413" max="4413" width="68.28515625" style="252" customWidth="1"/>
    <col min="4414" max="4422" width="0" style="252" hidden="1" customWidth="1"/>
    <col min="4423" max="4425" width="14.85546875" style="252" customWidth="1"/>
    <col min="4426" max="4428" width="0" style="252" hidden="1" customWidth="1"/>
    <col min="4429" max="4429" width="12.7109375" style="252" customWidth="1"/>
    <col min="4430" max="4430" width="14.85546875" style="252" customWidth="1"/>
    <col min="4431" max="4431" width="12.7109375" style="252" customWidth="1"/>
    <col min="4432" max="4432" width="12.42578125" style="252" customWidth="1"/>
    <col min="4433" max="4433" width="13.140625" style="252" customWidth="1"/>
    <col min="4434" max="4435" width="12.42578125" style="252" customWidth="1"/>
    <col min="4436" max="4439" width="12.7109375" style="252" customWidth="1"/>
    <col min="4440" max="4440" width="14.85546875" style="252" customWidth="1"/>
    <col min="4441" max="4441" width="12.7109375" style="252" customWidth="1"/>
    <col min="4442" max="4442" width="14.85546875" style="252" customWidth="1"/>
    <col min="4443" max="4446" width="12.7109375" style="252" customWidth="1"/>
    <col min="4447" max="4447" width="14.85546875" style="252" customWidth="1"/>
    <col min="4448" max="4449" width="12.7109375" style="252" customWidth="1"/>
    <col min="4450" max="4450" width="14.85546875" style="252" customWidth="1"/>
    <col min="4451" max="4451" width="12.7109375" style="252" customWidth="1"/>
    <col min="4452" max="4460" width="0" style="252" hidden="1" customWidth="1"/>
    <col min="4461" max="4576" width="9.140625" style="252"/>
    <col min="4577" max="4578" width="8" style="252" customWidth="1"/>
    <col min="4579" max="4579" width="63.42578125" style="252" customWidth="1"/>
    <col min="4580" max="4599" width="0" style="252" hidden="1" customWidth="1"/>
    <col min="4600" max="4600" width="10.7109375" style="252" customWidth="1"/>
    <col min="4601" max="4601" width="12" style="252" customWidth="1"/>
    <col min="4602" max="4602" width="13.140625" style="252" customWidth="1"/>
    <col min="4603" max="4603" width="12.42578125" style="252" customWidth="1"/>
    <col min="4604" max="4668" width="9.140625" style="252"/>
    <col min="4669" max="4669" width="68.28515625" style="252" customWidth="1"/>
    <col min="4670" max="4678" width="0" style="252" hidden="1" customWidth="1"/>
    <col min="4679" max="4681" width="14.85546875" style="252" customWidth="1"/>
    <col min="4682" max="4684" width="0" style="252" hidden="1" customWidth="1"/>
    <col min="4685" max="4685" width="12.7109375" style="252" customWidth="1"/>
    <col min="4686" max="4686" width="14.85546875" style="252" customWidth="1"/>
    <col min="4687" max="4687" width="12.7109375" style="252" customWidth="1"/>
    <col min="4688" max="4688" width="12.42578125" style="252" customWidth="1"/>
    <col min="4689" max="4689" width="13.140625" style="252" customWidth="1"/>
    <col min="4690" max="4691" width="12.42578125" style="252" customWidth="1"/>
    <col min="4692" max="4695" width="12.7109375" style="252" customWidth="1"/>
    <col min="4696" max="4696" width="14.85546875" style="252" customWidth="1"/>
    <col min="4697" max="4697" width="12.7109375" style="252" customWidth="1"/>
    <col min="4698" max="4698" width="14.85546875" style="252" customWidth="1"/>
    <col min="4699" max="4702" width="12.7109375" style="252" customWidth="1"/>
    <col min="4703" max="4703" width="14.85546875" style="252" customWidth="1"/>
    <col min="4704" max="4705" width="12.7109375" style="252" customWidth="1"/>
    <col min="4706" max="4706" width="14.85546875" style="252" customWidth="1"/>
    <col min="4707" max="4707" width="12.7109375" style="252" customWidth="1"/>
    <col min="4708" max="4716" width="0" style="252" hidden="1" customWidth="1"/>
    <col min="4717" max="4832" width="9.140625" style="252"/>
    <col min="4833" max="4834" width="8" style="252" customWidth="1"/>
    <col min="4835" max="4835" width="63.42578125" style="252" customWidth="1"/>
    <col min="4836" max="4855" width="0" style="252" hidden="1" customWidth="1"/>
    <col min="4856" max="4856" width="10.7109375" style="252" customWidth="1"/>
    <col min="4857" max="4857" width="12" style="252" customWidth="1"/>
    <col min="4858" max="4858" width="13.140625" style="252" customWidth="1"/>
    <col min="4859" max="4859" width="12.42578125" style="252" customWidth="1"/>
    <col min="4860" max="4924" width="9.140625" style="252"/>
    <col min="4925" max="4925" width="68.28515625" style="252" customWidth="1"/>
    <col min="4926" max="4934" width="0" style="252" hidden="1" customWidth="1"/>
    <col min="4935" max="4937" width="14.85546875" style="252" customWidth="1"/>
    <col min="4938" max="4940" width="0" style="252" hidden="1" customWidth="1"/>
    <col min="4941" max="4941" width="12.7109375" style="252" customWidth="1"/>
    <col min="4942" max="4942" width="14.85546875" style="252" customWidth="1"/>
    <col min="4943" max="4943" width="12.7109375" style="252" customWidth="1"/>
    <col min="4944" max="4944" width="12.42578125" style="252" customWidth="1"/>
    <col min="4945" max="4945" width="13.140625" style="252" customWidth="1"/>
    <col min="4946" max="4947" width="12.42578125" style="252" customWidth="1"/>
    <col min="4948" max="4951" width="12.7109375" style="252" customWidth="1"/>
    <col min="4952" max="4952" width="14.85546875" style="252" customWidth="1"/>
    <col min="4953" max="4953" width="12.7109375" style="252" customWidth="1"/>
    <col min="4954" max="4954" width="14.85546875" style="252" customWidth="1"/>
    <col min="4955" max="4958" width="12.7109375" style="252" customWidth="1"/>
    <col min="4959" max="4959" width="14.85546875" style="252" customWidth="1"/>
    <col min="4960" max="4961" width="12.7109375" style="252" customWidth="1"/>
    <col min="4962" max="4962" width="14.85546875" style="252" customWidth="1"/>
    <col min="4963" max="4963" width="12.7109375" style="252" customWidth="1"/>
    <col min="4964" max="4972" width="0" style="252" hidden="1" customWidth="1"/>
    <col min="4973" max="5088" width="9.140625" style="252"/>
    <col min="5089" max="5090" width="8" style="252" customWidth="1"/>
    <col min="5091" max="5091" width="63.42578125" style="252" customWidth="1"/>
    <col min="5092" max="5111" width="0" style="252" hidden="1" customWidth="1"/>
    <col min="5112" max="5112" width="10.7109375" style="252" customWidth="1"/>
    <col min="5113" max="5113" width="12" style="252" customWidth="1"/>
    <col min="5114" max="5114" width="13.140625" style="252" customWidth="1"/>
    <col min="5115" max="5115" width="12.42578125" style="252" customWidth="1"/>
    <col min="5116" max="5180" width="9.140625" style="252"/>
    <col min="5181" max="5181" width="68.28515625" style="252" customWidth="1"/>
    <col min="5182" max="5190" width="0" style="252" hidden="1" customWidth="1"/>
    <col min="5191" max="5193" width="14.85546875" style="252" customWidth="1"/>
    <col min="5194" max="5196" width="0" style="252" hidden="1" customWidth="1"/>
    <col min="5197" max="5197" width="12.7109375" style="252" customWidth="1"/>
    <col min="5198" max="5198" width="14.85546875" style="252" customWidth="1"/>
    <col min="5199" max="5199" width="12.7109375" style="252" customWidth="1"/>
    <col min="5200" max="5200" width="12.42578125" style="252" customWidth="1"/>
    <col min="5201" max="5201" width="13.140625" style="252" customWidth="1"/>
    <col min="5202" max="5203" width="12.42578125" style="252" customWidth="1"/>
    <col min="5204" max="5207" width="12.7109375" style="252" customWidth="1"/>
    <col min="5208" max="5208" width="14.85546875" style="252" customWidth="1"/>
    <col min="5209" max="5209" width="12.7109375" style="252" customWidth="1"/>
    <col min="5210" max="5210" width="14.85546875" style="252" customWidth="1"/>
    <col min="5211" max="5214" width="12.7109375" style="252" customWidth="1"/>
    <col min="5215" max="5215" width="14.85546875" style="252" customWidth="1"/>
    <col min="5216" max="5217" width="12.7109375" style="252" customWidth="1"/>
    <col min="5218" max="5218" width="14.85546875" style="252" customWidth="1"/>
    <col min="5219" max="5219" width="12.7109375" style="252" customWidth="1"/>
    <col min="5220" max="5228" width="0" style="252" hidden="1" customWidth="1"/>
    <col min="5229" max="5344" width="9.140625" style="252"/>
    <col min="5345" max="5346" width="8" style="252" customWidth="1"/>
    <col min="5347" max="5347" width="63.42578125" style="252" customWidth="1"/>
    <col min="5348" max="5367" width="0" style="252" hidden="1" customWidth="1"/>
    <col min="5368" max="5368" width="10.7109375" style="252" customWidth="1"/>
    <col min="5369" max="5369" width="12" style="252" customWidth="1"/>
    <col min="5370" max="5370" width="13.140625" style="252" customWidth="1"/>
    <col min="5371" max="5371" width="12.42578125" style="252" customWidth="1"/>
    <col min="5372" max="5436" width="9.140625" style="252"/>
    <col min="5437" max="5437" width="68.28515625" style="252" customWidth="1"/>
    <col min="5438" max="5446" width="0" style="252" hidden="1" customWidth="1"/>
    <col min="5447" max="5449" width="14.85546875" style="252" customWidth="1"/>
    <col min="5450" max="5452" width="0" style="252" hidden="1" customWidth="1"/>
    <col min="5453" max="5453" width="12.7109375" style="252" customWidth="1"/>
    <col min="5454" max="5454" width="14.85546875" style="252" customWidth="1"/>
    <col min="5455" max="5455" width="12.7109375" style="252" customWidth="1"/>
    <col min="5456" max="5456" width="12.42578125" style="252" customWidth="1"/>
    <col min="5457" max="5457" width="13.140625" style="252" customWidth="1"/>
    <col min="5458" max="5459" width="12.42578125" style="252" customWidth="1"/>
    <col min="5460" max="5463" width="12.7109375" style="252" customWidth="1"/>
    <col min="5464" max="5464" width="14.85546875" style="252" customWidth="1"/>
    <col min="5465" max="5465" width="12.7109375" style="252" customWidth="1"/>
    <col min="5466" max="5466" width="14.85546875" style="252" customWidth="1"/>
    <col min="5467" max="5470" width="12.7109375" style="252" customWidth="1"/>
    <col min="5471" max="5471" width="14.85546875" style="252" customWidth="1"/>
    <col min="5472" max="5473" width="12.7109375" style="252" customWidth="1"/>
    <col min="5474" max="5474" width="14.85546875" style="252" customWidth="1"/>
    <col min="5475" max="5475" width="12.7109375" style="252" customWidth="1"/>
    <col min="5476" max="5484" width="0" style="252" hidden="1" customWidth="1"/>
    <col min="5485" max="5600" width="9.140625" style="252"/>
    <col min="5601" max="5602" width="8" style="252" customWidth="1"/>
    <col min="5603" max="5603" width="63.42578125" style="252" customWidth="1"/>
    <col min="5604" max="5623" width="0" style="252" hidden="1" customWidth="1"/>
    <col min="5624" max="5624" width="10.7109375" style="252" customWidth="1"/>
    <col min="5625" max="5625" width="12" style="252" customWidth="1"/>
    <col min="5626" max="5626" width="13.140625" style="252" customWidth="1"/>
    <col min="5627" max="5627" width="12.42578125" style="252" customWidth="1"/>
    <col min="5628" max="5692" width="9.140625" style="252"/>
    <col min="5693" max="5693" width="68.28515625" style="252" customWidth="1"/>
    <col min="5694" max="5702" width="0" style="252" hidden="1" customWidth="1"/>
    <col min="5703" max="5705" width="14.85546875" style="252" customWidth="1"/>
    <col min="5706" max="5708" width="0" style="252" hidden="1" customWidth="1"/>
    <col min="5709" max="5709" width="12.7109375" style="252" customWidth="1"/>
    <col min="5710" max="5710" width="14.85546875" style="252" customWidth="1"/>
    <col min="5711" max="5711" width="12.7109375" style="252" customWidth="1"/>
    <col min="5712" max="5712" width="12.42578125" style="252" customWidth="1"/>
    <col min="5713" max="5713" width="13.140625" style="252" customWidth="1"/>
    <col min="5714" max="5715" width="12.42578125" style="252" customWidth="1"/>
    <col min="5716" max="5719" width="12.7109375" style="252" customWidth="1"/>
    <col min="5720" max="5720" width="14.85546875" style="252" customWidth="1"/>
    <col min="5721" max="5721" width="12.7109375" style="252" customWidth="1"/>
    <col min="5722" max="5722" width="14.85546875" style="252" customWidth="1"/>
    <col min="5723" max="5726" width="12.7109375" style="252" customWidth="1"/>
    <col min="5727" max="5727" width="14.85546875" style="252" customWidth="1"/>
    <col min="5728" max="5729" width="12.7109375" style="252" customWidth="1"/>
    <col min="5730" max="5730" width="14.85546875" style="252" customWidth="1"/>
    <col min="5731" max="5731" width="12.7109375" style="252" customWidth="1"/>
    <col min="5732" max="5740" width="0" style="252" hidden="1" customWidth="1"/>
    <col min="5741" max="5856" width="9.140625" style="252"/>
    <col min="5857" max="5858" width="8" style="252" customWidth="1"/>
    <col min="5859" max="5859" width="63.42578125" style="252" customWidth="1"/>
    <col min="5860" max="5879" width="0" style="252" hidden="1" customWidth="1"/>
    <col min="5880" max="5880" width="10.7109375" style="252" customWidth="1"/>
    <col min="5881" max="5881" width="12" style="252" customWidth="1"/>
    <col min="5882" max="5882" width="13.140625" style="252" customWidth="1"/>
    <col min="5883" max="5883" width="12.42578125" style="252" customWidth="1"/>
    <col min="5884" max="5948" width="9.140625" style="252"/>
    <col min="5949" max="5949" width="68.28515625" style="252" customWidth="1"/>
    <col min="5950" max="5958" width="0" style="252" hidden="1" customWidth="1"/>
    <col min="5959" max="5961" width="14.85546875" style="252" customWidth="1"/>
    <col min="5962" max="5964" width="0" style="252" hidden="1" customWidth="1"/>
    <col min="5965" max="5965" width="12.7109375" style="252" customWidth="1"/>
    <col min="5966" max="5966" width="14.85546875" style="252" customWidth="1"/>
    <col min="5967" max="5967" width="12.7109375" style="252" customWidth="1"/>
    <col min="5968" max="5968" width="12.42578125" style="252" customWidth="1"/>
    <col min="5969" max="5969" width="13.140625" style="252" customWidth="1"/>
    <col min="5970" max="5971" width="12.42578125" style="252" customWidth="1"/>
    <col min="5972" max="5975" width="12.7109375" style="252" customWidth="1"/>
    <col min="5976" max="5976" width="14.85546875" style="252" customWidth="1"/>
    <col min="5977" max="5977" width="12.7109375" style="252" customWidth="1"/>
    <col min="5978" max="5978" width="14.85546875" style="252" customWidth="1"/>
    <col min="5979" max="5982" width="12.7109375" style="252" customWidth="1"/>
    <col min="5983" max="5983" width="14.85546875" style="252" customWidth="1"/>
    <col min="5984" max="5985" width="12.7109375" style="252" customWidth="1"/>
    <col min="5986" max="5986" width="14.85546875" style="252" customWidth="1"/>
    <col min="5987" max="5987" width="12.7109375" style="252" customWidth="1"/>
    <col min="5988" max="5996" width="0" style="252" hidden="1" customWidth="1"/>
    <col min="5997" max="6112" width="9.140625" style="252"/>
    <col min="6113" max="6114" width="8" style="252" customWidth="1"/>
    <col min="6115" max="6115" width="63.42578125" style="252" customWidth="1"/>
    <col min="6116" max="6135" width="0" style="252" hidden="1" customWidth="1"/>
    <col min="6136" max="6136" width="10.7109375" style="252" customWidth="1"/>
    <col min="6137" max="6137" width="12" style="252" customWidth="1"/>
    <col min="6138" max="6138" width="13.140625" style="252" customWidth="1"/>
    <col min="6139" max="6139" width="12.42578125" style="252" customWidth="1"/>
    <col min="6140" max="6204" width="9.140625" style="252"/>
    <col min="6205" max="6205" width="68.28515625" style="252" customWidth="1"/>
    <col min="6206" max="6214" width="0" style="252" hidden="1" customWidth="1"/>
    <col min="6215" max="6217" width="14.85546875" style="252" customWidth="1"/>
    <col min="6218" max="6220" width="0" style="252" hidden="1" customWidth="1"/>
    <col min="6221" max="6221" width="12.7109375" style="252" customWidth="1"/>
    <col min="6222" max="6222" width="14.85546875" style="252" customWidth="1"/>
    <col min="6223" max="6223" width="12.7109375" style="252" customWidth="1"/>
    <col min="6224" max="6224" width="12.42578125" style="252" customWidth="1"/>
    <col min="6225" max="6225" width="13.140625" style="252" customWidth="1"/>
    <col min="6226" max="6227" width="12.42578125" style="252" customWidth="1"/>
    <col min="6228" max="6231" width="12.7109375" style="252" customWidth="1"/>
    <col min="6232" max="6232" width="14.85546875" style="252" customWidth="1"/>
    <col min="6233" max="6233" width="12.7109375" style="252" customWidth="1"/>
    <col min="6234" max="6234" width="14.85546875" style="252" customWidth="1"/>
    <col min="6235" max="6238" width="12.7109375" style="252" customWidth="1"/>
    <col min="6239" max="6239" width="14.85546875" style="252" customWidth="1"/>
    <col min="6240" max="6241" width="12.7109375" style="252" customWidth="1"/>
    <col min="6242" max="6242" width="14.85546875" style="252" customWidth="1"/>
    <col min="6243" max="6243" width="12.7109375" style="252" customWidth="1"/>
    <col min="6244" max="6252" width="0" style="252" hidden="1" customWidth="1"/>
    <col min="6253" max="6368" width="9.140625" style="252"/>
    <col min="6369" max="6370" width="8" style="252" customWidth="1"/>
    <col min="6371" max="6371" width="63.42578125" style="252" customWidth="1"/>
    <col min="6372" max="6391" width="0" style="252" hidden="1" customWidth="1"/>
    <col min="6392" max="6392" width="10.7109375" style="252" customWidth="1"/>
    <col min="6393" max="6393" width="12" style="252" customWidth="1"/>
    <col min="6394" max="6394" width="13.140625" style="252" customWidth="1"/>
    <col min="6395" max="6395" width="12.42578125" style="252" customWidth="1"/>
    <col min="6396" max="6460" width="9.140625" style="252"/>
    <col min="6461" max="6461" width="68.28515625" style="252" customWidth="1"/>
    <col min="6462" max="6470" width="0" style="252" hidden="1" customWidth="1"/>
    <col min="6471" max="6473" width="14.85546875" style="252" customWidth="1"/>
    <col min="6474" max="6476" width="0" style="252" hidden="1" customWidth="1"/>
    <col min="6477" max="6477" width="12.7109375" style="252" customWidth="1"/>
    <col min="6478" max="6478" width="14.85546875" style="252" customWidth="1"/>
    <col min="6479" max="6479" width="12.7109375" style="252" customWidth="1"/>
    <col min="6480" max="6480" width="12.42578125" style="252" customWidth="1"/>
    <col min="6481" max="6481" width="13.140625" style="252" customWidth="1"/>
    <col min="6482" max="6483" width="12.42578125" style="252" customWidth="1"/>
    <col min="6484" max="6487" width="12.7109375" style="252" customWidth="1"/>
    <col min="6488" max="6488" width="14.85546875" style="252" customWidth="1"/>
    <col min="6489" max="6489" width="12.7109375" style="252" customWidth="1"/>
    <col min="6490" max="6490" width="14.85546875" style="252" customWidth="1"/>
    <col min="6491" max="6494" width="12.7109375" style="252" customWidth="1"/>
    <col min="6495" max="6495" width="14.85546875" style="252" customWidth="1"/>
    <col min="6496" max="6497" width="12.7109375" style="252" customWidth="1"/>
    <col min="6498" max="6498" width="14.85546875" style="252" customWidth="1"/>
    <col min="6499" max="6499" width="12.7109375" style="252" customWidth="1"/>
    <col min="6500" max="6508" width="0" style="252" hidden="1" customWidth="1"/>
    <col min="6509" max="6624" width="9.140625" style="252"/>
    <col min="6625" max="6626" width="8" style="252" customWidth="1"/>
    <col min="6627" max="6627" width="63.42578125" style="252" customWidth="1"/>
    <col min="6628" max="6647" width="0" style="252" hidden="1" customWidth="1"/>
    <col min="6648" max="6648" width="10.7109375" style="252" customWidth="1"/>
    <col min="6649" max="6649" width="12" style="252" customWidth="1"/>
    <col min="6650" max="6650" width="13.140625" style="252" customWidth="1"/>
    <col min="6651" max="6651" width="12.42578125" style="252" customWidth="1"/>
    <col min="6652" max="6716" width="9.140625" style="252"/>
    <col min="6717" max="6717" width="68.28515625" style="252" customWidth="1"/>
    <col min="6718" max="6726" width="0" style="252" hidden="1" customWidth="1"/>
    <col min="6727" max="6729" width="14.85546875" style="252" customWidth="1"/>
    <col min="6730" max="6732" width="0" style="252" hidden="1" customWidth="1"/>
    <col min="6733" max="6733" width="12.7109375" style="252" customWidth="1"/>
    <col min="6734" max="6734" width="14.85546875" style="252" customWidth="1"/>
    <col min="6735" max="6735" width="12.7109375" style="252" customWidth="1"/>
    <col min="6736" max="6736" width="12.42578125" style="252" customWidth="1"/>
    <col min="6737" max="6737" width="13.140625" style="252" customWidth="1"/>
    <col min="6738" max="6739" width="12.42578125" style="252" customWidth="1"/>
    <col min="6740" max="6743" width="12.7109375" style="252" customWidth="1"/>
    <col min="6744" max="6744" width="14.85546875" style="252" customWidth="1"/>
    <col min="6745" max="6745" width="12.7109375" style="252" customWidth="1"/>
    <col min="6746" max="6746" width="14.85546875" style="252" customWidth="1"/>
    <col min="6747" max="6750" width="12.7109375" style="252" customWidth="1"/>
    <col min="6751" max="6751" width="14.85546875" style="252" customWidth="1"/>
    <col min="6752" max="6753" width="12.7109375" style="252" customWidth="1"/>
    <col min="6754" max="6754" width="14.85546875" style="252" customWidth="1"/>
    <col min="6755" max="6755" width="12.7109375" style="252" customWidth="1"/>
    <col min="6756" max="6764" width="0" style="252" hidden="1" customWidth="1"/>
    <col min="6765" max="6880" width="9.140625" style="252"/>
    <col min="6881" max="6882" width="8" style="252" customWidth="1"/>
    <col min="6883" max="6883" width="63.42578125" style="252" customWidth="1"/>
    <col min="6884" max="6903" width="0" style="252" hidden="1" customWidth="1"/>
    <col min="6904" max="6904" width="10.7109375" style="252" customWidth="1"/>
    <col min="6905" max="6905" width="12" style="252" customWidth="1"/>
    <col min="6906" max="6906" width="13.140625" style="252" customWidth="1"/>
    <col min="6907" max="6907" width="12.42578125" style="252" customWidth="1"/>
    <col min="6908" max="6972" width="9.140625" style="252"/>
    <col min="6973" max="6973" width="68.28515625" style="252" customWidth="1"/>
    <col min="6974" max="6982" width="0" style="252" hidden="1" customWidth="1"/>
    <col min="6983" max="6985" width="14.85546875" style="252" customWidth="1"/>
    <col min="6986" max="6988" width="0" style="252" hidden="1" customWidth="1"/>
    <col min="6989" max="6989" width="12.7109375" style="252" customWidth="1"/>
    <col min="6990" max="6990" width="14.85546875" style="252" customWidth="1"/>
    <col min="6991" max="6991" width="12.7109375" style="252" customWidth="1"/>
    <col min="6992" max="6992" width="12.42578125" style="252" customWidth="1"/>
    <col min="6993" max="6993" width="13.140625" style="252" customWidth="1"/>
    <col min="6994" max="6995" width="12.42578125" style="252" customWidth="1"/>
    <col min="6996" max="6999" width="12.7109375" style="252" customWidth="1"/>
    <col min="7000" max="7000" width="14.85546875" style="252" customWidth="1"/>
    <col min="7001" max="7001" width="12.7109375" style="252" customWidth="1"/>
    <col min="7002" max="7002" width="14.85546875" style="252" customWidth="1"/>
    <col min="7003" max="7006" width="12.7109375" style="252" customWidth="1"/>
    <col min="7007" max="7007" width="14.85546875" style="252" customWidth="1"/>
    <col min="7008" max="7009" width="12.7109375" style="252" customWidth="1"/>
    <col min="7010" max="7010" width="14.85546875" style="252" customWidth="1"/>
    <col min="7011" max="7011" width="12.7109375" style="252" customWidth="1"/>
    <col min="7012" max="7020" width="0" style="252" hidden="1" customWidth="1"/>
    <col min="7021" max="7136" width="9.140625" style="252"/>
    <col min="7137" max="7138" width="8" style="252" customWidth="1"/>
    <col min="7139" max="7139" width="63.42578125" style="252" customWidth="1"/>
    <col min="7140" max="7159" width="0" style="252" hidden="1" customWidth="1"/>
    <col min="7160" max="7160" width="10.7109375" style="252" customWidth="1"/>
    <col min="7161" max="7161" width="12" style="252" customWidth="1"/>
    <col min="7162" max="7162" width="13.140625" style="252" customWidth="1"/>
    <col min="7163" max="7163" width="12.42578125" style="252" customWidth="1"/>
    <col min="7164" max="7228" width="9.140625" style="252"/>
    <col min="7229" max="7229" width="68.28515625" style="252" customWidth="1"/>
    <col min="7230" max="7238" width="0" style="252" hidden="1" customWidth="1"/>
    <col min="7239" max="7241" width="14.85546875" style="252" customWidth="1"/>
    <col min="7242" max="7244" width="0" style="252" hidden="1" customWidth="1"/>
    <col min="7245" max="7245" width="12.7109375" style="252" customWidth="1"/>
    <col min="7246" max="7246" width="14.85546875" style="252" customWidth="1"/>
    <col min="7247" max="7247" width="12.7109375" style="252" customWidth="1"/>
    <col min="7248" max="7248" width="12.42578125" style="252" customWidth="1"/>
    <col min="7249" max="7249" width="13.140625" style="252" customWidth="1"/>
    <col min="7250" max="7251" width="12.42578125" style="252" customWidth="1"/>
    <col min="7252" max="7255" width="12.7109375" style="252" customWidth="1"/>
    <col min="7256" max="7256" width="14.85546875" style="252" customWidth="1"/>
    <col min="7257" max="7257" width="12.7109375" style="252" customWidth="1"/>
    <col min="7258" max="7258" width="14.85546875" style="252" customWidth="1"/>
    <col min="7259" max="7262" width="12.7109375" style="252" customWidth="1"/>
    <col min="7263" max="7263" width="14.85546875" style="252" customWidth="1"/>
    <col min="7264" max="7265" width="12.7109375" style="252" customWidth="1"/>
    <col min="7266" max="7266" width="14.85546875" style="252" customWidth="1"/>
    <col min="7267" max="7267" width="12.7109375" style="252" customWidth="1"/>
    <col min="7268" max="7276" width="0" style="252" hidden="1" customWidth="1"/>
    <col min="7277" max="7392" width="9.140625" style="252"/>
    <col min="7393" max="7394" width="8" style="252" customWidth="1"/>
    <col min="7395" max="7395" width="63.42578125" style="252" customWidth="1"/>
    <col min="7396" max="7415" width="0" style="252" hidden="1" customWidth="1"/>
    <col min="7416" max="7416" width="10.7109375" style="252" customWidth="1"/>
    <col min="7417" max="7417" width="12" style="252" customWidth="1"/>
    <col min="7418" max="7418" width="13.140625" style="252" customWidth="1"/>
    <col min="7419" max="7419" width="12.42578125" style="252" customWidth="1"/>
    <col min="7420" max="7484" width="9.140625" style="252"/>
    <col min="7485" max="7485" width="68.28515625" style="252" customWidth="1"/>
    <col min="7486" max="7494" width="0" style="252" hidden="1" customWidth="1"/>
    <col min="7495" max="7497" width="14.85546875" style="252" customWidth="1"/>
    <col min="7498" max="7500" width="0" style="252" hidden="1" customWidth="1"/>
    <col min="7501" max="7501" width="12.7109375" style="252" customWidth="1"/>
    <col min="7502" max="7502" width="14.85546875" style="252" customWidth="1"/>
    <col min="7503" max="7503" width="12.7109375" style="252" customWidth="1"/>
    <col min="7504" max="7504" width="12.42578125" style="252" customWidth="1"/>
    <col min="7505" max="7505" width="13.140625" style="252" customWidth="1"/>
    <col min="7506" max="7507" width="12.42578125" style="252" customWidth="1"/>
    <col min="7508" max="7511" width="12.7109375" style="252" customWidth="1"/>
    <col min="7512" max="7512" width="14.85546875" style="252" customWidth="1"/>
    <col min="7513" max="7513" width="12.7109375" style="252" customWidth="1"/>
    <col min="7514" max="7514" width="14.85546875" style="252" customWidth="1"/>
    <col min="7515" max="7518" width="12.7109375" style="252" customWidth="1"/>
    <col min="7519" max="7519" width="14.85546875" style="252" customWidth="1"/>
    <col min="7520" max="7521" width="12.7109375" style="252" customWidth="1"/>
    <col min="7522" max="7522" width="14.85546875" style="252" customWidth="1"/>
    <col min="7523" max="7523" width="12.7109375" style="252" customWidth="1"/>
    <col min="7524" max="7532" width="0" style="252" hidden="1" customWidth="1"/>
    <col min="7533" max="7648" width="9.140625" style="252"/>
    <col min="7649" max="7650" width="8" style="252" customWidth="1"/>
    <col min="7651" max="7651" width="63.42578125" style="252" customWidth="1"/>
    <col min="7652" max="7671" width="0" style="252" hidden="1" customWidth="1"/>
    <col min="7672" max="7672" width="10.7109375" style="252" customWidth="1"/>
    <col min="7673" max="7673" width="12" style="252" customWidth="1"/>
    <col min="7674" max="7674" width="13.140625" style="252" customWidth="1"/>
    <col min="7675" max="7675" width="12.42578125" style="252" customWidth="1"/>
    <col min="7676" max="7740" width="9.140625" style="252"/>
    <col min="7741" max="7741" width="68.28515625" style="252" customWidth="1"/>
    <col min="7742" max="7750" width="0" style="252" hidden="1" customWidth="1"/>
    <col min="7751" max="7753" width="14.85546875" style="252" customWidth="1"/>
    <col min="7754" max="7756" width="0" style="252" hidden="1" customWidth="1"/>
    <col min="7757" max="7757" width="12.7109375" style="252" customWidth="1"/>
    <col min="7758" max="7758" width="14.85546875" style="252" customWidth="1"/>
    <col min="7759" max="7759" width="12.7109375" style="252" customWidth="1"/>
    <col min="7760" max="7760" width="12.42578125" style="252" customWidth="1"/>
    <col min="7761" max="7761" width="13.140625" style="252" customWidth="1"/>
    <col min="7762" max="7763" width="12.42578125" style="252" customWidth="1"/>
    <col min="7764" max="7767" width="12.7109375" style="252" customWidth="1"/>
    <col min="7768" max="7768" width="14.85546875" style="252" customWidth="1"/>
    <col min="7769" max="7769" width="12.7109375" style="252" customWidth="1"/>
    <col min="7770" max="7770" width="14.85546875" style="252" customWidth="1"/>
    <col min="7771" max="7774" width="12.7109375" style="252" customWidth="1"/>
    <col min="7775" max="7775" width="14.85546875" style="252" customWidth="1"/>
    <col min="7776" max="7777" width="12.7109375" style="252" customWidth="1"/>
    <col min="7778" max="7778" width="14.85546875" style="252" customWidth="1"/>
    <col min="7779" max="7779" width="12.7109375" style="252" customWidth="1"/>
    <col min="7780" max="7788" width="0" style="252" hidden="1" customWidth="1"/>
    <col min="7789" max="7904" width="9.140625" style="252"/>
    <col min="7905" max="7906" width="8" style="252" customWidth="1"/>
    <col min="7907" max="7907" width="63.42578125" style="252" customWidth="1"/>
    <col min="7908" max="7927" width="0" style="252" hidden="1" customWidth="1"/>
    <col min="7928" max="7928" width="10.7109375" style="252" customWidth="1"/>
    <col min="7929" max="7929" width="12" style="252" customWidth="1"/>
    <col min="7930" max="7930" width="13.140625" style="252" customWidth="1"/>
    <col min="7931" max="7931" width="12.42578125" style="252" customWidth="1"/>
    <col min="7932" max="7996" width="9.140625" style="252"/>
    <col min="7997" max="7997" width="68.28515625" style="252" customWidth="1"/>
    <col min="7998" max="8006" width="0" style="252" hidden="1" customWidth="1"/>
    <col min="8007" max="8009" width="14.85546875" style="252" customWidth="1"/>
    <col min="8010" max="8012" width="0" style="252" hidden="1" customWidth="1"/>
    <col min="8013" max="8013" width="12.7109375" style="252" customWidth="1"/>
    <col min="8014" max="8014" width="14.85546875" style="252" customWidth="1"/>
    <col min="8015" max="8015" width="12.7109375" style="252" customWidth="1"/>
    <col min="8016" max="8016" width="12.42578125" style="252" customWidth="1"/>
    <col min="8017" max="8017" width="13.140625" style="252" customWidth="1"/>
    <col min="8018" max="8019" width="12.42578125" style="252" customWidth="1"/>
    <col min="8020" max="8023" width="12.7109375" style="252" customWidth="1"/>
    <col min="8024" max="8024" width="14.85546875" style="252" customWidth="1"/>
    <col min="8025" max="8025" width="12.7109375" style="252" customWidth="1"/>
    <col min="8026" max="8026" width="14.85546875" style="252" customWidth="1"/>
    <col min="8027" max="8030" width="12.7109375" style="252" customWidth="1"/>
    <col min="8031" max="8031" width="14.85546875" style="252" customWidth="1"/>
    <col min="8032" max="8033" width="12.7109375" style="252" customWidth="1"/>
    <col min="8034" max="8034" width="14.85546875" style="252" customWidth="1"/>
    <col min="8035" max="8035" width="12.7109375" style="252" customWidth="1"/>
    <col min="8036" max="8044" width="0" style="252" hidden="1" customWidth="1"/>
    <col min="8045" max="8160" width="9.140625" style="252"/>
    <col min="8161" max="8162" width="8" style="252" customWidth="1"/>
    <col min="8163" max="8163" width="63.42578125" style="252" customWidth="1"/>
    <col min="8164" max="8183" width="0" style="252" hidden="1" customWidth="1"/>
    <col min="8184" max="8184" width="10.7109375" style="252" customWidth="1"/>
    <col min="8185" max="8185" width="12" style="252" customWidth="1"/>
    <col min="8186" max="8186" width="13.140625" style="252" customWidth="1"/>
    <col min="8187" max="8187" width="12.42578125" style="252" customWidth="1"/>
    <col min="8188" max="8252" width="9.140625" style="252"/>
    <col min="8253" max="8253" width="68.28515625" style="252" customWidth="1"/>
    <col min="8254" max="8262" width="0" style="252" hidden="1" customWidth="1"/>
    <col min="8263" max="8265" width="14.85546875" style="252" customWidth="1"/>
    <col min="8266" max="8268" width="0" style="252" hidden="1" customWidth="1"/>
    <col min="8269" max="8269" width="12.7109375" style="252" customWidth="1"/>
    <col min="8270" max="8270" width="14.85546875" style="252" customWidth="1"/>
    <col min="8271" max="8271" width="12.7109375" style="252" customWidth="1"/>
    <col min="8272" max="8272" width="12.42578125" style="252" customWidth="1"/>
    <col min="8273" max="8273" width="13.140625" style="252" customWidth="1"/>
    <col min="8274" max="8275" width="12.42578125" style="252" customWidth="1"/>
    <col min="8276" max="8279" width="12.7109375" style="252" customWidth="1"/>
    <col min="8280" max="8280" width="14.85546875" style="252" customWidth="1"/>
    <col min="8281" max="8281" width="12.7109375" style="252" customWidth="1"/>
    <col min="8282" max="8282" width="14.85546875" style="252" customWidth="1"/>
    <col min="8283" max="8286" width="12.7109375" style="252" customWidth="1"/>
    <col min="8287" max="8287" width="14.85546875" style="252" customWidth="1"/>
    <col min="8288" max="8289" width="12.7109375" style="252" customWidth="1"/>
    <col min="8290" max="8290" width="14.85546875" style="252" customWidth="1"/>
    <col min="8291" max="8291" width="12.7109375" style="252" customWidth="1"/>
    <col min="8292" max="8300" width="0" style="252" hidden="1" customWidth="1"/>
    <col min="8301" max="8416" width="9.140625" style="252"/>
    <col min="8417" max="8418" width="8" style="252" customWidth="1"/>
    <col min="8419" max="8419" width="63.42578125" style="252" customWidth="1"/>
    <col min="8420" max="8439" width="0" style="252" hidden="1" customWidth="1"/>
    <col min="8440" max="8440" width="10.7109375" style="252" customWidth="1"/>
    <col min="8441" max="8441" width="12" style="252" customWidth="1"/>
    <col min="8442" max="8442" width="13.140625" style="252" customWidth="1"/>
    <col min="8443" max="8443" width="12.42578125" style="252" customWidth="1"/>
    <col min="8444" max="8508" width="9.140625" style="252"/>
    <col min="8509" max="8509" width="68.28515625" style="252" customWidth="1"/>
    <col min="8510" max="8518" width="0" style="252" hidden="1" customWidth="1"/>
    <col min="8519" max="8521" width="14.85546875" style="252" customWidth="1"/>
    <col min="8522" max="8524" width="0" style="252" hidden="1" customWidth="1"/>
    <col min="8525" max="8525" width="12.7109375" style="252" customWidth="1"/>
    <col min="8526" max="8526" width="14.85546875" style="252" customWidth="1"/>
    <col min="8527" max="8527" width="12.7109375" style="252" customWidth="1"/>
    <col min="8528" max="8528" width="12.42578125" style="252" customWidth="1"/>
    <col min="8529" max="8529" width="13.140625" style="252" customWidth="1"/>
    <col min="8530" max="8531" width="12.42578125" style="252" customWidth="1"/>
    <col min="8532" max="8535" width="12.7109375" style="252" customWidth="1"/>
    <col min="8536" max="8536" width="14.85546875" style="252" customWidth="1"/>
    <col min="8537" max="8537" width="12.7109375" style="252" customWidth="1"/>
    <col min="8538" max="8538" width="14.85546875" style="252" customWidth="1"/>
    <col min="8539" max="8542" width="12.7109375" style="252" customWidth="1"/>
    <col min="8543" max="8543" width="14.85546875" style="252" customWidth="1"/>
    <col min="8544" max="8545" width="12.7109375" style="252" customWidth="1"/>
    <col min="8546" max="8546" width="14.85546875" style="252" customWidth="1"/>
    <col min="8547" max="8547" width="12.7109375" style="252" customWidth="1"/>
    <col min="8548" max="8556" width="0" style="252" hidden="1" customWidth="1"/>
    <col min="8557" max="8672" width="9.140625" style="252"/>
    <col min="8673" max="8674" width="8" style="252" customWidth="1"/>
    <col min="8675" max="8675" width="63.42578125" style="252" customWidth="1"/>
    <col min="8676" max="8695" width="0" style="252" hidden="1" customWidth="1"/>
    <col min="8696" max="8696" width="10.7109375" style="252" customWidth="1"/>
    <col min="8697" max="8697" width="12" style="252" customWidth="1"/>
    <col min="8698" max="8698" width="13.140625" style="252" customWidth="1"/>
    <col min="8699" max="8699" width="12.42578125" style="252" customWidth="1"/>
    <col min="8700" max="8764" width="9.140625" style="252"/>
    <col min="8765" max="8765" width="68.28515625" style="252" customWidth="1"/>
    <col min="8766" max="8774" width="0" style="252" hidden="1" customWidth="1"/>
    <col min="8775" max="8777" width="14.85546875" style="252" customWidth="1"/>
    <col min="8778" max="8780" width="0" style="252" hidden="1" customWidth="1"/>
    <col min="8781" max="8781" width="12.7109375" style="252" customWidth="1"/>
    <col min="8782" max="8782" width="14.85546875" style="252" customWidth="1"/>
    <col min="8783" max="8783" width="12.7109375" style="252" customWidth="1"/>
    <col min="8784" max="8784" width="12.42578125" style="252" customWidth="1"/>
    <col min="8785" max="8785" width="13.140625" style="252" customWidth="1"/>
    <col min="8786" max="8787" width="12.42578125" style="252" customWidth="1"/>
    <col min="8788" max="8791" width="12.7109375" style="252" customWidth="1"/>
    <col min="8792" max="8792" width="14.85546875" style="252" customWidth="1"/>
    <col min="8793" max="8793" width="12.7109375" style="252" customWidth="1"/>
    <col min="8794" max="8794" width="14.85546875" style="252" customWidth="1"/>
    <col min="8795" max="8798" width="12.7109375" style="252" customWidth="1"/>
    <col min="8799" max="8799" width="14.85546875" style="252" customWidth="1"/>
    <col min="8800" max="8801" width="12.7109375" style="252" customWidth="1"/>
    <col min="8802" max="8802" width="14.85546875" style="252" customWidth="1"/>
    <col min="8803" max="8803" width="12.7109375" style="252" customWidth="1"/>
    <col min="8804" max="8812" width="0" style="252" hidden="1" customWidth="1"/>
    <col min="8813" max="8928" width="9.140625" style="252"/>
    <col min="8929" max="8930" width="8" style="252" customWidth="1"/>
    <col min="8931" max="8931" width="63.42578125" style="252" customWidth="1"/>
    <col min="8932" max="8951" width="0" style="252" hidden="1" customWidth="1"/>
    <col min="8952" max="8952" width="10.7109375" style="252" customWidth="1"/>
    <col min="8953" max="8953" width="12" style="252" customWidth="1"/>
    <col min="8954" max="8954" width="13.140625" style="252" customWidth="1"/>
    <col min="8955" max="8955" width="12.42578125" style="252" customWidth="1"/>
    <col min="8956" max="9020" width="9.140625" style="252"/>
    <col min="9021" max="9021" width="68.28515625" style="252" customWidth="1"/>
    <col min="9022" max="9030" width="0" style="252" hidden="1" customWidth="1"/>
    <col min="9031" max="9033" width="14.85546875" style="252" customWidth="1"/>
    <col min="9034" max="9036" width="0" style="252" hidden="1" customWidth="1"/>
    <col min="9037" max="9037" width="12.7109375" style="252" customWidth="1"/>
    <col min="9038" max="9038" width="14.85546875" style="252" customWidth="1"/>
    <col min="9039" max="9039" width="12.7109375" style="252" customWidth="1"/>
    <col min="9040" max="9040" width="12.42578125" style="252" customWidth="1"/>
    <col min="9041" max="9041" width="13.140625" style="252" customWidth="1"/>
    <col min="9042" max="9043" width="12.42578125" style="252" customWidth="1"/>
    <col min="9044" max="9047" width="12.7109375" style="252" customWidth="1"/>
    <col min="9048" max="9048" width="14.85546875" style="252" customWidth="1"/>
    <col min="9049" max="9049" width="12.7109375" style="252" customWidth="1"/>
    <col min="9050" max="9050" width="14.85546875" style="252" customWidth="1"/>
    <col min="9051" max="9054" width="12.7109375" style="252" customWidth="1"/>
    <col min="9055" max="9055" width="14.85546875" style="252" customWidth="1"/>
    <col min="9056" max="9057" width="12.7109375" style="252" customWidth="1"/>
    <col min="9058" max="9058" width="14.85546875" style="252" customWidth="1"/>
    <col min="9059" max="9059" width="12.7109375" style="252" customWidth="1"/>
    <col min="9060" max="9068" width="0" style="252" hidden="1" customWidth="1"/>
    <col min="9069" max="9184" width="9.140625" style="252"/>
    <col min="9185" max="9186" width="8" style="252" customWidth="1"/>
    <col min="9187" max="9187" width="63.42578125" style="252" customWidth="1"/>
    <col min="9188" max="9207" width="0" style="252" hidden="1" customWidth="1"/>
    <col min="9208" max="9208" width="10.7109375" style="252" customWidth="1"/>
    <col min="9209" max="9209" width="12" style="252" customWidth="1"/>
    <col min="9210" max="9210" width="13.140625" style="252" customWidth="1"/>
    <col min="9211" max="9211" width="12.42578125" style="252" customWidth="1"/>
    <col min="9212" max="9276" width="9.140625" style="252"/>
    <col min="9277" max="9277" width="68.28515625" style="252" customWidth="1"/>
    <col min="9278" max="9286" width="0" style="252" hidden="1" customWidth="1"/>
    <col min="9287" max="9289" width="14.85546875" style="252" customWidth="1"/>
    <col min="9290" max="9292" width="0" style="252" hidden="1" customWidth="1"/>
    <col min="9293" max="9293" width="12.7109375" style="252" customWidth="1"/>
    <col min="9294" max="9294" width="14.85546875" style="252" customWidth="1"/>
    <col min="9295" max="9295" width="12.7109375" style="252" customWidth="1"/>
    <col min="9296" max="9296" width="12.42578125" style="252" customWidth="1"/>
    <col min="9297" max="9297" width="13.140625" style="252" customWidth="1"/>
    <col min="9298" max="9299" width="12.42578125" style="252" customWidth="1"/>
    <col min="9300" max="9303" width="12.7109375" style="252" customWidth="1"/>
    <col min="9304" max="9304" width="14.85546875" style="252" customWidth="1"/>
    <col min="9305" max="9305" width="12.7109375" style="252" customWidth="1"/>
    <col min="9306" max="9306" width="14.85546875" style="252" customWidth="1"/>
    <col min="9307" max="9310" width="12.7109375" style="252" customWidth="1"/>
    <col min="9311" max="9311" width="14.85546875" style="252" customWidth="1"/>
    <col min="9312" max="9313" width="12.7109375" style="252" customWidth="1"/>
    <col min="9314" max="9314" width="14.85546875" style="252" customWidth="1"/>
    <col min="9315" max="9315" width="12.7109375" style="252" customWidth="1"/>
    <col min="9316" max="9324" width="0" style="252" hidden="1" customWidth="1"/>
    <col min="9325" max="9440" width="9.140625" style="252"/>
    <col min="9441" max="9442" width="8" style="252" customWidth="1"/>
    <col min="9443" max="9443" width="63.42578125" style="252" customWidth="1"/>
    <col min="9444" max="9463" width="0" style="252" hidden="1" customWidth="1"/>
    <col min="9464" max="9464" width="10.7109375" style="252" customWidth="1"/>
    <col min="9465" max="9465" width="12" style="252" customWidth="1"/>
    <col min="9466" max="9466" width="13.140625" style="252" customWidth="1"/>
    <col min="9467" max="9467" width="12.42578125" style="252" customWidth="1"/>
    <col min="9468" max="9532" width="9.140625" style="252"/>
    <col min="9533" max="9533" width="68.28515625" style="252" customWidth="1"/>
    <col min="9534" max="9542" width="0" style="252" hidden="1" customWidth="1"/>
    <col min="9543" max="9545" width="14.85546875" style="252" customWidth="1"/>
    <col min="9546" max="9548" width="0" style="252" hidden="1" customWidth="1"/>
    <col min="9549" max="9549" width="12.7109375" style="252" customWidth="1"/>
    <col min="9550" max="9550" width="14.85546875" style="252" customWidth="1"/>
    <col min="9551" max="9551" width="12.7109375" style="252" customWidth="1"/>
    <col min="9552" max="9552" width="12.42578125" style="252" customWidth="1"/>
    <col min="9553" max="9553" width="13.140625" style="252" customWidth="1"/>
    <col min="9554" max="9555" width="12.42578125" style="252" customWidth="1"/>
    <col min="9556" max="9559" width="12.7109375" style="252" customWidth="1"/>
    <col min="9560" max="9560" width="14.85546875" style="252" customWidth="1"/>
    <col min="9561" max="9561" width="12.7109375" style="252" customWidth="1"/>
    <col min="9562" max="9562" width="14.85546875" style="252" customWidth="1"/>
    <col min="9563" max="9566" width="12.7109375" style="252" customWidth="1"/>
    <col min="9567" max="9567" width="14.85546875" style="252" customWidth="1"/>
    <col min="9568" max="9569" width="12.7109375" style="252" customWidth="1"/>
    <col min="9570" max="9570" width="14.85546875" style="252" customWidth="1"/>
    <col min="9571" max="9571" width="12.7109375" style="252" customWidth="1"/>
    <col min="9572" max="9580" width="0" style="252" hidden="1" customWidth="1"/>
    <col min="9581" max="9696" width="9.140625" style="252"/>
    <col min="9697" max="9698" width="8" style="252" customWidth="1"/>
    <col min="9699" max="9699" width="63.42578125" style="252" customWidth="1"/>
    <col min="9700" max="9719" width="0" style="252" hidden="1" customWidth="1"/>
    <col min="9720" max="9720" width="10.7109375" style="252" customWidth="1"/>
    <col min="9721" max="9721" width="12" style="252" customWidth="1"/>
    <col min="9722" max="9722" width="13.140625" style="252" customWidth="1"/>
    <col min="9723" max="9723" width="12.42578125" style="252" customWidth="1"/>
    <col min="9724" max="9788" width="9.140625" style="252"/>
    <col min="9789" max="9789" width="68.28515625" style="252" customWidth="1"/>
    <col min="9790" max="9798" width="0" style="252" hidden="1" customWidth="1"/>
    <col min="9799" max="9801" width="14.85546875" style="252" customWidth="1"/>
    <col min="9802" max="9804" width="0" style="252" hidden="1" customWidth="1"/>
    <col min="9805" max="9805" width="12.7109375" style="252" customWidth="1"/>
    <col min="9806" max="9806" width="14.85546875" style="252" customWidth="1"/>
    <col min="9807" max="9807" width="12.7109375" style="252" customWidth="1"/>
    <col min="9808" max="9808" width="12.42578125" style="252" customWidth="1"/>
    <col min="9809" max="9809" width="13.140625" style="252" customWidth="1"/>
    <col min="9810" max="9811" width="12.42578125" style="252" customWidth="1"/>
    <col min="9812" max="9815" width="12.7109375" style="252" customWidth="1"/>
    <col min="9816" max="9816" width="14.85546875" style="252" customWidth="1"/>
    <col min="9817" max="9817" width="12.7109375" style="252" customWidth="1"/>
    <col min="9818" max="9818" width="14.85546875" style="252" customWidth="1"/>
    <col min="9819" max="9822" width="12.7109375" style="252" customWidth="1"/>
    <col min="9823" max="9823" width="14.85546875" style="252" customWidth="1"/>
    <col min="9824" max="9825" width="12.7109375" style="252" customWidth="1"/>
    <col min="9826" max="9826" width="14.85546875" style="252" customWidth="1"/>
    <col min="9827" max="9827" width="12.7109375" style="252" customWidth="1"/>
    <col min="9828" max="9836" width="0" style="252" hidden="1" customWidth="1"/>
    <col min="9837" max="9952" width="9.140625" style="252"/>
    <col min="9953" max="9954" width="8" style="252" customWidth="1"/>
    <col min="9955" max="9955" width="63.42578125" style="252" customWidth="1"/>
    <col min="9956" max="9975" width="0" style="252" hidden="1" customWidth="1"/>
    <col min="9976" max="9976" width="10.7109375" style="252" customWidth="1"/>
    <col min="9977" max="9977" width="12" style="252" customWidth="1"/>
    <col min="9978" max="9978" width="13.140625" style="252" customWidth="1"/>
    <col min="9979" max="9979" width="12.42578125" style="252" customWidth="1"/>
    <col min="9980" max="10044" width="9.140625" style="252"/>
    <col min="10045" max="10045" width="68.28515625" style="252" customWidth="1"/>
    <col min="10046" max="10054" width="0" style="252" hidden="1" customWidth="1"/>
    <col min="10055" max="10057" width="14.85546875" style="252" customWidth="1"/>
    <col min="10058" max="10060" width="0" style="252" hidden="1" customWidth="1"/>
    <col min="10061" max="10061" width="12.7109375" style="252" customWidth="1"/>
    <col min="10062" max="10062" width="14.85546875" style="252" customWidth="1"/>
    <col min="10063" max="10063" width="12.7109375" style="252" customWidth="1"/>
    <col min="10064" max="10064" width="12.42578125" style="252" customWidth="1"/>
    <col min="10065" max="10065" width="13.140625" style="252" customWidth="1"/>
    <col min="10066" max="10067" width="12.42578125" style="252" customWidth="1"/>
    <col min="10068" max="10071" width="12.7109375" style="252" customWidth="1"/>
    <col min="10072" max="10072" width="14.85546875" style="252" customWidth="1"/>
    <col min="10073" max="10073" width="12.7109375" style="252" customWidth="1"/>
    <col min="10074" max="10074" width="14.85546875" style="252" customWidth="1"/>
    <col min="10075" max="10078" width="12.7109375" style="252" customWidth="1"/>
    <col min="10079" max="10079" width="14.85546875" style="252" customWidth="1"/>
    <col min="10080" max="10081" width="12.7109375" style="252" customWidth="1"/>
    <col min="10082" max="10082" width="14.85546875" style="252" customWidth="1"/>
    <col min="10083" max="10083" width="12.7109375" style="252" customWidth="1"/>
    <col min="10084" max="10092" width="0" style="252" hidden="1" customWidth="1"/>
    <col min="10093" max="10208" width="9.140625" style="252"/>
    <col min="10209" max="10210" width="8" style="252" customWidth="1"/>
    <col min="10211" max="10211" width="63.42578125" style="252" customWidth="1"/>
    <col min="10212" max="10231" width="0" style="252" hidden="1" customWidth="1"/>
    <col min="10232" max="10232" width="10.7109375" style="252" customWidth="1"/>
    <col min="10233" max="10233" width="12" style="252" customWidth="1"/>
    <col min="10234" max="10234" width="13.140625" style="252" customWidth="1"/>
    <col min="10235" max="10235" width="12.42578125" style="252" customWidth="1"/>
    <col min="10236" max="10300" width="9.140625" style="252"/>
    <col min="10301" max="10301" width="68.28515625" style="252" customWidth="1"/>
    <col min="10302" max="10310" width="0" style="252" hidden="1" customWidth="1"/>
    <col min="10311" max="10313" width="14.85546875" style="252" customWidth="1"/>
    <col min="10314" max="10316" width="0" style="252" hidden="1" customWidth="1"/>
    <col min="10317" max="10317" width="12.7109375" style="252" customWidth="1"/>
    <col min="10318" max="10318" width="14.85546875" style="252" customWidth="1"/>
    <col min="10319" max="10319" width="12.7109375" style="252" customWidth="1"/>
    <col min="10320" max="10320" width="12.42578125" style="252" customWidth="1"/>
    <col min="10321" max="10321" width="13.140625" style="252" customWidth="1"/>
    <col min="10322" max="10323" width="12.42578125" style="252" customWidth="1"/>
    <col min="10324" max="10327" width="12.7109375" style="252" customWidth="1"/>
    <col min="10328" max="10328" width="14.85546875" style="252" customWidth="1"/>
    <col min="10329" max="10329" width="12.7109375" style="252" customWidth="1"/>
    <col min="10330" max="10330" width="14.85546875" style="252" customWidth="1"/>
    <col min="10331" max="10334" width="12.7109375" style="252" customWidth="1"/>
    <col min="10335" max="10335" width="14.85546875" style="252" customWidth="1"/>
    <col min="10336" max="10337" width="12.7109375" style="252" customWidth="1"/>
    <col min="10338" max="10338" width="14.85546875" style="252" customWidth="1"/>
    <col min="10339" max="10339" width="12.7109375" style="252" customWidth="1"/>
    <col min="10340" max="10348" width="0" style="252" hidden="1" customWidth="1"/>
    <col min="10349" max="10464" width="9.140625" style="252"/>
    <col min="10465" max="10466" width="8" style="252" customWidth="1"/>
    <col min="10467" max="10467" width="63.42578125" style="252" customWidth="1"/>
    <col min="10468" max="10487" width="0" style="252" hidden="1" customWidth="1"/>
    <col min="10488" max="10488" width="10.7109375" style="252" customWidth="1"/>
    <col min="10489" max="10489" width="12" style="252" customWidth="1"/>
    <col min="10490" max="10490" width="13.140625" style="252" customWidth="1"/>
    <col min="10491" max="10491" width="12.42578125" style="252" customWidth="1"/>
    <col min="10492" max="10556" width="9.140625" style="252"/>
    <col min="10557" max="10557" width="68.28515625" style="252" customWidth="1"/>
    <col min="10558" max="10566" width="0" style="252" hidden="1" customWidth="1"/>
    <col min="10567" max="10569" width="14.85546875" style="252" customWidth="1"/>
    <col min="10570" max="10572" width="0" style="252" hidden="1" customWidth="1"/>
    <col min="10573" max="10573" width="12.7109375" style="252" customWidth="1"/>
    <col min="10574" max="10574" width="14.85546875" style="252" customWidth="1"/>
    <col min="10575" max="10575" width="12.7109375" style="252" customWidth="1"/>
    <col min="10576" max="10576" width="12.42578125" style="252" customWidth="1"/>
    <col min="10577" max="10577" width="13.140625" style="252" customWidth="1"/>
    <col min="10578" max="10579" width="12.42578125" style="252" customWidth="1"/>
    <col min="10580" max="10583" width="12.7109375" style="252" customWidth="1"/>
    <col min="10584" max="10584" width="14.85546875" style="252" customWidth="1"/>
    <col min="10585" max="10585" width="12.7109375" style="252" customWidth="1"/>
    <col min="10586" max="10586" width="14.85546875" style="252" customWidth="1"/>
    <col min="10587" max="10590" width="12.7109375" style="252" customWidth="1"/>
    <col min="10591" max="10591" width="14.85546875" style="252" customWidth="1"/>
    <col min="10592" max="10593" width="12.7109375" style="252" customWidth="1"/>
    <col min="10594" max="10594" width="14.85546875" style="252" customWidth="1"/>
    <col min="10595" max="10595" width="12.7109375" style="252" customWidth="1"/>
    <col min="10596" max="10604" width="0" style="252" hidden="1" customWidth="1"/>
    <col min="10605" max="10720" width="9.140625" style="252"/>
    <col min="10721" max="10722" width="8" style="252" customWidth="1"/>
    <col min="10723" max="10723" width="63.42578125" style="252" customWidth="1"/>
    <col min="10724" max="10743" width="0" style="252" hidden="1" customWidth="1"/>
    <col min="10744" max="10744" width="10.7109375" style="252" customWidth="1"/>
    <col min="10745" max="10745" width="12" style="252" customWidth="1"/>
    <col min="10746" max="10746" width="13.140625" style="252" customWidth="1"/>
    <col min="10747" max="10747" width="12.42578125" style="252" customWidth="1"/>
    <col min="10748" max="10812" width="9.140625" style="252"/>
    <col min="10813" max="10813" width="68.28515625" style="252" customWidth="1"/>
    <col min="10814" max="10822" width="0" style="252" hidden="1" customWidth="1"/>
    <col min="10823" max="10825" width="14.85546875" style="252" customWidth="1"/>
    <col min="10826" max="10828" width="0" style="252" hidden="1" customWidth="1"/>
    <col min="10829" max="10829" width="12.7109375" style="252" customWidth="1"/>
    <col min="10830" max="10830" width="14.85546875" style="252" customWidth="1"/>
    <col min="10831" max="10831" width="12.7109375" style="252" customWidth="1"/>
    <col min="10832" max="10832" width="12.42578125" style="252" customWidth="1"/>
    <col min="10833" max="10833" width="13.140625" style="252" customWidth="1"/>
    <col min="10834" max="10835" width="12.42578125" style="252" customWidth="1"/>
    <col min="10836" max="10839" width="12.7109375" style="252" customWidth="1"/>
    <col min="10840" max="10840" width="14.85546875" style="252" customWidth="1"/>
    <col min="10841" max="10841" width="12.7109375" style="252" customWidth="1"/>
    <col min="10842" max="10842" width="14.85546875" style="252" customWidth="1"/>
    <col min="10843" max="10846" width="12.7109375" style="252" customWidth="1"/>
    <col min="10847" max="10847" width="14.85546875" style="252" customWidth="1"/>
    <col min="10848" max="10849" width="12.7109375" style="252" customWidth="1"/>
    <col min="10850" max="10850" width="14.85546875" style="252" customWidth="1"/>
    <col min="10851" max="10851" width="12.7109375" style="252" customWidth="1"/>
    <col min="10852" max="10860" width="0" style="252" hidden="1" customWidth="1"/>
    <col min="10861" max="10976" width="9.140625" style="252"/>
    <col min="10977" max="10978" width="8" style="252" customWidth="1"/>
    <col min="10979" max="10979" width="63.42578125" style="252" customWidth="1"/>
    <col min="10980" max="10999" width="0" style="252" hidden="1" customWidth="1"/>
    <col min="11000" max="11000" width="10.7109375" style="252" customWidth="1"/>
    <col min="11001" max="11001" width="12" style="252" customWidth="1"/>
    <col min="11002" max="11002" width="13.140625" style="252" customWidth="1"/>
    <col min="11003" max="11003" width="12.42578125" style="252" customWidth="1"/>
    <col min="11004" max="11068" width="9.140625" style="252"/>
    <col min="11069" max="11069" width="68.28515625" style="252" customWidth="1"/>
    <col min="11070" max="11078" width="0" style="252" hidden="1" customWidth="1"/>
    <col min="11079" max="11081" width="14.85546875" style="252" customWidth="1"/>
    <col min="11082" max="11084" width="0" style="252" hidden="1" customWidth="1"/>
    <col min="11085" max="11085" width="12.7109375" style="252" customWidth="1"/>
    <col min="11086" max="11086" width="14.85546875" style="252" customWidth="1"/>
    <col min="11087" max="11087" width="12.7109375" style="252" customWidth="1"/>
    <col min="11088" max="11088" width="12.42578125" style="252" customWidth="1"/>
    <col min="11089" max="11089" width="13.140625" style="252" customWidth="1"/>
    <col min="11090" max="11091" width="12.42578125" style="252" customWidth="1"/>
    <col min="11092" max="11095" width="12.7109375" style="252" customWidth="1"/>
    <col min="11096" max="11096" width="14.85546875" style="252" customWidth="1"/>
    <col min="11097" max="11097" width="12.7109375" style="252" customWidth="1"/>
    <col min="11098" max="11098" width="14.85546875" style="252" customWidth="1"/>
    <col min="11099" max="11102" width="12.7109375" style="252" customWidth="1"/>
    <col min="11103" max="11103" width="14.85546875" style="252" customWidth="1"/>
    <col min="11104" max="11105" width="12.7109375" style="252" customWidth="1"/>
    <col min="11106" max="11106" width="14.85546875" style="252" customWidth="1"/>
    <col min="11107" max="11107" width="12.7109375" style="252" customWidth="1"/>
    <col min="11108" max="11116" width="0" style="252" hidden="1" customWidth="1"/>
    <col min="11117" max="11232" width="9.140625" style="252"/>
    <col min="11233" max="11234" width="8" style="252" customWidth="1"/>
    <col min="11235" max="11235" width="63.42578125" style="252" customWidth="1"/>
    <col min="11236" max="11255" width="0" style="252" hidden="1" customWidth="1"/>
    <col min="11256" max="11256" width="10.7109375" style="252" customWidth="1"/>
    <col min="11257" max="11257" width="12" style="252" customWidth="1"/>
    <col min="11258" max="11258" width="13.140625" style="252" customWidth="1"/>
    <col min="11259" max="11259" width="12.42578125" style="252" customWidth="1"/>
    <col min="11260" max="11324" width="9.140625" style="252"/>
    <col min="11325" max="11325" width="68.28515625" style="252" customWidth="1"/>
    <col min="11326" max="11334" width="0" style="252" hidden="1" customWidth="1"/>
    <col min="11335" max="11337" width="14.85546875" style="252" customWidth="1"/>
    <col min="11338" max="11340" width="0" style="252" hidden="1" customWidth="1"/>
    <col min="11341" max="11341" width="12.7109375" style="252" customWidth="1"/>
    <col min="11342" max="11342" width="14.85546875" style="252" customWidth="1"/>
    <col min="11343" max="11343" width="12.7109375" style="252" customWidth="1"/>
    <col min="11344" max="11344" width="12.42578125" style="252" customWidth="1"/>
    <col min="11345" max="11345" width="13.140625" style="252" customWidth="1"/>
    <col min="11346" max="11347" width="12.42578125" style="252" customWidth="1"/>
    <col min="11348" max="11351" width="12.7109375" style="252" customWidth="1"/>
    <col min="11352" max="11352" width="14.85546875" style="252" customWidth="1"/>
    <col min="11353" max="11353" width="12.7109375" style="252" customWidth="1"/>
    <col min="11354" max="11354" width="14.85546875" style="252" customWidth="1"/>
    <col min="11355" max="11358" width="12.7109375" style="252" customWidth="1"/>
    <col min="11359" max="11359" width="14.85546875" style="252" customWidth="1"/>
    <col min="11360" max="11361" width="12.7109375" style="252" customWidth="1"/>
    <col min="11362" max="11362" width="14.85546875" style="252" customWidth="1"/>
    <col min="11363" max="11363" width="12.7109375" style="252" customWidth="1"/>
    <col min="11364" max="11372" width="0" style="252" hidden="1" customWidth="1"/>
    <col min="11373" max="11488" width="9.140625" style="252"/>
    <col min="11489" max="11490" width="8" style="252" customWidth="1"/>
    <col min="11491" max="11491" width="63.42578125" style="252" customWidth="1"/>
    <col min="11492" max="11511" width="0" style="252" hidden="1" customWidth="1"/>
    <col min="11512" max="11512" width="10.7109375" style="252" customWidth="1"/>
    <col min="11513" max="11513" width="12" style="252" customWidth="1"/>
    <col min="11514" max="11514" width="13.140625" style="252" customWidth="1"/>
    <col min="11515" max="11515" width="12.42578125" style="252" customWidth="1"/>
    <col min="11516" max="11580" width="9.140625" style="252"/>
    <col min="11581" max="11581" width="68.28515625" style="252" customWidth="1"/>
    <col min="11582" max="11590" width="0" style="252" hidden="1" customWidth="1"/>
    <col min="11591" max="11593" width="14.85546875" style="252" customWidth="1"/>
    <col min="11594" max="11596" width="0" style="252" hidden="1" customWidth="1"/>
    <col min="11597" max="11597" width="12.7109375" style="252" customWidth="1"/>
    <col min="11598" max="11598" width="14.85546875" style="252" customWidth="1"/>
    <col min="11599" max="11599" width="12.7109375" style="252" customWidth="1"/>
    <col min="11600" max="11600" width="12.42578125" style="252" customWidth="1"/>
    <col min="11601" max="11601" width="13.140625" style="252" customWidth="1"/>
    <col min="11602" max="11603" width="12.42578125" style="252" customWidth="1"/>
    <col min="11604" max="11607" width="12.7109375" style="252" customWidth="1"/>
    <col min="11608" max="11608" width="14.85546875" style="252" customWidth="1"/>
    <col min="11609" max="11609" width="12.7109375" style="252" customWidth="1"/>
    <col min="11610" max="11610" width="14.85546875" style="252" customWidth="1"/>
    <col min="11611" max="11614" width="12.7109375" style="252" customWidth="1"/>
    <col min="11615" max="11615" width="14.85546875" style="252" customWidth="1"/>
    <col min="11616" max="11617" width="12.7109375" style="252" customWidth="1"/>
    <col min="11618" max="11618" width="14.85546875" style="252" customWidth="1"/>
    <col min="11619" max="11619" width="12.7109375" style="252" customWidth="1"/>
    <col min="11620" max="11628" width="0" style="252" hidden="1" customWidth="1"/>
    <col min="11629" max="11744" width="9.140625" style="252"/>
    <col min="11745" max="11746" width="8" style="252" customWidth="1"/>
    <col min="11747" max="11747" width="63.42578125" style="252" customWidth="1"/>
    <col min="11748" max="11767" width="0" style="252" hidden="1" customWidth="1"/>
    <col min="11768" max="11768" width="10.7109375" style="252" customWidth="1"/>
    <col min="11769" max="11769" width="12" style="252" customWidth="1"/>
    <col min="11770" max="11770" width="13.140625" style="252" customWidth="1"/>
    <col min="11771" max="11771" width="12.42578125" style="252" customWidth="1"/>
    <col min="11772" max="11836" width="9.140625" style="252"/>
    <col min="11837" max="11837" width="68.28515625" style="252" customWidth="1"/>
    <col min="11838" max="11846" width="0" style="252" hidden="1" customWidth="1"/>
    <col min="11847" max="11849" width="14.85546875" style="252" customWidth="1"/>
    <col min="11850" max="11852" width="0" style="252" hidden="1" customWidth="1"/>
    <col min="11853" max="11853" width="12.7109375" style="252" customWidth="1"/>
    <col min="11854" max="11854" width="14.85546875" style="252" customWidth="1"/>
    <col min="11855" max="11855" width="12.7109375" style="252" customWidth="1"/>
    <col min="11856" max="11856" width="12.42578125" style="252" customWidth="1"/>
    <col min="11857" max="11857" width="13.140625" style="252" customWidth="1"/>
    <col min="11858" max="11859" width="12.42578125" style="252" customWidth="1"/>
    <col min="11860" max="11863" width="12.7109375" style="252" customWidth="1"/>
    <col min="11864" max="11864" width="14.85546875" style="252" customWidth="1"/>
    <col min="11865" max="11865" width="12.7109375" style="252" customWidth="1"/>
    <col min="11866" max="11866" width="14.85546875" style="252" customWidth="1"/>
    <col min="11867" max="11870" width="12.7109375" style="252" customWidth="1"/>
    <col min="11871" max="11871" width="14.85546875" style="252" customWidth="1"/>
    <col min="11872" max="11873" width="12.7109375" style="252" customWidth="1"/>
    <col min="11874" max="11874" width="14.85546875" style="252" customWidth="1"/>
    <col min="11875" max="11875" width="12.7109375" style="252" customWidth="1"/>
    <col min="11876" max="11884" width="0" style="252" hidden="1" customWidth="1"/>
    <col min="11885" max="12000" width="9.140625" style="252"/>
    <col min="12001" max="12002" width="8" style="252" customWidth="1"/>
    <col min="12003" max="12003" width="63.42578125" style="252" customWidth="1"/>
    <col min="12004" max="12023" width="0" style="252" hidden="1" customWidth="1"/>
    <col min="12024" max="12024" width="10.7109375" style="252" customWidth="1"/>
    <col min="12025" max="12025" width="12" style="252" customWidth="1"/>
    <col min="12026" max="12026" width="13.140625" style="252" customWidth="1"/>
    <col min="12027" max="12027" width="12.42578125" style="252" customWidth="1"/>
    <col min="12028" max="12092" width="9.140625" style="252"/>
    <col min="12093" max="12093" width="68.28515625" style="252" customWidth="1"/>
    <col min="12094" max="12102" width="0" style="252" hidden="1" customWidth="1"/>
    <col min="12103" max="12105" width="14.85546875" style="252" customWidth="1"/>
    <col min="12106" max="12108" width="0" style="252" hidden="1" customWidth="1"/>
    <col min="12109" max="12109" width="12.7109375" style="252" customWidth="1"/>
    <col min="12110" max="12110" width="14.85546875" style="252" customWidth="1"/>
    <col min="12111" max="12111" width="12.7109375" style="252" customWidth="1"/>
    <col min="12112" max="12112" width="12.42578125" style="252" customWidth="1"/>
    <col min="12113" max="12113" width="13.140625" style="252" customWidth="1"/>
    <col min="12114" max="12115" width="12.42578125" style="252" customWidth="1"/>
    <col min="12116" max="12119" width="12.7109375" style="252" customWidth="1"/>
    <col min="12120" max="12120" width="14.85546875" style="252" customWidth="1"/>
    <col min="12121" max="12121" width="12.7109375" style="252" customWidth="1"/>
    <col min="12122" max="12122" width="14.85546875" style="252" customWidth="1"/>
    <col min="12123" max="12126" width="12.7109375" style="252" customWidth="1"/>
    <col min="12127" max="12127" width="14.85546875" style="252" customWidth="1"/>
    <col min="12128" max="12129" width="12.7109375" style="252" customWidth="1"/>
    <col min="12130" max="12130" width="14.85546875" style="252" customWidth="1"/>
    <col min="12131" max="12131" width="12.7109375" style="252" customWidth="1"/>
    <col min="12132" max="12140" width="0" style="252" hidden="1" customWidth="1"/>
    <col min="12141" max="12256" width="9.140625" style="252"/>
    <col min="12257" max="12258" width="8" style="252" customWidth="1"/>
    <col min="12259" max="12259" width="63.42578125" style="252" customWidth="1"/>
    <col min="12260" max="12279" width="0" style="252" hidden="1" customWidth="1"/>
    <col min="12280" max="12280" width="10.7109375" style="252" customWidth="1"/>
    <col min="12281" max="12281" width="12" style="252" customWidth="1"/>
    <col min="12282" max="12282" width="13.140625" style="252" customWidth="1"/>
    <col min="12283" max="12283" width="12.42578125" style="252" customWidth="1"/>
    <col min="12284" max="12348" width="9.140625" style="252"/>
    <col min="12349" max="12349" width="68.28515625" style="252" customWidth="1"/>
    <col min="12350" max="12358" width="0" style="252" hidden="1" customWidth="1"/>
    <col min="12359" max="12361" width="14.85546875" style="252" customWidth="1"/>
    <col min="12362" max="12364" width="0" style="252" hidden="1" customWidth="1"/>
    <col min="12365" max="12365" width="12.7109375" style="252" customWidth="1"/>
    <col min="12366" max="12366" width="14.85546875" style="252" customWidth="1"/>
    <col min="12367" max="12367" width="12.7109375" style="252" customWidth="1"/>
    <col min="12368" max="12368" width="12.42578125" style="252" customWidth="1"/>
    <col min="12369" max="12369" width="13.140625" style="252" customWidth="1"/>
    <col min="12370" max="12371" width="12.42578125" style="252" customWidth="1"/>
    <col min="12372" max="12375" width="12.7109375" style="252" customWidth="1"/>
    <col min="12376" max="12376" width="14.85546875" style="252" customWidth="1"/>
    <col min="12377" max="12377" width="12.7109375" style="252" customWidth="1"/>
    <col min="12378" max="12378" width="14.85546875" style="252" customWidth="1"/>
    <col min="12379" max="12382" width="12.7109375" style="252" customWidth="1"/>
    <col min="12383" max="12383" width="14.85546875" style="252" customWidth="1"/>
    <col min="12384" max="12385" width="12.7109375" style="252" customWidth="1"/>
    <col min="12386" max="12386" width="14.85546875" style="252" customWidth="1"/>
    <col min="12387" max="12387" width="12.7109375" style="252" customWidth="1"/>
    <col min="12388" max="12396" width="0" style="252" hidden="1" customWidth="1"/>
    <col min="12397" max="12512" width="9.140625" style="252"/>
    <col min="12513" max="12514" width="8" style="252" customWidth="1"/>
    <col min="12515" max="12515" width="63.42578125" style="252" customWidth="1"/>
    <col min="12516" max="12535" width="0" style="252" hidden="1" customWidth="1"/>
    <col min="12536" max="12536" width="10.7109375" style="252" customWidth="1"/>
    <col min="12537" max="12537" width="12" style="252" customWidth="1"/>
    <col min="12538" max="12538" width="13.140625" style="252" customWidth="1"/>
    <col min="12539" max="12539" width="12.42578125" style="252" customWidth="1"/>
    <col min="12540" max="12604" width="9.140625" style="252"/>
    <col min="12605" max="12605" width="68.28515625" style="252" customWidth="1"/>
    <col min="12606" max="12614" width="0" style="252" hidden="1" customWidth="1"/>
    <col min="12615" max="12617" width="14.85546875" style="252" customWidth="1"/>
    <col min="12618" max="12620" width="0" style="252" hidden="1" customWidth="1"/>
    <col min="12621" max="12621" width="12.7109375" style="252" customWidth="1"/>
    <col min="12622" max="12622" width="14.85546875" style="252" customWidth="1"/>
    <col min="12623" max="12623" width="12.7109375" style="252" customWidth="1"/>
    <col min="12624" max="12624" width="12.42578125" style="252" customWidth="1"/>
    <col min="12625" max="12625" width="13.140625" style="252" customWidth="1"/>
    <col min="12626" max="12627" width="12.42578125" style="252" customWidth="1"/>
    <col min="12628" max="12631" width="12.7109375" style="252" customWidth="1"/>
    <col min="12632" max="12632" width="14.85546875" style="252" customWidth="1"/>
    <col min="12633" max="12633" width="12.7109375" style="252" customWidth="1"/>
    <col min="12634" max="12634" width="14.85546875" style="252" customWidth="1"/>
    <col min="12635" max="12638" width="12.7109375" style="252" customWidth="1"/>
    <col min="12639" max="12639" width="14.85546875" style="252" customWidth="1"/>
    <col min="12640" max="12641" width="12.7109375" style="252" customWidth="1"/>
    <col min="12642" max="12642" width="14.85546875" style="252" customWidth="1"/>
    <col min="12643" max="12643" width="12.7109375" style="252" customWidth="1"/>
    <col min="12644" max="12652" width="0" style="252" hidden="1" customWidth="1"/>
    <col min="12653" max="12768" width="9.140625" style="252"/>
    <col min="12769" max="12770" width="8" style="252" customWidth="1"/>
    <col min="12771" max="12771" width="63.42578125" style="252" customWidth="1"/>
    <col min="12772" max="12791" width="0" style="252" hidden="1" customWidth="1"/>
    <col min="12792" max="12792" width="10.7109375" style="252" customWidth="1"/>
    <col min="12793" max="12793" width="12" style="252" customWidth="1"/>
    <col min="12794" max="12794" width="13.140625" style="252" customWidth="1"/>
    <col min="12795" max="12795" width="12.42578125" style="252" customWidth="1"/>
    <col min="12796" max="12860" width="9.140625" style="252"/>
    <col min="12861" max="12861" width="68.28515625" style="252" customWidth="1"/>
    <col min="12862" max="12870" width="0" style="252" hidden="1" customWidth="1"/>
    <col min="12871" max="12873" width="14.85546875" style="252" customWidth="1"/>
    <col min="12874" max="12876" width="0" style="252" hidden="1" customWidth="1"/>
    <col min="12877" max="12877" width="12.7109375" style="252" customWidth="1"/>
    <col min="12878" max="12878" width="14.85546875" style="252" customWidth="1"/>
    <col min="12879" max="12879" width="12.7109375" style="252" customWidth="1"/>
    <col min="12880" max="12880" width="12.42578125" style="252" customWidth="1"/>
    <col min="12881" max="12881" width="13.140625" style="252" customWidth="1"/>
    <col min="12882" max="12883" width="12.42578125" style="252" customWidth="1"/>
    <col min="12884" max="12887" width="12.7109375" style="252" customWidth="1"/>
    <col min="12888" max="12888" width="14.85546875" style="252" customWidth="1"/>
    <col min="12889" max="12889" width="12.7109375" style="252" customWidth="1"/>
    <col min="12890" max="12890" width="14.85546875" style="252" customWidth="1"/>
    <col min="12891" max="12894" width="12.7109375" style="252" customWidth="1"/>
    <col min="12895" max="12895" width="14.85546875" style="252" customWidth="1"/>
    <col min="12896" max="12897" width="12.7109375" style="252" customWidth="1"/>
    <col min="12898" max="12898" width="14.85546875" style="252" customWidth="1"/>
    <col min="12899" max="12899" width="12.7109375" style="252" customWidth="1"/>
    <col min="12900" max="12908" width="0" style="252" hidden="1" customWidth="1"/>
    <col min="12909" max="13024" width="9.140625" style="252"/>
    <col min="13025" max="13026" width="8" style="252" customWidth="1"/>
    <col min="13027" max="13027" width="63.42578125" style="252" customWidth="1"/>
    <col min="13028" max="13047" width="0" style="252" hidden="1" customWidth="1"/>
    <col min="13048" max="13048" width="10.7109375" style="252" customWidth="1"/>
    <col min="13049" max="13049" width="12" style="252" customWidth="1"/>
    <col min="13050" max="13050" width="13.140625" style="252" customWidth="1"/>
    <col min="13051" max="13051" width="12.42578125" style="252" customWidth="1"/>
    <col min="13052" max="13116" width="9.140625" style="252"/>
    <col min="13117" max="13117" width="68.28515625" style="252" customWidth="1"/>
    <col min="13118" max="13126" width="0" style="252" hidden="1" customWidth="1"/>
    <col min="13127" max="13129" width="14.85546875" style="252" customWidth="1"/>
    <col min="13130" max="13132" width="0" style="252" hidden="1" customWidth="1"/>
    <col min="13133" max="13133" width="12.7109375" style="252" customWidth="1"/>
    <col min="13134" max="13134" width="14.85546875" style="252" customWidth="1"/>
    <col min="13135" max="13135" width="12.7109375" style="252" customWidth="1"/>
    <col min="13136" max="13136" width="12.42578125" style="252" customWidth="1"/>
    <col min="13137" max="13137" width="13.140625" style="252" customWidth="1"/>
    <col min="13138" max="13139" width="12.42578125" style="252" customWidth="1"/>
    <col min="13140" max="13143" width="12.7109375" style="252" customWidth="1"/>
    <col min="13144" max="13144" width="14.85546875" style="252" customWidth="1"/>
    <col min="13145" max="13145" width="12.7109375" style="252" customWidth="1"/>
    <col min="13146" max="13146" width="14.85546875" style="252" customWidth="1"/>
    <col min="13147" max="13150" width="12.7109375" style="252" customWidth="1"/>
    <col min="13151" max="13151" width="14.85546875" style="252" customWidth="1"/>
    <col min="13152" max="13153" width="12.7109375" style="252" customWidth="1"/>
    <col min="13154" max="13154" width="14.85546875" style="252" customWidth="1"/>
    <col min="13155" max="13155" width="12.7109375" style="252" customWidth="1"/>
    <col min="13156" max="13164" width="0" style="252" hidden="1" customWidth="1"/>
    <col min="13165" max="13280" width="9.140625" style="252"/>
    <col min="13281" max="13282" width="8" style="252" customWidth="1"/>
    <col min="13283" max="13283" width="63.42578125" style="252" customWidth="1"/>
    <col min="13284" max="13303" width="0" style="252" hidden="1" customWidth="1"/>
    <col min="13304" max="13304" width="10.7109375" style="252" customWidth="1"/>
    <col min="13305" max="13305" width="12" style="252" customWidth="1"/>
    <col min="13306" max="13306" width="13.140625" style="252" customWidth="1"/>
    <col min="13307" max="13307" width="12.42578125" style="252" customWidth="1"/>
    <col min="13308" max="13372" width="9.140625" style="252"/>
    <col min="13373" max="13373" width="68.28515625" style="252" customWidth="1"/>
    <col min="13374" max="13382" width="0" style="252" hidden="1" customWidth="1"/>
    <col min="13383" max="13385" width="14.85546875" style="252" customWidth="1"/>
    <col min="13386" max="13388" width="0" style="252" hidden="1" customWidth="1"/>
    <col min="13389" max="13389" width="12.7109375" style="252" customWidth="1"/>
    <col min="13390" max="13390" width="14.85546875" style="252" customWidth="1"/>
    <col min="13391" max="13391" width="12.7109375" style="252" customWidth="1"/>
    <col min="13392" max="13392" width="12.42578125" style="252" customWidth="1"/>
    <col min="13393" max="13393" width="13.140625" style="252" customWidth="1"/>
    <col min="13394" max="13395" width="12.42578125" style="252" customWidth="1"/>
    <col min="13396" max="13399" width="12.7109375" style="252" customWidth="1"/>
    <col min="13400" max="13400" width="14.85546875" style="252" customWidth="1"/>
    <col min="13401" max="13401" width="12.7109375" style="252" customWidth="1"/>
    <col min="13402" max="13402" width="14.85546875" style="252" customWidth="1"/>
    <col min="13403" max="13406" width="12.7109375" style="252" customWidth="1"/>
    <col min="13407" max="13407" width="14.85546875" style="252" customWidth="1"/>
    <col min="13408" max="13409" width="12.7109375" style="252" customWidth="1"/>
    <col min="13410" max="13410" width="14.85546875" style="252" customWidth="1"/>
    <col min="13411" max="13411" width="12.7109375" style="252" customWidth="1"/>
    <col min="13412" max="13420" width="0" style="252" hidden="1" customWidth="1"/>
    <col min="13421" max="13536" width="9.140625" style="252"/>
    <col min="13537" max="13538" width="8" style="252" customWidth="1"/>
    <col min="13539" max="13539" width="63.42578125" style="252" customWidth="1"/>
    <col min="13540" max="13559" width="0" style="252" hidden="1" customWidth="1"/>
    <col min="13560" max="13560" width="10.7109375" style="252" customWidth="1"/>
    <col min="13561" max="13561" width="12" style="252" customWidth="1"/>
    <col min="13562" max="13562" width="13.140625" style="252" customWidth="1"/>
    <col min="13563" max="13563" width="12.42578125" style="252" customWidth="1"/>
    <col min="13564" max="13628" width="9.140625" style="252"/>
    <col min="13629" max="13629" width="68.28515625" style="252" customWidth="1"/>
    <col min="13630" max="13638" width="0" style="252" hidden="1" customWidth="1"/>
    <col min="13639" max="13641" width="14.85546875" style="252" customWidth="1"/>
    <col min="13642" max="13644" width="0" style="252" hidden="1" customWidth="1"/>
    <col min="13645" max="13645" width="12.7109375" style="252" customWidth="1"/>
    <col min="13646" max="13646" width="14.85546875" style="252" customWidth="1"/>
    <col min="13647" max="13647" width="12.7109375" style="252" customWidth="1"/>
    <col min="13648" max="13648" width="12.42578125" style="252" customWidth="1"/>
    <col min="13649" max="13649" width="13.140625" style="252" customWidth="1"/>
    <col min="13650" max="13651" width="12.42578125" style="252" customWidth="1"/>
    <col min="13652" max="13655" width="12.7109375" style="252" customWidth="1"/>
    <col min="13656" max="13656" width="14.85546875" style="252" customWidth="1"/>
    <col min="13657" max="13657" width="12.7109375" style="252" customWidth="1"/>
    <col min="13658" max="13658" width="14.85546875" style="252" customWidth="1"/>
    <col min="13659" max="13662" width="12.7109375" style="252" customWidth="1"/>
    <col min="13663" max="13663" width="14.85546875" style="252" customWidth="1"/>
    <col min="13664" max="13665" width="12.7109375" style="252" customWidth="1"/>
    <col min="13666" max="13666" width="14.85546875" style="252" customWidth="1"/>
    <col min="13667" max="13667" width="12.7109375" style="252" customWidth="1"/>
    <col min="13668" max="13676" width="0" style="252" hidden="1" customWidth="1"/>
    <col min="13677" max="13792" width="9.140625" style="252"/>
    <col min="13793" max="13794" width="8" style="252" customWidth="1"/>
    <col min="13795" max="13795" width="63.42578125" style="252" customWidth="1"/>
    <col min="13796" max="13815" width="0" style="252" hidden="1" customWidth="1"/>
    <col min="13816" max="13816" width="10.7109375" style="252" customWidth="1"/>
    <col min="13817" max="13817" width="12" style="252" customWidth="1"/>
    <col min="13818" max="13818" width="13.140625" style="252" customWidth="1"/>
    <col min="13819" max="13819" width="12.42578125" style="252" customWidth="1"/>
    <col min="13820" max="13884" width="9.140625" style="252"/>
    <col min="13885" max="13885" width="68.28515625" style="252" customWidth="1"/>
    <col min="13886" max="13894" width="0" style="252" hidden="1" customWidth="1"/>
    <col min="13895" max="13897" width="14.85546875" style="252" customWidth="1"/>
    <col min="13898" max="13900" width="0" style="252" hidden="1" customWidth="1"/>
    <col min="13901" max="13901" width="12.7109375" style="252" customWidth="1"/>
    <col min="13902" max="13902" width="14.85546875" style="252" customWidth="1"/>
    <col min="13903" max="13903" width="12.7109375" style="252" customWidth="1"/>
    <col min="13904" max="13904" width="12.42578125" style="252" customWidth="1"/>
    <col min="13905" max="13905" width="13.140625" style="252" customWidth="1"/>
    <col min="13906" max="13907" width="12.42578125" style="252" customWidth="1"/>
    <col min="13908" max="13911" width="12.7109375" style="252" customWidth="1"/>
    <col min="13912" max="13912" width="14.85546875" style="252" customWidth="1"/>
    <col min="13913" max="13913" width="12.7109375" style="252" customWidth="1"/>
    <col min="13914" max="13914" width="14.85546875" style="252" customWidth="1"/>
    <col min="13915" max="13918" width="12.7109375" style="252" customWidth="1"/>
    <col min="13919" max="13919" width="14.85546875" style="252" customWidth="1"/>
    <col min="13920" max="13921" width="12.7109375" style="252" customWidth="1"/>
    <col min="13922" max="13922" width="14.85546875" style="252" customWidth="1"/>
    <col min="13923" max="13923" width="12.7109375" style="252" customWidth="1"/>
    <col min="13924" max="13932" width="0" style="252" hidden="1" customWidth="1"/>
    <col min="13933" max="14048" width="9.140625" style="252"/>
    <col min="14049" max="14050" width="8" style="252" customWidth="1"/>
    <col min="14051" max="14051" width="63.42578125" style="252" customWidth="1"/>
    <col min="14052" max="14071" width="0" style="252" hidden="1" customWidth="1"/>
    <col min="14072" max="14072" width="10.7109375" style="252" customWidth="1"/>
    <col min="14073" max="14073" width="12" style="252" customWidth="1"/>
    <col min="14074" max="14074" width="13.140625" style="252" customWidth="1"/>
    <col min="14075" max="14075" width="12.42578125" style="252" customWidth="1"/>
    <col min="14076" max="14140" width="9.140625" style="252"/>
    <col min="14141" max="14141" width="68.28515625" style="252" customWidth="1"/>
    <col min="14142" max="14150" width="0" style="252" hidden="1" customWidth="1"/>
    <col min="14151" max="14153" width="14.85546875" style="252" customWidth="1"/>
    <col min="14154" max="14156" width="0" style="252" hidden="1" customWidth="1"/>
    <col min="14157" max="14157" width="12.7109375" style="252" customWidth="1"/>
    <col min="14158" max="14158" width="14.85546875" style="252" customWidth="1"/>
    <col min="14159" max="14159" width="12.7109375" style="252" customWidth="1"/>
    <col min="14160" max="14160" width="12.42578125" style="252" customWidth="1"/>
    <col min="14161" max="14161" width="13.140625" style="252" customWidth="1"/>
    <col min="14162" max="14163" width="12.42578125" style="252" customWidth="1"/>
    <col min="14164" max="14167" width="12.7109375" style="252" customWidth="1"/>
    <col min="14168" max="14168" width="14.85546875" style="252" customWidth="1"/>
    <col min="14169" max="14169" width="12.7109375" style="252" customWidth="1"/>
    <col min="14170" max="14170" width="14.85546875" style="252" customWidth="1"/>
    <col min="14171" max="14174" width="12.7109375" style="252" customWidth="1"/>
    <col min="14175" max="14175" width="14.85546875" style="252" customWidth="1"/>
    <col min="14176" max="14177" width="12.7109375" style="252" customWidth="1"/>
    <col min="14178" max="14178" width="14.85546875" style="252" customWidth="1"/>
    <col min="14179" max="14179" width="12.7109375" style="252" customWidth="1"/>
    <col min="14180" max="14188" width="0" style="252" hidden="1" customWidth="1"/>
    <col min="14189" max="14304" width="9.140625" style="252"/>
    <col min="14305" max="14306" width="8" style="252" customWidth="1"/>
    <col min="14307" max="14307" width="63.42578125" style="252" customWidth="1"/>
    <col min="14308" max="14327" width="0" style="252" hidden="1" customWidth="1"/>
    <col min="14328" max="14328" width="10.7109375" style="252" customWidth="1"/>
    <col min="14329" max="14329" width="12" style="252" customWidth="1"/>
    <col min="14330" max="14330" width="13.140625" style="252" customWidth="1"/>
    <col min="14331" max="14331" width="12.42578125" style="252" customWidth="1"/>
    <col min="14332" max="14396" width="9.140625" style="252"/>
    <col min="14397" max="14397" width="68.28515625" style="252" customWidth="1"/>
    <col min="14398" max="14406" width="0" style="252" hidden="1" customWidth="1"/>
    <col min="14407" max="14409" width="14.85546875" style="252" customWidth="1"/>
    <col min="14410" max="14412" width="0" style="252" hidden="1" customWidth="1"/>
    <col min="14413" max="14413" width="12.7109375" style="252" customWidth="1"/>
    <col min="14414" max="14414" width="14.85546875" style="252" customWidth="1"/>
    <col min="14415" max="14415" width="12.7109375" style="252" customWidth="1"/>
    <col min="14416" max="14416" width="12.42578125" style="252" customWidth="1"/>
    <col min="14417" max="14417" width="13.140625" style="252" customWidth="1"/>
    <col min="14418" max="14419" width="12.42578125" style="252" customWidth="1"/>
    <col min="14420" max="14423" width="12.7109375" style="252" customWidth="1"/>
    <col min="14424" max="14424" width="14.85546875" style="252" customWidth="1"/>
    <col min="14425" max="14425" width="12.7109375" style="252" customWidth="1"/>
    <col min="14426" max="14426" width="14.85546875" style="252" customWidth="1"/>
    <col min="14427" max="14430" width="12.7109375" style="252" customWidth="1"/>
    <col min="14431" max="14431" width="14.85546875" style="252" customWidth="1"/>
    <col min="14432" max="14433" width="12.7109375" style="252" customWidth="1"/>
    <col min="14434" max="14434" width="14.85546875" style="252" customWidth="1"/>
    <col min="14435" max="14435" width="12.7109375" style="252" customWidth="1"/>
    <col min="14436" max="14444" width="0" style="252" hidden="1" customWidth="1"/>
    <col min="14445" max="14560" width="9.140625" style="252"/>
    <col min="14561" max="14562" width="8" style="252" customWidth="1"/>
    <col min="14563" max="14563" width="63.42578125" style="252" customWidth="1"/>
    <col min="14564" max="14583" width="0" style="252" hidden="1" customWidth="1"/>
    <col min="14584" max="14584" width="10.7109375" style="252" customWidth="1"/>
    <col min="14585" max="14585" width="12" style="252" customWidth="1"/>
    <col min="14586" max="14586" width="13.140625" style="252" customWidth="1"/>
    <col min="14587" max="14587" width="12.42578125" style="252" customWidth="1"/>
    <col min="14588" max="14652" width="9.140625" style="252"/>
    <col min="14653" max="14653" width="68.28515625" style="252" customWidth="1"/>
    <col min="14654" max="14662" width="0" style="252" hidden="1" customWidth="1"/>
    <col min="14663" max="14665" width="14.85546875" style="252" customWidth="1"/>
    <col min="14666" max="14668" width="0" style="252" hidden="1" customWidth="1"/>
    <col min="14669" max="14669" width="12.7109375" style="252" customWidth="1"/>
    <col min="14670" max="14670" width="14.85546875" style="252" customWidth="1"/>
    <col min="14671" max="14671" width="12.7109375" style="252" customWidth="1"/>
    <col min="14672" max="14672" width="12.42578125" style="252" customWidth="1"/>
    <col min="14673" max="14673" width="13.140625" style="252" customWidth="1"/>
    <col min="14674" max="14675" width="12.42578125" style="252" customWidth="1"/>
    <col min="14676" max="14679" width="12.7109375" style="252" customWidth="1"/>
    <col min="14680" max="14680" width="14.85546875" style="252" customWidth="1"/>
    <col min="14681" max="14681" width="12.7109375" style="252" customWidth="1"/>
    <col min="14682" max="14682" width="14.85546875" style="252" customWidth="1"/>
    <col min="14683" max="14686" width="12.7109375" style="252" customWidth="1"/>
    <col min="14687" max="14687" width="14.85546875" style="252" customWidth="1"/>
    <col min="14688" max="14689" width="12.7109375" style="252" customWidth="1"/>
    <col min="14690" max="14690" width="14.85546875" style="252" customWidth="1"/>
    <col min="14691" max="14691" width="12.7109375" style="252" customWidth="1"/>
    <col min="14692" max="14700" width="0" style="252" hidden="1" customWidth="1"/>
    <col min="14701" max="14816" width="9.140625" style="252"/>
    <col min="14817" max="14818" width="8" style="252" customWidth="1"/>
    <col min="14819" max="14819" width="63.42578125" style="252" customWidth="1"/>
    <col min="14820" max="14839" width="0" style="252" hidden="1" customWidth="1"/>
    <col min="14840" max="14840" width="10.7109375" style="252" customWidth="1"/>
    <col min="14841" max="14841" width="12" style="252" customWidth="1"/>
    <col min="14842" max="14842" width="13.140625" style="252" customWidth="1"/>
    <col min="14843" max="14843" width="12.42578125" style="252" customWidth="1"/>
    <col min="14844" max="14908" width="9.140625" style="252"/>
    <col min="14909" max="14909" width="68.28515625" style="252" customWidth="1"/>
    <col min="14910" max="14918" width="0" style="252" hidden="1" customWidth="1"/>
    <col min="14919" max="14921" width="14.85546875" style="252" customWidth="1"/>
    <col min="14922" max="14924" width="0" style="252" hidden="1" customWidth="1"/>
    <col min="14925" max="14925" width="12.7109375" style="252" customWidth="1"/>
    <col min="14926" max="14926" width="14.85546875" style="252" customWidth="1"/>
    <col min="14927" max="14927" width="12.7109375" style="252" customWidth="1"/>
    <col min="14928" max="14928" width="12.42578125" style="252" customWidth="1"/>
    <col min="14929" max="14929" width="13.140625" style="252" customWidth="1"/>
    <col min="14930" max="14931" width="12.42578125" style="252" customWidth="1"/>
    <col min="14932" max="14935" width="12.7109375" style="252" customWidth="1"/>
    <col min="14936" max="14936" width="14.85546875" style="252" customWidth="1"/>
    <col min="14937" max="14937" width="12.7109375" style="252" customWidth="1"/>
    <col min="14938" max="14938" width="14.85546875" style="252" customWidth="1"/>
    <col min="14939" max="14942" width="12.7109375" style="252" customWidth="1"/>
    <col min="14943" max="14943" width="14.85546875" style="252" customWidth="1"/>
    <col min="14944" max="14945" width="12.7109375" style="252" customWidth="1"/>
    <col min="14946" max="14946" width="14.85546875" style="252" customWidth="1"/>
    <col min="14947" max="14947" width="12.7109375" style="252" customWidth="1"/>
    <col min="14948" max="14956" width="0" style="252" hidden="1" customWidth="1"/>
    <col min="14957" max="15072" width="9.140625" style="252"/>
    <col min="15073" max="15074" width="8" style="252" customWidth="1"/>
    <col min="15075" max="15075" width="63.42578125" style="252" customWidth="1"/>
    <col min="15076" max="15095" width="0" style="252" hidden="1" customWidth="1"/>
    <col min="15096" max="15096" width="10.7109375" style="252" customWidth="1"/>
    <col min="15097" max="15097" width="12" style="252" customWidth="1"/>
    <col min="15098" max="15098" width="13.140625" style="252" customWidth="1"/>
    <col min="15099" max="15099" width="12.42578125" style="252" customWidth="1"/>
    <col min="15100" max="15164" width="9.140625" style="252"/>
    <col min="15165" max="15165" width="68.28515625" style="252" customWidth="1"/>
    <col min="15166" max="15174" width="0" style="252" hidden="1" customWidth="1"/>
    <col min="15175" max="15177" width="14.85546875" style="252" customWidth="1"/>
    <col min="15178" max="15180" width="0" style="252" hidden="1" customWidth="1"/>
    <col min="15181" max="15181" width="12.7109375" style="252" customWidth="1"/>
    <col min="15182" max="15182" width="14.85546875" style="252" customWidth="1"/>
    <col min="15183" max="15183" width="12.7109375" style="252" customWidth="1"/>
    <col min="15184" max="15184" width="12.42578125" style="252" customWidth="1"/>
    <col min="15185" max="15185" width="13.140625" style="252" customWidth="1"/>
    <col min="15186" max="15187" width="12.42578125" style="252" customWidth="1"/>
    <col min="15188" max="15191" width="12.7109375" style="252" customWidth="1"/>
    <col min="15192" max="15192" width="14.85546875" style="252" customWidth="1"/>
    <col min="15193" max="15193" width="12.7109375" style="252" customWidth="1"/>
    <col min="15194" max="15194" width="14.85546875" style="252" customWidth="1"/>
    <col min="15195" max="15198" width="12.7109375" style="252" customWidth="1"/>
    <col min="15199" max="15199" width="14.85546875" style="252" customWidth="1"/>
    <col min="15200" max="15201" width="12.7109375" style="252" customWidth="1"/>
    <col min="15202" max="15202" width="14.85546875" style="252" customWidth="1"/>
    <col min="15203" max="15203" width="12.7109375" style="252" customWidth="1"/>
    <col min="15204" max="15212" width="0" style="252" hidden="1" customWidth="1"/>
    <col min="15213" max="15328" width="9.140625" style="252"/>
    <col min="15329" max="15330" width="8" style="252" customWidth="1"/>
    <col min="15331" max="15331" width="63.42578125" style="252" customWidth="1"/>
    <col min="15332" max="15351" width="0" style="252" hidden="1" customWidth="1"/>
    <col min="15352" max="15352" width="10.7109375" style="252" customWidth="1"/>
    <col min="15353" max="15353" width="12" style="252" customWidth="1"/>
    <col min="15354" max="15354" width="13.140625" style="252" customWidth="1"/>
    <col min="15355" max="15355" width="12.42578125" style="252" customWidth="1"/>
    <col min="15356" max="15420" width="9.140625" style="252"/>
    <col min="15421" max="15421" width="68.28515625" style="252" customWidth="1"/>
    <col min="15422" max="15430" width="0" style="252" hidden="1" customWidth="1"/>
    <col min="15431" max="15433" width="14.85546875" style="252" customWidth="1"/>
    <col min="15434" max="15436" width="0" style="252" hidden="1" customWidth="1"/>
    <col min="15437" max="15437" width="12.7109375" style="252" customWidth="1"/>
    <col min="15438" max="15438" width="14.85546875" style="252" customWidth="1"/>
    <col min="15439" max="15439" width="12.7109375" style="252" customWidth="1"/>
    <col min="15440" max="15440" width="12.42578125" style="252" customWidth="1"/>
    <col min="15441" max="15441" width="13.140625" style="252" customWidth="1"/>
    <col min="15442" max="15443" width="12.42578125" style="252" customWidth="1"/>
    <col min="15444" max="15447" width="12.7109375" style="252" customWidth="1"/>
    <col min="15448" max="15448" width="14.85546875" style="252" customWidth="1"/>
    <col min="15449" max="15449" width="12.7109375" style="252" customWidth="1"/>
    <col min="15450" max="15450" width="14.85546875" style="252" customWidth="1"/>
    <col min="15451" max="15454" width="12.7109375" style="252" customWidth="1"/>
    <col min="15455" max="15455" width="14.85546875" style="252" customWidth="1"/>
    <col min="15456" max="15457" width="12.7109375" style="252" customWidth="1"/>
    <col min="15458" max="15458" width="14.85546875" style="252" customWidth="1"/>
    <col min="15459" max="15459" width="12.7109375" style="252" customWidth="1"/>
    <col min="15460" max="15468" width="0" style="252" hidden="1" customWidth="1"/>
    <col min="15469" max="15584" width="9.140625" style="252"/>
    <col min="15585" max="15586" width="8" style="252" customWidth="1"/>
    <col min="15587" max="15587" width="63.42578125" style="252" customWidth="1"/>
    <col min="15588" max="15607" width="0" style="252" hidden="1" customWidth="1"/>
    <col min="15608" max="15608" width="10.7109375" style="252" customWidth="1"/>
    <col min="15609" max="15609" width="12" style="252" customWidth="1"/>
    <col min="15610" max="15610" width="13.140625" style="252" customWidth="1"/>
    <col min="15611" max="15611" width="12.42578125" style="252" customWidth="1"/>
    <col min="15612" max="15676" width="9.140625" style="252"/>
    <col min="15677" max="15677" width="68.28515625" style="252" customWidth="1"/>
    <col min="15678" max="15686" width="0" style="252" hidden="1" customWidth="1"/>
    <col min="15687" max="15689" width="14.85546875" style="252" customWidth="1"/>
    <col min="15690" max="15692" width="0" style="252" hidden="1" customWidth="1"/>
    <col min="15693" max="15693" width="12.7109375" style="252" customWidth="1"/>
    <col min="15694" max="15694" width="14.85546875" style="252" customWidth="1"/>
    <col min="15695" max="15695" width="12.7109375" style="252" customWidth="1"/>
    <col min="15696" max="15696" width="12.42578125" style="252" customWidth="1"/>
    <col min="15697" max="15697" width="13.140625" style="252" customWidth="1"/>
    <col min="15698" max="15699" width="12.42578125" style="252" customWidth="1"/>
    <col min="15700" max="15703" width="12.7109375" style="252" customWidth="1"/>
    <col min="15704" max="15704" width="14.85546875" style="252" customWidth="1"/>
    <col min="15705" max="15705" width="12.7109375" style="252" customWidth="1"/>
    <col min="15706" max="15706" width="14.85546875" style="252" customWidth="1"/>
    <col min="15707" max="15710" width="12.7109375" style="252" customWidth="1"/>
    <col min="15711" max="15711" width="14.85546875" style="252" customWidth="1"/>
    <col min="15712" max="15713" width="12.7109375" style="252" customWidth="1"/>
    <col min="15714" max="15714" width="14.85546875" style="252" customWidth="1"/>
    <col min="15715" max="15715" width="12.7109375" style="252" customWidth="1"/>
    <col min="15716" max="15724" width="0" style="252" hidden="1" customWidth="1"/>
    <col min="15725" max="15840" width="9.140625" style="252"/>
    <col min="15841" max="15842" width="8" style="252" customWidth="1"/>
    <col min="15843" max="15843" width="63.42578125" style="252" customWidth="1"/>
    <col min="15844" max="15863" width="0" style="252" hidden="1" customWidth="1"/>
    <col min="15864" max="15864" width="10.7109375" style="252" customWidth="1"/>
    <col min="15865" max="15865" width="12" style="252" customWidth="1"/>
    <col min="15866" max="15866" width="13.140625" style="252" customWidth="1"/>
    <col min="15867" max="15867" width="12.42578125" style="252" customWidth="1"/>
    <col min="15868" max="15932" width="9.140625" style="252"/>
    <col min="15933" max="15933" width="68.28515625" style="252" customWidth="1"/>
    <col min="15934" max="15942" width="0" style="252" hidden="1" customWidth="1"/>
    <col min="15943" max="15945" width="14.85546875" style="252" customWidth="1"/>
    <col min="15946" max="15948" width="0" style="252" hidden="1" customWidth="1"/>
    <col min="15949" max="15949" width="12.7109375" style="252" customWidth="1"/>
    <col min="15950" max="15950" width="14.85546875" style="252" customWidth="1"/>
    <col min="15951" max="15951" width="12.7109375" style="252" customWidth="1"/>
    <col min="15952" max="15952" width="12.42578125" style="252" customWidth="1"/>
    <col min="15953" max="15953" width="13.140625" style="252" customWidth="1"/>
    <col min="15954" max="15955" width="12.42578125" style="252" customWidth="1"/>
    <col min="15956" max="15959" width="12.7109375" style="252" customWidth="1"/>
    <col min="15960" max="15960" width="14.85546875" style="252" customWidth="1"/>
    <col min="15961" max="15961" width="12.7109375" style="252" customWidth="1"/>
    <col min="15962" max="15962" width="14.85546875" style="252" customWidth="1"/>
    <col min="15963" max="15966" width="12.7109375" style="252" customWidth="1"/>
    <col min="15967" max="15967" width="14.85546875" style="252" customWidth="1"/>
    <col min="15968" max="15969" width="12.7109375" style="252" customWidth="1"/>
    <col min="15970" max="15970" width="14.85546875" style="252" customWidth="1"/>
    <col min="15971" max="15971" width="12.7109375" style="252" customWidth="1"/>
    <col min="15972" max="15980" width="0" style="252" hidden="1" customWidth="1"/>
    <col min="15981" max="16096" width="9.140625" style="252"/>
    <col min="16097" max="16098" width="8" style="252" customWidth="1"/>
    <col min="16099" max="16099" width="63.42578125" style="252" customWidth="1"/>
    <col min="16100" max="16119" width="0" style="252" hidden="1" customWidth="1"/>
    <col min="16120" max="16120" width="10.7109375" style="252" customWidth="1"/>
    <col min="16121" max="16121" width="12" style="252" customWidth="1"/>
    <col min="16122" max="16122" width="13.140625" style="252" customWidth="1"/>
    <col min="16123" max="16123" width="12.42578125" style="252" customWidth="1"/>
    <col min="16124" max="16188" width="9.140625" style="252"/>
    <col min="16189" max="16189" width="68.28515625" style="252" customWidth="1"/>
    <col min="16190" max="16198" width="0" style="252" hidden="1" customWidth="1"/>
    <col min="16199" max="16201" width="14.85546875" style="252" customWidth="1"/>
    <col min="16202" max="16204" width="0" style="252" hidden="1" customWidth="1"/>
    <col min="16205" max="16205" width="12.7109375" style="252" customWidth="1"/>
    <col min="16206" max="16206" width="14.85546875" style="252" customWidth="1"/>
    <col min="16207" max="16207" width="12.7109375" style="252" customWidth="1"/>
    <col min="16208" max="16208" width="12.42578125" style="252" customWidth="1"/>
    <col min="16209" max="16209" width="13.140625" style="252" customWidth="1"/>
    <col min="16210" max="16211" width="12.42578125" style="252" customWidth="1"/>
    <col min="16212" max="16215" width="12.7109375" style="252" customWidth="1"/>
    <col min="16216" max="16216" width="14.85546875" style="252" customWidth="1"/>
    <col min="16217" max="16217" width="12.7109375" style="252" customWidth="1"/>
    <col min="16218" max="16218" width="14.85546875" style="252" customWidth="1"/>
    <col min="16219" max="16222" width="12.7109375" style="252" customWidth="1"/>
    <col min="16223" max="16223" width="14.85546875" style="252" customWidth="1"/>
    <col min="16224" max="16225" width="12.7109375" style="252" customWidth="1"/>
    <col min="16226" max="16226" width="14.85546875" style="252" customWidth="1"/>
    <col min="16227" max="16227" width="12.7109375" style="252" customWidth="1"/>
    <col min="16228" max="16236" width="0" style="252" hidden="1" customWidth="1"/>
    <col min="16237" max="16384" width="9.140625" style="252"/>
  </cols>
  <sheetData>
    <row r="1" spans="1:4" ht="15" hidden="1" customHeight="1"/>
    <row r="2" spans="1:4" ht="39.75" customHeight="1">
      <c r="A2" s="253" t="s">
        <v>154</v>
      </c>
      <c r="B2" s="253"/>
      <c r="C2" s="253"/>
      <c r="D2" s="253"/>
    </row>
    <row r="3" spans="1:4" ht="82.5" customHeight="1">
      <c r="A3" s="254" t="s">
        <v>155</v>
      </c>
      <c r="B3" s="255"/>
      <c r="C3" s="255"/>
      <c r="D3" s="255"/>
    </row>
    <row r="4" spans="1:4" ht="82.5" customHeight="1">
      <c r="A4" s="256"/>
      <c r="B4" s="373" t="s">
        <v>156</v>
      </c>
      <c r="C4" s="373"/>
      <c r="D4" s="373"/>
    </row>
    <row r="5" spans="1:4" s="259" customFormat="1" ht="142.5" customHeight="1">
      <c r="A5" s="257" t="s">
        <v>157</v>
      </c>
      <c r="B5" s="258" t="s">
        <v>102</v>
      </c>
      <c r="C5" s="258" t="s">
        <v>77</v>
      </c>
      <c r="D5" s="258" t="s">
        <v>22</v>
      </c>
    </row>
    <row r="6" spans="1:4" s="259" customFormat="1" ht="18.75" customHeight="1">
      <c r="A6" s="260" t="s">
        <v>51</v>
      </c>
      <c r="B6" s="261"/>
      <c r="C6" s="261"/>
      <c r="D6" s="261">
        <v>2274</v>
      </c>
    </row>
    <row r="7" spans="1:4" s="262" customFormat="1" ht="18.75" customHeight="1">
      <c r="A7" s="260" t="s">
        <v>54</v>
      </c>
      <c r="B7" s="261"/>
      <c r="C7" s="261"/>
      <c r="D7" s="261">
        <v>327</v>
      </c>
    </row>
    <row r="8" spans="1:4" s="263" customFormat="1" ht="18.75" customHeight="1">
      <c r="A8" s="260" t="s">
        <v>55</v>
      </c>
      <c r="B8" s="261"/>
      <c r="C8" s="261">
        <v>1458</v>
      </c>
      <c r="D8" s="261">
        <v>0</v>
      </c>
    </row>
    <row r="9" spans="1:4" s="264" customFormat="1" ht="18.75" customHeight="1">
      <c r="A9" s="260" t="s">
        <v>56</v>
      </c>
      <c r="B9" s="261"/>
      <c r="C9" s="261">
        <v>0</v>
      </c>
      <c r="D9" s="261">
        <v>1882</v>
      </c>
    </row>
    <row r="10" spans="1:4" s="259" customFormat="1" ht="18.75" customHeight="1">
      <c r="A10" s="260" t="s">
        <v>57</v>
      </c>
      <c r="B10" s="261"/>
      <c r="C10" s="261">
        <v>846</v>
      </c>
      <c r="D10" s="261">
        <v>0</v>
      </c>
    </row>
    <row r="11" spans="1:4" s="259" customFormat="1" ht="18.75" customHeight="1">
      <c r="A11" s="260" t="s">
        <v>7</v>
      </c>
      <c r="B11" s="261">
        <v>3074</v>
      </c>
      <c r="C11" s="261">
        <v>0</v>
      </c>
      <c r="D11" s="261">
        <v>0</v>
      </c>
    </row>
    <row r="12" spans="1:4" s="259" customFormat="1" ht="18.75" customHeight="1">
      <c r="A12" s="260" t="s">
        <v>58</v>
      </c>
      <c r="B12" s="261"/>
      <c r="C12" s="261">
        <v>1610</v>
      </c>
      <c r="D12" s="261">
        <v>0</v>
      </c>
    </row>
    <row r="13" spans="1:4" s="259" customFormat="1" ht="18.75" customHeight="1">
      <c r="A13" s="260" t="s">
        <v>59</v>
      </c>
      <c r="B13" s="261"/>
      <c r="C13" s="261">
        <v>1482</v>
      </c>
      <c r="D13" s="261">
        <v>0</v>
      </c>
    </row>
    <row r="14" spans="1:4" s="259" customFormat="1" ht="18.75" customHeight="1">
      <c r="A14" s="260" t="s">
        <v>60</v>
      </c>
      <c r="B14" s="261"/>
      <c r="C14" s="261">
        <v>5610</v>
      </c>
      <c r="D14" s="261">
        <v>0</v>
      </c>
    </row>
    <row r="15" spans="1:4" s="259" customFormat="1" ht="18.75" customHeight="1">
      <c r="A15" s="260" t="s">
        <v>61</v>
      </c>
      <c r="B15" s="261"/>
      <c r="C15" s="261">
        <v>2974</v>
      </c>
      <c r="D15" s="261">
        <v>0</v>
      </c>
    </row>
    <row r="16" spans="1:4" s="265" customFormat="1" ht="18.75" customHeight="1">
      <c r="A16" s="260" t="s">
        <v>62</v>
      </c>
      <c r="B16" s="261"/>
      <c r="C16" s="261">
        <v>3976</v>
      </c>
      <c r="D16" s="261">
        <v>0</v>
      </c>
    </row>
    <row r="17" spans="1:4" s="259" customFormat="1" ht="18.75" customHeight="1">
      <c r="A17" s="260" t="s">
        <v>63</v>
      </c>
      <c r="B17" s="261"/>
      <c r="C17" s="261">
        <v>0</v>
      </c>
      <c r="D17" s="261">
        <v>1884</v>
      </c>
    </row>
    <row r="18" spans="1:4" s="259" customFormat="1" ht="18.75" customHeight="1">
      <c r="A18" s="260" t="s">
        <v>64</v>
      </c>
      <c r="B18" s="261"/>
      <c r="C18" s="261">
        <v>1704</v>
      </c>
      <c r="D18" s="261">
        <v>0</v>
      </c>
    </row>
    <row r="19" spans="1:4" s="259" customFormat="1" ht="18.75" customHeight="1">
      <c r="A19" s="260" t="s">
        <v>65</v>
      </c>
      <c r="B19" s="261"/>
      <c r="C19" s="261">
        <v>2008</v>
      </c>
      <c r="D19" s="261">
        <v>0</v>
      </c>
    </row>
    <row r="20" spans="1:4" s="259" customFormat="1" ht="18.75" customHeight="1">
      <c r="A20" s="260" t="s">
        <v>66</v>
      </c>
      <c r="B20" s="261"/>
      <c r="C20" s="261">
        <v>641</v>
      </c>
      <c r="D20" s="261">
        <v>0</v>
      </c>
    </row>
    <row r="21" spans="1:4" s="259" customFormat="1" ht="18.75" customHeight="1">
      <c r="A21" s="260" t="s">
        <v>67</v>
      </c>
      <c r="B21" s="261"/>
      <c r="C21" s="261">
        <v>2346</v>
      </c>
      <c r="D21" s="261">
        <v>0</v>
      </c>
    </row>
    <row r="22" spans="1:4" s="259" customFormat="1" ht="18.75" customHeight="1">
      <c r="A22" s="260" t="s">
        <v>68</v>
      </c>
      <c r="B22" s="261"/>
      <c r="C22" s="261">
        <v>1149</v>
      </c>
      <c r="D22" s="261">
        <v>0</v>
      </c>
    </row>
    <row r="23" spans="1:4" s="259" customFormat="1" ht="18.75" customHeight="1">
      <c r="A23" s="260" t="s">
        <v>69</v>
      </c>
      <c r="B23" s="261"/>
      <c r="C23" s="261">
        <v>999</v>
      </c>
      <c r="D23" s="261">
        <v>0</v>
      </c>
    </row>
    <row r="24" spans="1:4" s="259" customFormat="1" ht="18" customHeight="1">
      <c r="A24" s="260" t="s">
        <v>12</v>
      </c>
      <c r="B24" s="261"/>
      <c r="C24" s="261">
        <v>6129</v>
      </c>
      <c r="D24" s="261">
        <v>0</v>
      </c>
    </row>
    <row r="25" spans="1:4" s="259" customFormat="1" ht="18.75" customHeight="1">
      <c r="A25" s="260" t="s">
        <v>70</v>
      </c>
      <c r="B25" s="261"/>
      <c r="C25" s="261">
        <v>1502</v>
      </c>
      <c r="D25" s="261">
        <v>0</v>
      </c>
    </row>
    <row r="26" spans="1:4" s="259" customFormat="1" ht="18.75" customHeight="1">
      <c r="A26" s="260" t="s">
        <v>13</v>
      </c>
      <c r="B26" s="261"/>
      <c r="C26" s="261">
        <v>2717</v>
      </c>
      <c r="D26" s="261">
        <v>0</v>
      </c>
    </row>
    <row r="27" spans="1:4" s="259" customFormat="1" ht="18.75" customHeight="1">
      <c r="A27" s="260" t="s">
        <v>71</v>
      </c>
      <c r="B27" s="261"/>
      <c r="C27" s="261">
        <v>866</v>
      </c>
      <c r="D27" s="261">
        <v>0</v>
      </c>
    </row>
    <row r="28" spans="1:4" s="259" customFormat="1" ht="18.75" customHeight="1">
      <c r="A28" s="260" t="s">
        <v>14</v>
      </c>
      <c r="B28" s="261"/>
      <c r="C28" s="261">
        <v>0</v>
      </c>
      <c r="D28" s="261">
        <v>1838</v>
      </c>
    </row>
    <row r="29" spans="1:4" s="259" customFormat="1" ht="18.75" customHeight="1">
      <c r="A29" s="260" t="s">
        <v>72</v>
      </c>
      <c r="B29" s="261"/>
      <c r="C29" s="261">
        <v>1695</v>
      </c>
      <c r="D29" s="261">
        <v>0</v>
      </c>
    </row>
    <row r="30" spans="1:4" s="259" customFormat="1" ht="18.75" customHeight="1">
      <c r="A30" s="260" t="s">
        <v>73</v>
      </c>
      <c r="B30" s="261"/>
      <c r="C30" s="261">
        <v>0</v>
      </c>
      <c r="D30" s="261">
        <v>1521</v>
      </c>
    </row>
    <row r="31" spans="1:4" s="259" customFormat="1" ht="16.5" customHeight="1">
      <c r="A31" s="260" t="s">
        <v>74</v>
      </c>
      <c r="B31" s="261"/>
      <c r="C31" s="261">
        <v>0</v>
      </c>
      <c r="D31" s="261">
        <v>3655</v>
      </c>
    </row>
    <row r="32" spans="1:4" s="268" customFormat="1" ht="30.75" customHeight="1">
      <c r="A32" s="266" t="s">
        <v>75</v>
      </c>
      <c r="B32" s="267">
        <f t="shared" ref="B32:D32" si="0">SUM(B6:B31)</f>
        <v>3074</v>
      </c>
      <c r="C32" s="267">
        <f t="shared" si="0"/>
        <v>39712</v>
      </c>
      <c r="D32" s="267">
        <f t="shared" si="0"/>
        <v>13381</v>
      </c>
    </row>
    <row r="33" spans="1:4" s="259" customFormat="1" ht="25.5" customHeight="1">
      <c r="A33" s="260" t="s">
        <v>77</v>
      </c>
      <c r="B33" s="261"/>
      <c r="C33" s="261">
        <v>7769</v>
      </c>
      <c r="D33" s="261"/>
    </row>
    <row r="34" spans="1:4" s="259" customFormat="1" ht="18.75" customHeight="1">
      <c r="A34" s="260" t="s">
        <v>78</v>
      </c>
      <c r="B34" s="261"/>
      <c r="C34" s="261">
        <v>5155</v>
      </c>
      <c r="D34" s="261"/>
    </row>
    <row r="35" spans="1:4" s="259" customFormat="1" ht="18.75" customHeight="1">
      <c r="A35" s="260" t="s">
        <v>79</v>
      </c>
      <c r="B35" s="261"/>
      <c r="C35" s="261">
        <v>10753</v>
      </c>
      <c r="D35" s="261"/>
    </row>
    <row r="36" spans="1:4" s="259" customFormat="1" ht="18.75" customHeight="1">
      <c r="A36" s="260" t="s">
        <v>109</v>
      </c>
      <c r="B36" s="261"/>
      <c r="C36" s="261">
        <v>8913</v>
      </c>
      <c r="D36" s="261"/>
    </row>
    <row r="37" spans="1:4" s="259" customFormat="1" ht="17.25" customHeight="1">
      <c r="A37" s="260" t="s">
        <v>158</v>
      </c>
      <c r="B37" s="261"/>
      <c r="C37" s="261">
        <v>1260</v>
      </c>
      <c r="D37" s="261"/>
    </row>
    <row r="38" spans="1:4" s="259" customFormat="1" ht="16.5" customHeight="1">
      <c r="A38" s="260" t="s">
        <v>82</v>
      </c>
      <c r="B38" s="261"/>
      <c r="C38" s="261">
        <v>6451</v>
      </c>
      <c r="D38" s="261"/>
    </row>
    <row r="39" spans="1:4" s="259" customFormat="1" ht="16.5" customHeight="1">
      <c r="A39" s="260" t="s">
        <v>159</v>
      </c>
      <c r="B39" s="261"/>
      <c r="C39" s="261">
        <v>1505</v>
      </c>
      <c r="D39" s="261"/>
    </row>
    <row r="40" spans="1:4" s="259" customFormat="1" ht="16.5" customHeight="1">
      <c r="A40" s="260" t="s">
        <v>84</v>
      </c>
      <c r="B40" s="261"/>
      <c r="C40" s="261">
        <v>3957</v>
      </c>
      <c r="D40" s="261"/>
    </row>
    <row r="41" spans="1:4" s="259" customFormat="1" ht="16.5" customHeight="1">
      <c r="A41" s="260" t="s">
        <v>48</v>
      </c>
      <c r="B41" s="261"/>
      <c r="C41" s="261">
        <v>795</v>
      </c>
      <c r="D41" s="261"/>
    </row>
    <row r="42" spans="1:4" s="259" customFormat="1" ht="16.5" customHeight="1">
      <c r="A42" s="260" t="s">
        <v>137</v>
      </c>
      <c r="B42" s="261"/>
      <c r="C42" s="261">
        <v>1924</v>
      </c>
      <c r="D42" s="261"/>
    </row>
    <row r="43" spans="1:4" s="270" customFormat="1" ht="38.25" customHeight="1">
      <c r="A43" s="266" t="s">
        <v>86</v>
      </c>
      <c r="B43" s="269">
        <f t="shared" ref="B43:D43" si="1">SUM(B33:B42)</f>
        <v>0</v>
      </c>
      <c r="C43" s="269">
        <f t="shared" si="1"/>
        <v>48482</v>
      </c>
      <c r="D43" s="269">
        <f t="shared" si="1"/>
        <v>0</v>
      </c>
    </row>
    <row r="44" spans="1:4" s="196" customFormat="1" ht="16.5" customHeight="1">
      <c r="A44" s="260" t="s">
        <v>87</v>
      </c>
      <c r="B44" s="271"/>
      <c r="C44" s="271"/>
      <c r="D44" s="261">
        <v>2455</v>
      </c>
    </row>
    <row r="45" spans="1:4" s="272" customFormat="1" ht="17.25" customHeight="1">
      <c r="A45" s="260" t="s">
        <v>89</v>
      </c>
      <c r="B45" s="271"/>
      <c r="C45" s="271"/>
      <c r="D45" s="261">
        <v>3385</v>
      </c>
    </row>
    <row r="46" spans="1:4" s="259" customFormat="1" ht="31.5" customHeight="1">
      <c r="A46" s="260" t="s">
        <v>107</v>
      </c>
      <c r="B46" s="271"/>
      <c r="C46" s="271"/>
      <c r="D46" s="261">
        <v>8749</v>
      </c>
    </row>
    <row r="47" spans="1:4" s="259" customFormat="1" ht="16.5" customHeight="1">
      <c r="A47" s="260" t="s">
        <v>90</v>
      </c>
      <c r="B47" s="271"/>
      <c r="C47" s="271"/>
      <c r="D47" s="261">
        <v>8398</v>
      </c>
    </row>
    <row r="48" spans="1:4" s="259" customFormat="1" ht="18.75" customHeight="1">
      <c r="A48" s="260" t="s">
        <v>91</v>
      </c>
      <c r="B48" s="271"/>
      <c r="C48" s="271"/>
      <c r="D48" s="261">
        <v>10086</v>
      </c>
    </row>
    <row r="49" spans="1:4" s="259" customFormat="1" ht="18.75" customHeight="1">
      <c r="A49" s="260" t="s">
        <v>93</v>
      </c>
      <c r="B49" s="271"/>
      <c r="C49" s="271"/>
      <c r="D49" s="261">
        <v>8636</v>
      </c>
    </row>
    <row r="50" spans="1:4" s="259" customFormat="1" ht="18.75" customHeight="1">
      <c r="A50" s="260" t="s">
        <v>22</v>
      </c>
      <c r="B50" s="271"/>
      <c r="C50" s="271"/>
      <c r="D50" s="261">
        <v>6254</v>
      </c>
    </row>
    <row r="51" spans="1:4" s="274" customFormat="1" ht="35.25" customHeight="1">
      <c r="A51" s="266" t="s">
        <v>95</v>
      </c>
      <c r="B51" s="267">
        <f>SUM(B44:B50)</f>
        <v>0</v>
      </c>
      <c r="C51" s="267">
        <f>SUM(C44:C50)</f>
        <v>0</v>
      </c>
      <c r="D51" s="267">
        <f>SUM(D44:D50)</f>
        <v>47963</v>
      </c>
    </row>
    <row r="52" spans="1:4" s="259" customFormat="1" ht="30.75" customHeight="1">
      <c r="A52" s="260" t="s">
        <v>120</v>
      </c>
      <c r="B52" s="195">
        <f>B51+B43+B32</f>
        <v>3074</v>
      </c>
      <c r="C52" s="195">
        <f>C51+C43+C32</f>
        <v>88194</v>
      </c>
      <c r="D52" s="195">
        <f>D51+D43+D32</f>
        <v>61344</v>
      </c>
    </row>
    <row r="53" spans="1:4" s="276" customFormat="1" ht="18" customHeight="1">
      <c r="A53" s="275"/>
      <c r="B53" s="259"/>
      <c r="C53" s="259"/>
      <c r="D53" s="259"/>
    </row>
    <row r="54" spans="1:4" s="276" customFormat="1" ht="17.25" customHeight="1">
      <c r="A54" s="275" t="s">
        <v>50</v>
      </c>
      <c r="B54" s="277">
        <f>B52+C52+D52</f>
        <v>152612</v>
      </c>
    </row>
    <row r="55" spans="1:4" s="276" customFormat="1" ht="17.25" customHeight="1">
      <c r="A55" s="173"/>
    </row>
    <row r="56" spans="1:4" s="199" customFormat="1" ht="17.25" customHeight="1">
      <c r="A56" s="173"/>
    </row>
    <row r="57" spans="1:4" s="199" customFormat="1" ht="17.25" customHeight="1">
      <c r="A57" s="173"/>
    </row>
    <row r="58" spans="1:4" s="199" customFormat="1" ht="15.75" customHeight="1">
      <c r="A58" s="173"/>
    </row>
    <row r="59" spans="1:4" s="199" customFormat="1" ht="16.5" customHeight="1">
      <c r="A59" s="173"/>
    </row>
    <row r="60" spans="1:4" s="199" customFormat="1">
      <c r="A60" s="173"/>
    </row>
    <row r="61" spans="1:4" s="199" customFormat="1">
      <c r="A61" s="173"/>
    </row>
    <row r="62" spans="1:4" s="199" customFormat="1">
      <c r="A62" s="173"/>
    </row>
    <row r="63" spans="1:4" s="199" customFormat="1">
      <c r="A63" s="173"/>
    </row>
    <row r="64" spans="1:4" s="199" customFormat="1">
      <c r="A64" s="173"/>
    </row>
    <row r="65" spans="1:1" s="199" customFormat="1">
      <c r="A65" s="173"/>
    </row>
    <row r="66" spans="1:1" s="278" customFormat="1" ht="45.75" customHeight="1">
      <c r="A66" s="173"/>
    </row>
    <row r="67" spans="1:1" s="199" customFormat="1">
      <c r="A67" s="173"/>
    </row>
    <row r="68" spans="1:1" s="199" customFormat="1">
      <c r="A68" s="173"/>
    </row>
    <row r="69" spans="1:1" s="199" customFormat="1">
      <c r="A69" s="173"/>
    </row>
    <row r="70" spans="1:1" s="199" customFormat="1">
      <c r="A70" s="173"/>
    </row>
    <row r="71" spans="1:1" s="199" customFormat="1">
      <c r="A71" s="173"/>
    </row>
    <row r="72" spans="1:1" s="199" customFormat="1">
      <c r="A72" s="173"/>
    </row>
    <row r="73" spans="1:1" s="199" customFormat="1">
      <c r="A73" s="173"/>
    </row>
    <row r="74" spans="1:1" s="199" customFormat="1">
      <c r="A74" s="173"/>
    </row>
    <row r="75" spans="1:1" s="199" customFormat="1">
      <c r="A75" s="173"/>
    </row>
    <row r="76" spans="1:1" s="199" customFormat="1">
      <c r="A76" s="173"/>
    </row>
    <row r="77" spans="1:1" s="199" customFormat="1">
      <c r="A77" s="173"/>
    </row>
    <row r="78" spans="1:1" s="199" customFormat="1">
      <c r="A78" s="173"/>
    </row>
    <row r="79" spans="1:1" s="199" customFormat="1">
      <c r="A79" s="173"/>
    </row>
    <row r="80" spans="1:1" s="199" customFormat="1">
      <c r="A80" s="173"/>
    </row>
    <row r="81" spans="1:1" s="199" customFormat="1">
      <c r="A81" s="173"/>
    </row>
    <row r="82" spans="1:1" s="199" customFormat="1">
      <c r="A82" s="173"/>
    </row>
    <row r="83" spans="1:1" s="199" customFormat="1">
      <c r="A83" s="173"/>
    </row>
    <row r="84" spans="1:1" s="199" customFormat="1">
      <c r="A84" s="173"/>
    </row>
    <row r="85" spans="1:1" s="199" customFormat="1">
      <c r="A85" s="173"/>
    </row>
    <row r="86" spans="1:1" s="199" customFormat="1">
      <c r="A86" s="173"/>
    </row>
    <row r="87" spans="1:1" s="199" customFormat="1">
      <c r="A87" s="173"/>
    </row>
    <row r="88" spans="1:1" s="199" customFormat="1">
      <c r="A88" s="173"/>
    </row>
    <row r="89" spans="1:1" s="199" customFormat="1">
      <c r="A89" s="173"/>
    </row>
    <row r="90" spans="1:1" s="199" customFormat="1">
      <c r="A90" s="173"/>
    </row>
    <row r="91" spans="1:1" s="199" customFormat="1">
      <c r="A91" s="173"/>
    </row>
    <row r="92" spans="1:1" s="199" customFormat="1">
      <c r="A92" s="173"/>
    </row>
    <row r="93" spans="1:1" s="199" customFormat="1">
      <c r="A93" s="173"/>
    </row>
    <row r="94" spans="1:1" s="199" customFormat="1">
      <c r="A94" s="173"/>
    </row>
    <row r="95" spans="1:1" s="199" customFormat="1">
      <c r="A95" s="173"/>
    </row>
    <row r="96" spans="1:1" s="199" customFormat="1">
      <c r="A96" s="173"/>
    </row>
    <row r="97" spans="1:4" s="199" customFormat="1">
      <c r="A97" s="173"/>
    </row>
    <row r="98" spans="1:4" s="199" customFormat="1">
      <c r="A98" s="173"/>
    </row>
    <row r="99" spans="1:4" s="199" customFormat="1">
      <c r="A99" s="173"/>
    </row>
    <row r="100" spans="1:4" s="199" customFormat="1">
      <c r="A100" s="173"/>
    </row>
    <row r="101" spans="1:4" s="199" customFormat="1">
      <c r="A101" s="173"/>
    </row>
    <row r="102" spans="1:4" s="199" customFormat="1">
      <c r="A102" s="173"/>
    </row>
    <row r="103" spans="1:4" s="199" customFormat="1">
      <c r="A103" s="250"/>
      <c r="B103" s="279"/>
      <c r="C103" s="279"/>
      <c r="D103" s="279"/>
    </row>
    <row r="104" spans="1:4" s="199" customFormat="1">
      <c r="A104" s="250"/>
      <c r="B104" s="279"/>
      <c r="C104" s="279"/>
      <c r="D104" s="279"/>
    </row>
    <row r="105" spans="1:4" s="199" customFormat="1">
      <c r="A105" s="250"/>
      <c r="B105" s="279"/>
      <c r="C105" s="279"/>
      <c r="D105" s="279"/>
    </row>
    <row r="106" spans="1:4" s="199" customFormat="1">
      <c r="A106" s="250"/>
      <c r="B106" s="279"/>
      <c r="C106" s="279"/>
      <c r="D106" s="279"/>
    </row>
    <row r="107" spans="1:4" s="199" customFormat="1">
      <c r="A107" s="250"/>
      <c r="B107" s="279"/>
      <c r="C107" s="279"/>
      <c r="D107" s="279"/>
    </row>
    <row r="108" spans="1:4" s="199" customFormat="1">
      <c r="A108" s="250"/>
      <c r="B108" s="279"/>
      <c r="C108" s="279"/>
      <c r="D108" s="279"/>
    </row>
    <row r="109" spans="1:4" s="199" customFormat="1">
      <c r="A109" s="250"/>
      <c r="B109" s="279"/>
      <c r="C109" s="279"/>
      <c r="D109" s="279"/>
    </row>
    <row r="110" spans="1:4" s="199" customFormat="1">
      <c r="A110" s="250"/>
      <c r="B110" s="279"/>
      <c r="C110" s="279"/>
      <c r="D110" s="279"/>
    </row>
    <row r="111" spans="1:4" s="199" customFormat="1">
      <c r="A111" s="250"/>
      <c r="B111" s="279"/>
      <c r="C111" s="279"/>
      <c r="D111" s="279"/>
    </row>
    <row r="112" spans="1:4" s="199" customFormat="1">
      <c r="A112" s="250"/>
      <c r="B112" s="279"/>
      <c r="C112" s="279"/>
      <c r="D112" s="279"/>
    </row>
    <row r="113" spans="1:4" s="199" customFormat="1">
      <c r="A113" s="250"/>
      <c r="B113" s="279"/>
      <c r="C113" s="279"/>
      <c r="D113" s="279"/>
    </row>
    <row r="114" spans="1:4" s="199" customFormat="1">
      <c r="A114" s="250"/>
      <c r="B114" s="279"/>
      <c r="C114" s="279"/>
      <c r="D114" s="279"/>
    </row>
    <row r="115" spans="1:4" s="199" customFormat="1">
      <c r="A115" s="250"/>
      <c r="B115" s="279"/>
      <c r="C115" s="279"/>
      <c r="D115" s="279"/>
    </row>
    <row r="116" spans="1:4" s="199" customFormat="1">
      <c r="A116" s="250"/>
      <c r="B116" s="279"/>
      <c r="C116" s="279"/>
      <c r="D116" s="279"/>
    </row>
    <row r="117" spans="1:4" s="199" customFormat="1">
      <c r="A117" s="250"/>
      <c r="B117" s="279"/>
      <c r="C117" s="279"/>
      <c r="D117" s="279"/>
    </row>
    <row r="118" spans="1:4" s="199" customFormat="1">
      <c r="A118" s="250"/>
      <c r="B118" s="279"/>
      <c r="C118" s="279"/>
      <c r="D118" s="279"/>
    </row>
    <row r="119" spans="1:4" s="199" customFormat="1">
      <c r="A119" s="250"/>
      <c r="B119" s="279"/>
      <c r="C119" s="279"/>
      <c r="D119" s="279"/>
    </row>
    <row r="120" spans="1:4" s="199" customFormat="1">
      <c r="A120" s="250"/>
      <c r="B120" s="279"/>
      <c r="C120" s="279"/>
      <c r="D120" s="279"/>
    </row>
    <row r="121" spans="1:4" s="199" customFormat="1">
      <c r="A121" s="250"/>
      <c r="B121" s="279"/>
      <c r="C121" s="279"/>
      <c r="D121" s="279"/>
    </row>
    <row r="122" spans="1:4" s="199" customFormat="1">
      <c r="A122" s="250"/>
      <c r="B122" s="279"/>
      <c r="C122" s="279"/>
      <c r="D122" s="279"/>
    </row>
    <row r="123" spans="1:4" s="199" customFormat="1">
      <c r="A123" s="250"/>
      <c r="B123" s="279"/>
      <c r="C123" s="279"/>
      <c r="D123" s="279"/>
    </row>
    <row r="124" spans="1:4" s="199" customFormat="1">
      <c r="A124" s="250"/>
      <c r="B124" s="279"/>
      <c r="C124" s="279"/>
      <c r="D124" s="279"/>
    </row>
    <row r="125" spans="1:4" s="199" customFormat="1">
      <c r="A125" s="250"/>
      <c r="B125" s="279"/>
      <c r="C125" s="279"/>
      <c r="D125" s="279"/>
    </row>
    <row r="126" spans="1:4" s="199" customFormat="1">
      <c r="A126" s="250"/>
      <c r="B126" s="279"/>
      <c r="C126" s="279"/>
      <c r="D126" s="279"/>
    </row>
    <row r="127" spans="1:4" s="199" customFormat="1">
      <c r="A127" s="250"/>
      <c r="B127" s="279"/>
      <c r="C127" s="279"/>
      <c r="D127" s="279"/>
    </row>
    <row r="128" spans="1:4" s="199" customFormat="1">
      <c r="A128" s="250"/>
      <c r="B128" s="279"/>
      <c r="C128" s="279"/>
      <c r="D128" s="279"/>
    </row>
    <row r="129" spans="1:4" s="199" customFormat="1">
      <c r="A129" s="250"/>
      <c r="B129" s="279"/>
      <c r="C129" s="279"/>
      <c r="D129" s="279"/>
    </row>
    <row r="130" spans="1:4" s="199" customFormat="1">
      <c r="A130" s="250"/>
      <c r="B130" s="279"/>
      <c r="C130" s="279"/>
      <c r="D130" s="279"/>
    </row>
    <row r="131" spans="1:4" s="199" customFormat="1">
      <c r="A131" s="250"/>
      <c r="B131" s="279"/>
      <c r="C131" s="279"/>
      <c r="D131" s="279"/>
    </row>
    <row r="132" spans="1:4" s="199" customFormat="1">
      <c r="A132" s="250"/>
      <c r="B132" s="279"/>
      <c r="C132" s="279"/>
      <c r="D132" s="279"/>
    </row>
    <row r="133" spans="1:4" s="199" customFormat="1">
      <c r="A133" s="250"/>
      <c r="B133" s="279"/>
      <c r="C133" s="279"/>
      <c r="D133" s="279"/>
    </row>
    <row r="134" spans="1:4" s="199" customFormat="1">
      <c r="A134" s="250"/>
      <c r="B134" s="279"/>
      <c r="C134" s="279"/>
      <c r="D134" s="279"/>
    </row>
    <row r="135" spans="1:4" s="199" customFormat="1">
      <c r="A135" s="250"/>
      <c r="B135" s="279"/>
      <c r="C135" s="279"/>
      <c r="D135" s="279"/>
    </row>
    <row r="136" spans="1:4" s="199" customFormat="1">
      <c r="A136" s="250"/>
      <c r="B136" s="279"/>
      <c r="C136" s="279"/>
      <c r="D136" s="279"/>
    </row>
    <row r="137" spans="1:4" s="199" customFormat="1">
      <c r="A137" s="250"/>
      <c r="B137" s="279"/>
      <c r="C137" s="279"/>
      <c r="D137" s="279"/>
    </row>
    <row r="138" spans="1:4" s="199" customFormat="1">
      <c r="A138" s="250"/>
      <c r="B138" s="279"/>
      <c r="C138" s="279"/>
      <c r="D138" s="279"/>
    </row>
    <row r="139" spans="1:4" s="199" customFormat="1">
      <c r="A139" s="250"/>
      <c r="B139" s="279"/>
      <c r="C139" s="279"/>
      <c r="D139" s="279"/>
    </row>
    <row r="140" spans="1:4" s="199" customFormat="1">
      <c r="A140" s="250"/>
      <c r="B140" s="279"/>
      <c r="C140" s="279"/>
      <c r="D140" s="279"/>
    </row>
    <row r="141" spans="1:4" s="199" customFormat="1">
      <c r="A141" s="250"/>
      <c r="B141" s="279"/>
      <c r="C141" s="279"/>
      <c r="D141" s="279"/>
    </row>
    <row r="142" spans="1:4" s="199" customFormat="1">
      <c r="A142" s="250"/>
      <c r="B142" s="279"/>
      <c r="C142" s="279"/>
      <c r="D142" s="279"/>
    </row>
    <row r="143" spans="1:4" s="199" customFormat="1">
      <c r="A143" s="250"/>
      <c r="B143" s="279"/>
      <c r="C143" s="279"/>
      <c r="D143" s="279"/>
    </row>
    <row r="144" spans="1:4" s="199" customFormat="1">
      <c r="A144" s="250"/>
      <c r="B144" s="279"/>
      <c r="C144" s="279"/>
      <c r="D144" s="279"/>
    </row>
    <row r="145" spans="1:4" s="199" customFormat="1">
      <c r="A145" s="250"/>
      <c r="B145" s="279"/>
      <c r="C145" s="279"/>
      <c r="D145" s="279"/>
    </row>
    <row r="146" spans="1:4" s="199" customFormat="1">
      <c r="A146" s="250"/>
      <c r="B146" s="279"/>
      <c r="C146" s="279"/>
      <c r="D146" s="279"/>
    </row>
    <row r="147" spans="1:4" s="199" customFormat="1">
      <c r="A147" s="250"/>
      <c r="B147" s="279"/>
      <c r="C147" s="279"/>
      <c r="D147" s="279"/>
    </row>
    <row r="148" spans="1:4" s="199" customFormat="1">
      <c r="A148" s="250"/>
      <c r="B148" s="279"/>
      <c r="C148" s="279"/>
      <c r="D148" s="279"/>
    </row>
    <row r="149" spans="1:4" s="199" customFormat="1">
      <c r="A149" s="250"/>
      <c r="B149" s="279"/>
      <c r="C149" s="279"/>
      <c r="D149" s="279"/>
    </row>
    <row r="150" spans="1:4" s="199" customFormat="1">
      <c r="A150" s="250"/>
      <c r="B150" s="279"/>
      <c r="C150" s="279"/>
      <c r="D150" s="279"/>
    </row>
    <row r="151" spans="1:4" s="199" customFormat="1">
      <c r="A151" s="250"/>
      <c r="B151" s="279"/>
      <c r="C151" s="279"/>
      <c r="D151" s="279"/>
    </row>
    <row r="152" spans="1:4" s="199" customFormat="1">
      <c r="A152" s="250"/>
      <c r="B152" s="279"/>
      <c r="C152" s="279"/>
      <c r="D152" s="279"/>
    </row>
    <row r="153" spans="1:4" s="199" customFormat="1">
      <c r="A153" s="250"/>
      <c r="B153" s="279"/>
      <c r="C153" s="279"/>
      <c r="D153" s="279"/>
    </row>
    <row r="154" spans="1:4" s="199" customFormat="1">
      <c r="A154" s="250"/>
      <c r="B154" s="279"/>
      <c r="C154" s="279"/>
      <c r="D154" s="279"/>
    </row>
    <row r="155" spans="1:4" s="199" customFormat="1">
      <c r="A155" s="250"/>
      <c r="B155" s="279"/>
      <c r="C155" s="279"/>
      <c r="D155" s="279"/>
    </row>
    <row r="156" spans="1:4" s="199" customFormat="1">
      <c r="A156" s="250"/>
      <c r="B156" s="279"/>
      <c r="C156" s="279"/>
      <c r="D156" s="279"/>
    </row>
    <row r="157" spans="1:4" s="199" customFormat="1">
      <c r="A157" s="250"/>
      <c r="B157" s="279"/>
      <c r="C157" s="279"/>
      <c r="D157" s="279"/>
    </row>
    <row r="158" spans="1:4" s="199" customFormat="1">
      <c r="A158" s="250"/>
      <c r="B158" s="279"/>
      <c r="C158" s="279"/>
      <c r="D158" s="279"/>
    </row>
    <row r="159" spans="1:4" s="199" customFormat="1">
      <c r="A159" s="250"/>
      <c r="B159" s="279"/>
      <c r="C159" s="279"/>
      <c r="D159" s="279"/>
    </row>
    <row r="160" spans="1:4" s="199" customFormat="1">
      <c r="A160" s="250"/>
      <c r="B160" s="279"/>
      <c r="C160" s="279"/>
      <c r="D160" s="279"/>
    </row>
    <row r="161" spans="1:4" s="199" customFormat="1">
      <c r="A161" s="250"/>
      <c r="B161" s="279"/>
      <c r="C161" s="279"/>
      <c r="D161" s="279"/>
    </row>
    <row r="162" spans="1:4" s="199" customFormat="1">
      <c r="A162" s="250"/>
      <c r="B162" s="279"/>
      <c r="C162" s="279"/>
      <c r="D162" s="279"/>
    </row>
    <row r="163" spans="1:4" s="199" customFormat="1">
      <c r="A163" s="250"/>
      <c r="B163" s="279"/>
      <c r="C163" s="279"/>
      <c r="D163" s="279"/>
    </row>
    <row r="164" spans="1:4" s="199" customFormat="1">
      <c r="A164" s="250"/>
      <c r="B164" s="279"/>
      <c r="C164" s="279"/>
      <c r="D164" s="279"/>
    </row>
    <row r="165" spans="1:4" s="199" customFormat="1">
      <c r="A165" s="250"/>
      <c r="B165" s="279"/>
      <c r="C165" s="279"/>
      <c r="D165" s="279"/>
    </row>
    <row r="166" spans="1:4" s="199" customFormat="1">
      <c r="A166" s="250"/>
      <c r="B166" s="279"/>
      <c r="C166" s="279"/>
      <c r="D166" s="279"/>
    </row>
    <row r="167" spans="1:4" s="199" customFormat="1">
      <c r="A167" s="250"/>
      <c r="B167" s="279"/>
      <c r="C167" s="279"/>
      <c r="D167" s="279"/>
    </row>
    <row r="168" spans="1:4" s="199" customFormat="1">
      <c r="A168" s="250"/>
      <c r="B168" s="279"/>
      <c r="C168" s="279"/>
      <c r="D168" s="279"/>
    </row>
    <row r="169" spans="1:4" s="199" customFormat="1">
      <c r="A169" s="250"/>
      <c r="B169" s="279"/>
      <c r="C169" s="279"/>
      <c r="D169" s="279"/>
    </row>
    <row r="170" spans="1:4" s="199" customFormat="1">
      <c r="A170" s="250"/>
      <c r="B170" s="279"/>
      <c r="C170" s="279"/>
      <c r="D170" s="279"/>
    </row>
    <row r="171" spans="1:4" s="199" customFormat="1">
      <c r="A171" s="250"/>
      <c r="B171" s="279"/>
      <c r="C171" s="279"/>
      <c r="D171" s="279"/>
    </row>
    <row r="172" spans="1:4" s="199" customFormat="1">
      <c r="A172" s="250"/>
      <c r="B172" s="279"/>
      <c r="C172" s="279"/>
      <c r="D172" s="279"/>
    </row>
    <row r="173" spans="1:4" s="199" customFormat="1">
      <c r="A173" s="250"/>
      <c r="B173" s="279"/>
      <c r="C173" s="279"/>
      <c r="D173" s="279"/>
    </row>
    <row r="174" spans="1:4" s="199" customFormat="1">
      <c r="A174" s="250"/>
      <c r="B174" s="279"/>
      <c r="C174" s="279"/>
      <c r="D174" s="279"/>
    </row>
    <row r="175" spans="1:4" s="199" customFormat="1">
      <c r="A175" s="250"/>
      <c r="B175" s="279"/>
      <c r="C175" s="279"/>
      <c r="D175" s="279"/>
    </row>
    <row r="176" spans="1:4" s="199" customFormat="1">
      <c r="A176" s="250"/>
      <c r="B176" s="279"/>
      <c r="C176" s="279"/>
      <c r="D176" s="279"/>
    </row>
    <row r="177" spans="1:4" s="199" customFormat="1">
      <c r="A177" s="250"/>
      <c r="B177" s="279"/>
      <c r="C177" s="279"/>
      <c r="D177" s="279"/>
    </row>
    <row r="178" spans="1:4" s="199" customFormat="1">
      <c r="A178" s="250"/>
      <c r="B178" s="279"/>
      <c r="C178" s="279"/>
      <c r="D178" s="279"/>
    </row>
    <row r="179" spans="1:4" s="199" customFormat="1">
      <c r="A179" s="250"/>
      <c r="B179" s="279"/>
      <c r="C179" s="279"/>
      <c r="D179" s="279"/>
    </row>
    <row r="180" spans="1:4" s="199" customFormat="1">
      <c r="A180" s="250"/>
      <c r="B180" s="279"/>
      <c r="C180" s="279"/>
      <c r="D180" s="279"/>
    </row>
    <row r="181" spans="1:4" s="199" customFormat="1">
      <c r="A181" s="250"/>
      <c r="B181" s="279"/>
      <c r="C181" s="279"/>
      <c r="D181" s="279"/>
    </row>
    <row r="182" spans="1:4" s="199" customFormat="1">
      <c r="A182" s="250"/>
      <c r="B182" s="279"/>
      <c r="C182" s="279"/>
      <c r="D182" s="279"/>
    </row>
    <row r="183" spans="1:4" s="199" customFormat="1">
      <c r="A183" s="250"/>
      <c r="B183" s="279"/>
      <c r="C183" s="279"/>
      <c r="D183" s="279"/>
    </row>
    <row r="184" spans="1:4" s="199" customFormat="1">
      <c r="A184" s="250"/>
      <c r="B184" s="279"/>
      <c r="C184" s="279"/>
      <c r="D184" s="279"/>
    </row>
    <row r="185" spans="1:4" s="199" customFormat="1">
      <c r="A185" s="250"/>
      <c r="B185" s="279"/>
      <c r="C185" s="279"/>
      <c r="D185" s="279"/>
    </row>
    <row r="186" spans="1:4" s="199" customFormat="1">
      <c r="A186" s="250"/>
      <c r="B186" s="279"/>
      <c r="C186" s="279"/>
      <c r="D186" s="279"/>
    </row>
    <row r="187" spans="1:4" s="199" customFormat="1">
      <c r="A187" s="250"/>
      <c r="B187" s="279"/>
      <c r="C187" s="279"/>
      <c r="D187" s="279"/>
    </row>
    <row r="188" spans="1:4" s="199" customFormat="1">
      <c r="A188" s="250"/>
      <c r="B188" s="279"/>
      <c r="C188" s="279"/>
      <c r="D188" s="279"/>
    </row>
    <row r="189" spans="1:4" s="199" customFormat="1">
      <c r="A189" s="250"/>
      <c r="B189" s="279"/>
      <c r="C189" s="279"/>
      <c r="D189" s="279"/>
    </row>
    <row r="190" spans="1:4" s="199" customFormat="1">
      <c r="A190" s="250"/>
      <c r="B190" s="279"/>
      <c r="C190" s="279"/>
      <c r="D190" s="279"/>
    </row>
    <row r="191" spans="1:4" s="199" customFormat="1">
      <c r="A191" s="250"/>
      <c r="B191" s="279"/>
      <c r="C191" s="279"/>
      <c r="D191" s="279"/>
    </row>
    <row r="192" spans="1:4" s="199" customFormat="1">
      <c r="A192" s="250"/>
      <c r="B192" s="279"/>
      <c r="C192" s="279"/>
      <c r="D192" s="279"/>
    </row>
    <row r="193" spans="1:4" s="199" customFormat="1">
      <c r="A193" s="250"/>
      <c r="B193" s="279"/>
      <c r="C193" s="279"/>
      <c r="D193" s="279"/>
    </row>
    <row r="194" spans="1:4" s="199" customFormat="1">
      <c r="A194" s="250"/>
      <c r="B194" s="279"/>
      <c r="C194" s="279"/>
      <c r="D194" s="279"/>
    </row>
    <row r="195" spans="1:4" s="199" customFormat="1">
      <c r="A195" s="250"/>
      <c r="B195" s="279"/>
      <c r="C195" s="279"/>
      <c r="D195" s="279"/>
    </row>
    <row r="196" spans="1:4" s="199" customFormat="1">
      <c r="A196" s="250"/>
      <c r="B196" s="279"/>
      <c r="C196" s="279"/>
      <c r="D196" s="279"/>
    </row>
    <row r="197" spans="1:4" s="199" customFormat="1">
      <c r="A197" s="250"/>
      <c r="B197" s="279"/>
      <c r="C197" s="279"/>
      <c r="D197" s="279"/>
    </row>
    <row r="198" spans="1:4" s="199" customFormat="1">
      <c r="A198" s="250"/>
      <c r="B198" s="279"/>
      <c r="C198" s="279"/>
      <c r="D198" s="279"/>
    </row>
    <row r="199" spans="1:4" s="199" customFormat="1">
      <c r="A199" s="250"/>
      <c r="B199" s="279"/>
      <c r="C199" s="279"/>
      <c r="D199" s="279"/>
    </row>
    <row r="200" spans="1:4" s="199" customFormat="1">
      <c r="A200" s="250"/>
      <c r="B200" s="279"/>
      <c r="C200" s="279"/>
      <c r="D200" s="279"/>
    </row>
    <row r="201" spans="1:4" s="199" customFormat="1">
      <c r="A201" s="250"/>
      <c r="B201" s="279"/>
      <c r="C201" s="279"/>
      <c r="D201" s="279"/>
    </row>
    <row r="202" spans="1:4" s="199" customFormat="1">
      <c r="A202" s="250"/>
      <c r="B202" s="279"/>
      <c r="C202" s="279"/>
      <c r="D202" s="279"/>
    </row>
    <row r="203" spans="1:4" s="199" customFormat="1">
      <c r="A203" s="250"/>
      <c r="B203" s="279"/>
      <c r="C203" s="279"/>
      <c r="D203" s="279"/>
    </row>
    <row r="204" spans="1:4" s="199" customFormat="1">
      <c r="A204" s="250"/>
      <c r="B204" s="279"/>
      <c r="C204" s="279"/>
      <c r="D204" s="279"/>
    </row>
    <row r="205" spans="1:4" s="199" customFormat="1">
      <c r="A205" s="250"/>
      <c r="B205" s="279"/>
      <c r="C205" s="279"/>
      <c r="D205" s="279"/>
    </row>
    <row r="206" spans="1:4" s="199" customFormat="1">
      <c r="A206" s="250"/>
      <c r="B206" s="279"/>
      <c r="C206" s="279"/>
      <c r="D206" s="279"/>
    </row>
    <row r="207" spans="1:4" s="199" customFormat="1">
      <c r="A207" s="250"/>
      <c r="B207" s="279"/>
      <c r="C207" s="279"/>
      <c r="D207" s="279"/>
    </row>
    <row r="208" spans="1:4" s="199" customFormat="1">
      <c r="A208" s="250"/>
      <c r="B208" s="279"/>
      <c r="C208" s="279"/>
      <c r="D208" s="279"/>
    </row>
    <row r="209" spans="1:4" s="199" customFormat="1">
      <c r="A209" s="250"/>
      <c r="B209" s="279"/>
      <c r="C209" s="279"/>
      <c r="D209" s="279"/>
    </row>
    <row r="210" spans="1:4" s="199" customFormat="1">
      <c r="A210" s="250"/>
      <c r="B210" s="279"/>
      <c r="C210" s="279"/>
      <c r="D210" s="279"/>
    </row>
    <row r="211" spans="1:4" s="199" customFormat="1">
      <c r="A211" s="250"/>
      <c r="B211" s="279"/>
      <c r="C211" s="279"/>
      <c r="D211" s="279"/>
    </row>
    <row r="212" spans="1:4" s="199" customFormat="1">
      <c r="A212" s="250"/>
      <c r="B212" s="279"/>
      <c r="C212" s="279"/>
      <c r="D212" s="279"/>
    </row>
    <row r="213" spans="1:4" s="199" customFormat="1">
      <c r="A213" s="250"/>
      <c r="B213" s="279"/>
      <c r="C213" s="279"/>
      <c r="D213" s="279"/>
    </row>
    <row r="214" spans="1:4" s="199" customFormat="1">
      <c r="A214" s="250"/>
      <c r="B214" s="279"/>
      <c r="C214" s="279"/>
      <c r="D214" s="279"/>
    </row>
    <row r="215" spans="1:4" s="199" customFormat="1">
      <c r="A215" s="250"/>
      <c r="B215" s="279"/>
      <c r="C215" s="279"/>
      <c r="D215" s="279"/>
    </row>
    <row r="216" spans="1:4" s="199" customFormat="1">
      <c r="A216" s="250"/>
      <c r="B216" s="279"/>
      <c r="C216" s="279"/>
      <c r="D216" s="279"/>
    </row>
    <row r="217" spans="1:4" s="199" customFormat="1">
      <c r="A217" s="250"/>
      <c r="B217" s="279"/>
      <c r="C217" s="279"/>
      <c r="D217" s="279"/>
    </row>
    <row r="218" spans="1:4" s="199" customFormat="1">
      <c r="A218" s="250"/>
      <c r="B218" s="279"/>
      <c r="C218" s="279"/>
      <c r="D218" s="279"/>
    </row>
    <row r="219" spans="1:4" s="199" customFormat="1">
      <c r="A219" s="250"/>
      <c r="B219" s="279"/>
      <c r="C219" s="279"/>
      <c r="D219" s="279"/>
    </row>
    <row r="220" spans="1:4" s="199" customFormat="1">
      <c r="A220" s="250"/>
      <c r="B220" s="279"/>
      <c r="C220" s="279"/>
      <c r="D220" s="279"/>
    </row>
    <row r="221" spans="1:4" s="199" customFormat="1">
      <c r="A221" s="250"/>
      <c r="B221" s="279"/>
      <c r="C221" s="279"/>
      <c r="D221" s="279"/>
    </row>
    <row r="222" spans="1:4" s="199" customFormat="1">
      <c r="A222" s="250"/>
      <c r="B222" s="279"/>
      <c r="C222" s="279"/>
      <c r="D222" s="279"/>
    </row>
    <row r="223" spans="1:4" s="199" customFormat="1">
      <c r="A223" s="250"/>
      <c r="B223" s="279"/>
      <c r="C223" s="279"/>
      <c r="D223" s="279"/>
    </row>
    <row r="224" spans="1:4" s="199" customFormat="1">
      <c r="A224" s="250"/>
      <c r="B224" s="279"/>
      <c r="C224" s="279"/>
      <c r="D224" s="279"/>
    </row>
    <row r="225" spans="1:4" s="199" customFormat="1">
      <c r="A225" s="250"/>
      <c r="B225" s="279"/>
      <c r="C225" s="279"/>
      <c r="D225" s="279"/>
    </row>
    <row r="226" spans="1:4" s="199" customFormat="1">
      <c r="A226" s="250"/>
      <c r="B226" s="279"/>
      <c r="C226" s="279"/>
      <c r="D226" s="279"/>
    </row>
    <row r="227" spans="1:4" s="199" customFormat="1">
      <c r="A227" s="250"/>
      <c r="B227" s="279"/>
      <c r="C227" s="279"/>
      <c r="D227" s="279"/>
    </row>
    <row r="228" spans="1:4" s="199" customFormat="1">
      <c r="A228" s="250"/>
      <c r="B228" s="279"/>
      <c r="C228" s="279"/>
      <c r="D228" s="279"/>
    </row>
    <row r="229" spans="1:4" s="199" customFormat="1">
      <c r="A229" s="250"/>
      <c r="B229" s="279"/>
      <c r="C229" s="279"/>
      <c r="D229" s="279"/>
    </row>
    <row r="230" spans="1:4" s="199" customFormat="1">
      <c r="A230" s="250"/>
      <c r="B230" s="279"/>
      <c r="C230" s="279"/>
      <c r="D230" s="279"/>
    </row>
    <row r="231" spans="1:4" s="199" customFormat="1">
      <c r="A231" s="250"/>
      <c r="B231" s="279"/>
      <c r="C231" s="279"/>
      <c r="D231" s="279"/>
    </row>
    <row r="232" spans="1:4" s="199" customFormat="1">
      <c r="A232" s="250"/>
      <c r="B232" s="279"/>
      <c r="C232" s="279"/>
      <c r="D232" s="279"/>
    </row>
    <row r="233" spans="1:4" s="199" customFormat="1">
      <c r="A233" s="250"/>
      <c r="B233" s="279"/>
      <c r="C233" s="279"/>
      <c r="D233" s="279"/>
    </row>
    <row r="234" spans="1:4" s="199" customFormat="1">
      <c r="A234" s="250"/>
      <c r="B234" s="279"/>
      <c r="C234" s="279"/>
      <c r="D234" s="279"/>
    </row>
    <row r="235" spans="1:4" s="199" customFormat="1">
      <c r="A235" s="250"/>
      <c r="B235" s="279"/>
      <c r="C235" s="279"/>
      <c r="D235" s="279"/>
    </row>
    <row r="236" spans="1:4" s="199" customFormat="1">
      <c r="A236" s="250"/>
      <c r="B236" s="279"/>
      <c r="C236" s="279"/>
      <c r="D236" s="279"/>
    </row>
    <row r="237" spans="1:4" s="199" customFormat="1">
      <c r="A237" s="250"/>
      <c r="B237" s="279"/>
      <c r="C237" s="279"/>
      <c r="D237" s="279"/>
    </row>
    <row r="238" spans="1:4" s="199" customFormat="1">
      <c r="A238" s="250"/>
      <c r="B238" s="279"/>
      <c r="C238" s="279"/>
      <c r="D238" s="279"/>
    </row>
    <row r="239" spans="1:4" s="199" customFormat="1">
      <c r="A239" s="250"/>
      <c r="B239" s="279"/>
      <c r="C239" s="279"/>
      <c r="D239" s="279"/>
    </row>
    <row r="240" spans="1:4" s="199" customFormat="1">
      <c r="A240" s="250"/>
      <c r="B240" s="279"/>
      <c r="C240" s="279"/>
      <c r="D240" s="279"/>
    </row>
    <row r="241" spans="1:4" s="199" customFormat="1">
      <c r="A241" s="250"/>
      <c r="B241" s="279"/>
      <c r="C241" s="279"/>
      <c r="D241" s="279"/>
    </row>
    <row r="242" spans="1:4" s="199" customFormat="1">
      <c r="A242" s="250"/>
      <c r="B242" s="279"/>
      <c r="C242" s="279"/>
      <c r="D242" s="279"/>
    </row>
    <row r="243" spans="1:4" s="199" customFormat="1">
      <c r="A243" s="250"/>
      <c r="B243" s="279"/>
      <c r="C243" s="279"/>
      <c r="D243" s="279"/>
    </row>
    <row r="244" spans="1:4" s="199" customFormat="1">
      <c r="A244" s="250"/>
      <c r="B244" s="279"/>
      <c r="C244" s="279"/>
      <c r="D244" s="279"/>
    </row>
    <row r="245" spans="1:4" s="199" customFormat="1">
      <c r="A245" s="250"/>
      <c r="B245" s="279"/>
      <c r="C245" s="279"/>
      <c r="D245" s="279"/>
    </row>
    <row r="246" spans="1:4" s="199" customFormat="1">
      <c r="A246" s="250"/>
      <c r="B246" s="279"/>
      <c r="C246" s="279"/>
      <c r="D246" s="279"/>
    </row>
    <row r="247" spans="1:4" s="199" customFormat="1">
      <c r="A247" s="250"/>
      <c r="B247" s="279"/>
      <c r="C247" s="279"/>
      <c r="D247" s="279"/>
    </row>
    <row r="248" spans="1:4" s="199" customFormat="1">
      <c r="A248" s="250"/>
      <c r="B248" s="279"/>
      <c r="C248" s="279"/>
      <c r="D248" s="279"/>
    </row>
    <row r="249" spans="1:4" s="199" customFormat="1">
      <c r="A249" s="250"/>
      <c r="B249" s="279"/>
      <c r="C249" s="279"/>
      <c r="D249" s="279"/>
    </row>
    <row r="250" spans="1:4" s="199" customFormat="1">
      <c r="A250" s="250"/>
      <c r="B250" s="279"/>
      <c r="C250" s="279"/>
      <c r="D250" s="279"/>
    </row>
    <row r="251" spans="1:4" s="199" customFormat="1">
      <c r="A251" s="250"/>
      <c r="B251" s="279"/>
      <c r="C251" s="279"/>
      <c r="D251" s="279"/>
    </row>
    <row r="252" spans="1:4" s="199" customFormat="1">
      <c r="A252" s="250"/>
      <c r="B252" s="279"/>
      <c r="C252" s="279"/>
      <c r="D252" s="279"/>
    </row>
    <row r="253" spans="1:4" s="199" customFormat="1">
      <c r="A253" s="250"/>
      <c r="B253" s="279"/>
      <c r="C253" s="279"/>
      <c r="D253" s="279"/>
    </row>
    <row r="254" spans="1:4" s="199" customFormat="1">
      <c r="A254" s="250"/>
      <c r="B254" s="279"/>
      <c r="C254" s="279"/>
      <c r="D254" s="279"/>
    </row>
    <row r="255" spans="1:4" s="199" customFormat="1">
      <c r="A255" s="250"/>
      <c r="B255" s="279"/>
      <c r="C255" s="279"/>
      <c r="D255" s="279"/>
    </row>
    <row r="256" spans="1:4" s="199" customFormat="1">
      <c r="A256" s="250"/>
      <c r="B256" s="279"/>
      <c r="C256" s="279"/>
      <c r="D256" s="279"/>
    </row>
    <row r="257" spans="1:4" s="199" customFormat="1">
      <c r="A257" s="250"/>
      <c r="B257" s="279"/>
      <c r="C257" s="279"/>
      <c r="D257" s="279"/>
    </row>
    <row r="258" spans="1:4" s="199" customFormat="1">
      <c r="A258" s="250"/>
      <c r="B258" s="279"/>
      <c r="C258" s="279"/>
      <c r="D258" s="279"/>
    </row>
    <row r="259" spans="1:4" s="199" customFormat="1">
      <c r="A259" s="250"/>
      <c r="B259" s="279"/>
      <c r="C259" s="279"/>
      <c r="D259" s="279"/>
    </row>
    <row r="260" spans="1:4" s="199" customFormat="1">
      <c r="A260" s="250"/>
      <c r="B260" s="279"/>
      <c r="C260" s="279"/>
      <c r="D260" s="279"/>
    </row>
    <row r="261" spans="1:4" s="199" customFormat="1">
      <c r="A261" s="250"/>
      <c r="B261" s="279"/>
      <c r="C261" s="279"/>
      <c r="D261" s="279"/>
    </row>
    <row r="262" spans="1:4" s="199" customFormat="1">
      <c r="A262" s="250"/>
      <c r="B262" s="279"/>
      <c r="C262" s="279"/>
      <c r="D262" s="279"/>
    </row>
    <row r="263" spans="1:4" s="199" customFormat="1">
      <c r="A263" s="250"/>
      <c r="B263" s="279"/>
      <c r="C263" s="279"/>
      <c r="D263" s="279"/>
    </row>
    <row r="264" spans="1:4" s="199" customFormat="1">
      <c r="A264" s="250"/>
      <c r="B264" s="279"/>
      <c r="C264" s="279"/>
      <c r="D264" s="279"/>
    </row>
    <row r="265" spans="1:4" s="199" customFormat="1">
      <c r="A265" s="250"/>
      <c r="B265" s="279"/>
      <c r="C265" s="279"/>
      <c r="D265" s="279"/>
    </row>
    <row r="266" spans="1:4" s="199" customFormat="1">
      <c r="A266" s="250"/>
      <c r="B266" s="279"/>
      <c r="C266" s="279"/>
      <c r="D266" s="279"/>
    </row>
    <row r="267" spans="1:4" s="199" customFormat="1">
      <c r="A267" s="250"/>
      <c r="B267" s="279"/>
      <c r="C267" s="279"/>
      <c r="D267" s="279"/>
    </row>
    <row r="268" spans="1:4" s="199" customFormat="1">
      <c r="A268" s="250"/>
      <c r="B268" s="279"/>
      <c r="C268" s="279"/>
      <c r="D268" s="279"/>
    </row>
    <row r="269" spans="1:4" s="199" customFormat="1">
      <c r="A269" s="250"/>
      <c r="B269" s="279"/>
      <c r="C269" s="279"/>
      <c r="D269" s="279"/>
    </row>
    <row r="270" spans="1:4" s="199" customFormat="1">
      <c r="A270" s="250"/>
      <c r="B270" s="279"/>
      <c r="C270" s="279"/>
      <c r="D270" s="279"/>
    </row>
    <row r="271" spans="1:4" s="199" customFormat="1">
      <c r="A271" s="250"/>
      <c r="B271" s="279"/>
      <c r="C271" s="279"/>
      <c r="D271" s="279"/>
    </row>
    <row r="272" spans="1:4" s="199" customFormat="1">
      <c r="A272" s="250"/>
      <c r="B272" s="279"/>
      <c r="C272" s="279"/>
      <c r="D272" s="279"/>
    </row>
    <row r="273" spans="1:4" s="199" customFormat="1">
      <c r="A273" s="250"/>
      <c r="B273" s="279"/>
      <c r="C273" s="279"/>
      <c r="D273" s="279"/>
    </row>
    <row r="274" spans="1:4" s="199" customFormat="1">
      <c r="A274" s="250"/>
      <c r="B274" s="279"/>
      <c r="C274" s="279"/>
      <c r="D274" s="279"/>
    </row>
    <row r="275" spans="1:4" s="199" customFormat="1">
      <c r="A275" s="250"/>
      <c r="B275" s="279"/>
      <c r="C275" s="279"/>
      <c r="D275" s="279"/>
    </row>
    <row r="276" spans="1:4" s="199" customFormat="1">
      <c r="A276" s="250"/>
      <c r="B276" s="279"/>
      <c r="C276" s="279"/>
      <c r="D276" s="279"/>
    </row>
    <row r="277" spans="1:4" s="199" customFormat="1">
      <c r="A277" s="250"/>
      <c r="B277" s="279"/>
      <c r="C277" s="279"/>
      <c r="D277" s="279"/>
    </row>
    <row r="278" spans="1:4" s="199" customFormat="1">
      <c r="A278" s="250"/>
      <c r="B278" s="279"/>
      <c r="C278" s="279"/>
      <c r="D278" s="279"/>
    </row>
    <row r="279" spans="1:4" s="199" customFormat="1">
      <c r="A279" s="250"/>
      <c r="B279" s="279"/>
      <c r="C279" s="279"/>
      <c r="D279" s="279"/>
    </row>
    <row r="280" spans="1:4" s="199" customFormat="1">
      <c r="A280" s="250"/>
      <c r="B280" s="279"/>
      <c r="C280" s="279"/>
      <c r="D280" s="279"/>
    </row>
    <row r="281" spans="1:4" s="199" customFormat="1">
      <c r="A281" s="250"/>
      <c r="B281" s="279"/>
      <c r="C281" s="279"/>
      <c r="D281" s="279"/>
    </row>
    <row r="282" spans="1:4" s="199" customFormat="1">
      <c r="A282" s="250"/>
      <c r="B282" s="279"/>
      <c r="C282" s="279"/>
      <c r="D282" s="279"/>
    </row>
    <row r="283" spans="1:4" s="199" customFormat="1">
      <c r="A283" s="250"/>
      <c r="B283" s="279"/>
      <c r="C283" s="279"/>
      <c r="D283" s="279"/>
    </row>
    <row r="284" spans="1:4" s="199" customFormat="1">
      <c r="A284" s="250"/>
      <c r="B284" s="279"/>
      <c r="C284" s="279"/>
      <c r="D284" s="279"/>
    </row>
    <row r="285" spans="1:4" s="199" customFormat="1">
      <c r="A285" s="250"/>
      <c r="B285" s="279"/>
      <c r="C285" s="279"/>
      <c r="D285" s="279"/>
    </row>
    <row r="286" spans="1:4" s="199" customFormat="1">
      <c r="A286" s="250"/>
      <c r="B286" s="279"/>
      <c r="C286" s="279"/>
      <c r="D286" s="279"/>
    </row>
    <row r="287" spans="1:4" s="199" customFormat="1">
      <c r="A287" s="250"/>
      <c r="B287" s="279"/>
      <c r="C287" s="279"/>
      <c r="D287" s="279"/>
    </row>
    <row r="288" spans="1:4" s="199" customFormat="1">
      <c r="A288" s="250"/>
      <c r="B288" s="279"/>
      <c r="C288" s="279"/>
      <c r="D288" s="279"/>
    </row>
    <row r="289" spans="1:4" s="199" customFormat="1">
      <c r="A289" s="250"/>
      <c r="B289" s="279"/>
      <c r="C289" s="279"/>
      <c r="D289" s="279"/>
    </row>
    <row r="290" spans="1:4" s="199" customFormat="1">
      <c r="A290" s="250"/>
      <c r="B290" s="279"/>
      <c r="C290" s="279"/>
      <c r="D290" s="279"/>
    </row>
    <row r="291" spans="1:4" s="199" customFormat="1">
      <c r="A291" s="250"/>
      <c r="B291" s="279"/>
      <c r="C291" s="279"/>
      <c r="D291" s="279"/>
    </row>
    <row r="292" spans="1:4" s="199" customFormat="1">
      <c r="A292" s="250"/>
      <c r="B292" s="279"/>
      <c r="C292" s="279"/>
      <c r="D292" s="279"/>
    </row>
    <row r="293" spans="1:4" s="199" customFormat="1">
      <c r="A293" s="250"/>
      <c r="B293" s="279"/>
      <c r="C293" s="279"/>
      <c r="D293" s="279"/>
    </row>
    <row r="294" spans="1:4" s="199" customFormat="1">
      <c r="A294" s="250"/>
      <c r="B294" s="279"/>
      <c r="C294" s="279"/>
      <c r="D294" s="279"/>
    </row>
    <row r="295" spans="1:4" s="199" customFormat="1">
      <c r="A295" s="250"/>
      <c r="B295" s="279"/>
      <c r="C295" s="279"/>
      <c r="D295" s="279"/>
    </row>
    <row r="296" spans="1:4" s="199" customFormat="1">
      <c r="A296" s="250"/>
      <c r="B296" s="279"/>
      <c r="C296" s="279"/>
      <c r="D296" s="279"/>
    </row>
    <row r="297" spans="1:4" s="199" customFormat="1">
      <c r="A297" s="250"/>
      <c r="B297" s="279"/>
      <c r="C297" s="279"/>
      <c r="D297" s="279"/>
    </row>
    <row r="298" spans="1:4" s="199" customFormat="1">
      <c r="A298" s="250"/>
      <c r="B298" s="279"/>
      <c r="C298" s="279"/>
      <c r="D298" s="279"/>
    </row>
    <row r="299" spans="1:4" s="199" customFormat="1">
      <c r="A299" s="250"/>
      <c r="B299" s="279"/>
      <c r="C299" s="279"/>
      <c r="D299" s="279"/>
    </row>
    <row r="300" spans="1:4" s="199" customFormat="1">
      <c r="A300" s="250"/>
      <c r="B300" s="279"/>
      <c r="C300" s="279"/>
      <c r="D300" s="279"/>
    </row>
    <row r="301" spans="1:4" s="199" customFormat="1">
      <c r="A301" s="250"/>
      <c r="B301" s="279"/>
      <c r="C301" s="279"/>
      <c r="D301" s="279"/>
    </row>
    <row r="302" spans="1:4" s="199" customFormat="1">
      <c r="A302" s="250"/>
      <c r="B302" s="279"/>
      <c r="C302" s="279"/>
      <c r="D302" s="279"/>
    </row>
    <row r="303" spans="1:4" s="199" customFormat="1">
      <c r="A303" s="250"/>
      <c r="B303" s="279"/>
      <c r="C303" s="279"/>
      <c r="D303" s="279"/>
    </row>
    <row r="304" spans="1:4" s="199" customFormat="1">
      <c r="A304" s="250"/>
      <c r="B304" s="279"/>
      <c r="C304" s="279"/>
      <c r="D304" s="279"/>
    </row>
    <row r="305" spans="1:4" s="199" customFormat="1">
      <c r="A305" s="250"/>
      <c r="B305" s="279"/>
      <c r="C305" s="279"/>
      <c r="D305" s="279"/>
    </row>
    <row r="306" spans="1:4" s="199" customFormat="1">
      <c r="A306" s="250"/>
      <c r="B306" s="279"/>
      <c r="C306" s="279"/>
      <c r="D306" s="279"/>
    </row>
    <row r="307" spans="1:4" s="199" customFormat="1">
      <c r="A307" s="250"/>
      <c r="B307" s="279"/>
      <c r="C307" s="279"/>
      <c r="D307" s="279"/>
    </row>
    <row r="308" spans="1:4" s="199" customFormat="1">
      <c r="A308" s="250"/>
      <c r="B308" s="279"/>
      <c r="C308" s="279"/>
      <c r="D308" s="279"/>
    </row>
    <row r="309" spans="1:4" s="199" customFormat="1">
      <c r="A309" s="250"/>
      <c r="B309" s="279"/>
      <c r="C309" s="279"/>
      <c r="D309" s="279"/>
    </row>
    <row r="310" spans="1:4" s="199" customFormat="1">
      <c r="A310" s="250"/>
      <c r="B310" s="279"/>
      <c r="C310" s="279"/>
      <c r="D310" s="279"/>
    </row>
    <row r="311" spans="1:4" s="199" customFormat="1">
      <c r="A311" s="250"/>
      <c r="B311" s="279"/>
      <c r="C311" s="279"/>
      <c r="D311" s="279"/>
    </row>
    <row r="312" spans="1:4" s="199" customFormat="1">
      <c r="A312" s="250"/>
      <c r="B312" s="279"/>
      <c r="C312" s="279"/>
      <c r="D312" s="279"/>
    </row>
    <row r="313" spans="1:4" s="199" customFormat="1">
      <c r="A313" s="250"/>
      <c r="B313" s="279"/>
      <c r="C313" s="279"/>
      <c r="D313" s="279"/>
    </row>
    <row r="314" spans="1:4" s="199" customFormat="1">
      <c r="A314" s="250"/>
      <c r="B314" s="279"/>
      <c r="C314" s="279"/>
      <c r="D314" s="279"/>
    </row>
    <row r="315" spans="1:4" s="199" customFormat="1">
      <c r="A315" s="250"/>
      <c r="B315" s="279"/>
      <c r="C315" s="279"/>
      <c r="D315" s="279"/>
    </row>
    <row r="316" spans="1:4" s="199" customFormat="1">
      <c r="A316" s="250"/>
      <c r="B316" s="279"/>
      <c r="C316" s="279"/>
      <c r="D316" s="279"/>
    </row>
    <row r="317" spans="1:4" s="199" customFormat="1">
      <c r="A317" s="250"/>
      <c r="B317" s="279"/>
      <c r="C317" s="279"/>
      <c r="D317" s="279"/>
    </row>
    <row r="318" spans="1:4" s="199" customFormat="1">
      <c r="A318" s="250"/>
      <c r="B318" s="279"/>
      <c r="C318" s="279"/>
      <c r="D318" s="279"/>
    </row>
    <row r="319" spans="1:4" s="199" customFormat="1">
      <c r="A319" s="250"/>
      <c r="B319" s="279"/>
      <c r="C319" s="279"/>
      <c r="D319" s="279"/>
    </row>
    <row r="320" spans="1:4" s="199" customFormat="1">
      <c r="A320" s="250"/>
      <c r="B320" s="279"/>
      <c r="C320" s="279"/>
      <c r="D320" s="279"/>
    </row>
    <row r="321" spans="1:4" s="199" customFormat="1">
      <c r="A321" s="250"/>
      <c r="B321" s="279"/>
      <c r="C321" s="279"/>
      <c r="D321" s="279"/>
    </row>
    <row r="322" spans="1:4" s="199" customFormat="1">
      <c r="A322" s="250"/>
      <c r="B322" s="279"/>
      <c r="C322" s="279"/>
      <c r="D322" s="279"/>
    </row>
    <row r="323" spans="1:4" s="199" customFormat="1">
      <c r="A323" s="250"/>
      <c r="B323" s="279"/>
      <c r="C323" s="279"/>
      <c r="D323" s="279"/>
    </row>
    <row r="324" spans="1:4" s="199" customFormat="1">
      <c r="A324" s="250"/>
      <c r="B324" s="279"/>
      <c r="C324" s="279"/>
      <c r="D324" s="279"/>
    </row>
    <row r="325" spans="1:4" s="199" customFormat="1">
      <c r="A325" s="250"/>
      <c r="B325" s="279"/>
      <c r="C325" s="279"/>
      <c r="D325" s="279"/>
    </row>
    <row r="326" spans="1:4" s="199" customFormat="1">
      <c r="A326" s="250"/>
      <c r="B326" s="279"/>
      <c r="C326" s="279"/>
      <c r="D326" s="279"/>
    </row>
    <row r="327" spans="1:4" s="199" customFormat="1">
      <c r="A327" s="250"/>
      <c r="B327" s="279"/>
      <c r="C327" s="279"/>
      <c r="D327" s="279"/>
    </row>
    <row r="328" spans="1:4" s="199" customFormat="1">
      <c r="A328" s="250"/>
      <c r="B328" s="279"/>
      <c r="C328" s="279"/>
      <c r="D328" s="279"/>
    </row>
    <row r="329" spans="1:4" s="199" customFormat="1">
      <c r="A329" s="250"/>
      <c r="B329" s="279"/>
      <c r="C329" s="279"/>
      <c r="D329" s="279"/>
    </row>
    <row r="330" spans="1:4" s="199" customFormat="1">
      <c r="A330" s="250"/>
      <c r="B330" s="279"/>
      <c r="C330" s="279"/>
      <c r="D330" s="279"/>
    </row>
    <row r="331" spans="1:4" s="199" customFormat="1">
      <c r="A331" s="250"/>
      <c r="B331" s="279"/>
      <c r="C331" s="279"/>
      <c r="D331" s="279"/>
    </row>
    <row r="332" spans="1:4" s="199" customFormat="1">
      <c r="A332" s="250"/>
      <c r="B332" s="279"/>
      <c r="C332" s="279"/>
      <c r="D332" s="279"/>
    </row>
    <row r="333" spans="1:4" s="199" customFormat="1">
      <c r="A333" s="250"/>
      <c r="B333" s="279"/>
      <c r="C333" s="279"/>
      <c r="D333" s="279"/>
    </row>
    <row r="334" spans="1:4" s="199" customFormat="1">
      <c r="A334" s="250"/>
      <c r="B334" s="279"/>
      <c r="C334" s="279"/>
      <c r="D334" s="279"/>
    </row>
    <row r="335" spans="1:4" s="199" customFormat="1">
      <c r="A335" s="250"/>
      <c r="B335" s="279"/>
      <c r="C335" s="279"/>
      <c r="D335" s="279"/>
    </row>
    <row r="336" spans="1:4" s="199" customFormat="1">
      <c r="A336" s="250"/>
      <c r="B336" s="279"/>
      <c r="C336" s="279"/>
      <c r="D336" s="279"/>
    </row>
    <row r="337" spans="1:4" s="199" customFormat="1">
      <c r="A337" s="250"/>
      <c r="B337" s="279"/>
      <c r="C337" s="279"/>
      <c r="D337" s="279"/>
    </row>
    <row r="338" spans="1:4" s="199" customFormat="1">
      <c r="A338" s="250"/>
      <c r="B338" s="279"/>
      <c r="C338" s="279"/>
      <c r="D338" s="279"/>
    </row>
    <row r="339" spans="1:4" s="199" customFormat="1">
      <c r="A339" s="250"/>
      <c r="B339" s="279"/>
      <c r="C339" s="279"/>
      <c r="D339" s="279"/>
    </row>
    <row r="340" spans="1:4" s="199" customFormat="1">
      <c r="A340" s="250"/>
      <c r="B340" s="279"/>
      <c r="C340" s="279"/>
      <c r="D340" s="279"/>
    </row>
    <row r="341" spans="1:4" s="199" customFormat="1">
      <c r="A341" s="250"/>
      <c r="B341" s="279"/>
      <c r="C341" s="279"/>
      <c r="D341" s="279"/>
    </row>
    <row r="342" spans="1:4" s="199" customFormat="1">
      <c r="A342" s="250"/>
      <c r="B342" s="279"/>
      <c r="C342" s="279"/>
      <c r="D342" s="279"/>
    </row>
    <row r="343" spans="1:4" s="199" customFormat="1">
      <c r="A343" s="250"/>
      <c r="B343" s="279"/>
      <c r="C343" s="279"/>
      <c r="D343" s="279"/>
    </row>
    <row r="344" spans="1:4" s="199" customFormat="1">
      <c r="A344" s="250"/>
      <c r="B344" s="279"/>
      <c r="C344" s="279"/>
      <c r="D344" s="279"/>
    </row>
    <row r="345" spans="1:4" s="199" customFormat="1">
      <c r="A345" s="250"/>
      <c r="B345" s="279"/>
      <c r="C345" s="279"/>
      <c r="D345" s="279"/>
    </row>
    <row r="346" spans="1:4" s="199" customFormat="1">
      <c r="A346" s="250"/>
      <c r="B346" s="279"/>
      <c r="C346" s="279"/>
      <c r="D346" s="279"/>
    </row>
    <row r="347" spans="1:4" s="199" customFormat="1">
      <c r="A347" s="250"/>
      <c r="B347" s="279"/>
      <c r="C347" s="279"/>
      <c r="D347" s="279"/>
    </row>
    <row r="348" spans="1:4" s="199" customFormat="1">
      <c r="A348" s="250"/>
      <c r="B348" s="279"/>
      <c r="C348" s="279"/>
      <c r="D348" s="279"/>
    </row>
    <row r="349" spans="1:4" s="199" customFormat="1">
      <c r="A349" s="250"/>
      <c r="B349" s="279"/>
      <c r="C349" s="279"/>
      <c r="D349" s="279"/>
    </row>
    <row r="350" spans="1:4" s="199" customFormat="1">
      <c r="A350" s="250"/>
      <c r="B350" s="279"/>
      <c r="C350" s="279"/>
      <c r="D350" s="279"/>
    </row>
    <row r="351" spans="1:4" s="199" customFormat="1">
      <c r="A351" s="250"/>
      <c r="B351" s="279"/>
      <c r="C351" s="279"/>
      <c r="D351" s="279"/>
    </row>
    <row r="352" spans="1:4" s="199" customFormat="1">
      <c r="A352" s="250"/>
      <c r="B352" s="279"/>
      <c r="C352" s="279"/>
      <c r="D352" s="279"/>
    </row>
    <row r="353" spans="1:4" s="199" customFormat="1">
      <c r="A353" s="250"/>
      <c r="B353" s="279"/>
      <c r="C353" s="279"/>
      <c r="D353" s="279"/>
    </row>
    <row r="354" spans="1:4" s="199" customFormat="1">
      <c r="A354" s="250"/>
      <c r="B354" s="279"/>
      <c r="C354" s="279"/>
      <c r="D354" s="279"/>
    </row>
    <row r="355" spans="1:4" s="199" customFormat="1">
      <c r="A355" s="250"/>
      <c r="B355" s="279"/>
      <c r="C355" s="279"/>
      <c r="D355" s="279"/>
    </row>
    <row r="356" spans="1:4" s="199" customFormat="1">
      <c r="A356" s="250"/>
      <c r="B356" s="279"/>
      <c r="C356" s="279"/>
      <c r="D356" s="279"/>
    </row>
    <row r="357" spans="1:4" s="199" customFormat="1">
      <c r="A357" s="250"/>
      <c r="B357" s="279"/>
      <c r="C357" s="279"/>
      <c r="D357" s="279"/>
    </row>
    <row r="358" spans="1:4" s="199" customFormat="1">
      <c r="A358" s="250"/>
      <c r="B358" s="279"/>
      <c r="C358" s="279"/>
      <c r="D358" s="279"/>
    </row>
    <row r="359" spans="1:4" s="199" customFormat="1">
      <c r="A359" s="250"/>
      <c r="B359" s="279"/>
      <c r="C359" s="279"/>
      <c r="D359" s="279"/>
    </row>
    <row r="360" spans="1:4" s="199" customFormat="1">
      <c r="A360" s="250"/>
      <c r="B360" s="279"/>
      <c r="C360" s="279"/>
      <c r="D360" s="279"/>
    </row>
    <row r="361" spans="1:4" s="199" customFormat="1">
      <c r="A361" s="250"/>
      <c r="B361" s="279"/>
      <c r="C361" s="279"/>
      <c r="D361" s="279"/>
    </row>
    <row r="362" spans="1:4" s="199" customFormat="1">
      <c r="A362" s="250"/>
      <c r="B362" s="279"/>
      <c r="C362" s="279"/>
      <c r="D362" s="279"/>
    </row>
    <row r="363" spans="1:4" s="199" customFormat="1">
      <c r="A363" s="250"/>
      <c r="B363" s="279"/>
      <c r="C363" s="279"/>
      <c r="D363" s="279"/>
    </row>
    <row r="364" spans="1:4" s="199" customFormat="1">
      <c r="A364" s="250"/>
      <c r="B364" s="279"/>
      <c r="C364" s="279"/>
      <c r="D364" s="279"/>
    </row>
    <row r="365" spans="1:4" s="199" customFormat="1">
      <c r="A365" s="250"/>
      <c r="B365" s="279"/>
      <c r="C365" s="279"/>
      <c r="D365" s="279"/>
    </row>
    <row r="366" spans="1:4" s="199" customFormat="1">
      <c r="A366" s="250"/>
      <c r="B366" s="279"/>
      <c r="C366" s="279"/>
      <c r="D366" s="279"/>
    </row>
    <row r="367" spans="1:4" s="199" customFormat="1">
      <c r="A367" s="250"/>
      <c r="B367" s="279"/>
      <c r="C367" s="279"/>
      <c r="D367" s="279"/>
    </row>
    <row r="368" spans="1:4" s="199" customFormat="1">
      <c r="A368" s="250"/>
      <c r="B368" s="279"/>
      <c r="C368" s="279"/>
      <c r="D368" s="279"/>
    </row>
    <row r="369" spans="1:4" s="199" customFormat="1">
      <c r="A369" s="250"/>
      <c r="B369" s="279"/>
      <c r="C369" s="279"/>
      <c r="D369" s="279"/>
    </row>
    <row r="370" spans="1:4" s="199" customFormat="1">
      <c r="A370" s="250"/>
      <c r="B370" s="279"/>
      <c r="C370" s="279"/>
      <c r="D370" s="279"/>
    </row>
    <row r="371" spans="1:4" s="199" customFormat="1">
      <c r="A371" s="250"/>
      <c r="B371" s="279"/>
      <c r="C371" s="279"/>
      <c r="D371" s="279"/>
    </row>
    <row r="372" spans="1:4" s="199" customFormat="1">
      <c r="A372" s="250"/>
      <c r="B372" s="279"/>
      <c r="C372" s="279"/>
      <c r="D372" s="279"/>
    </row>
    <row r="373" spans="1:4" s="199" customFormat="1">
      <c r="A373" s="250"/>
      <c r="B373" s="279"/>
      <c r="C373" s="279"/>
      <c r="D373" s="279"/>
    </row>
    <row r="374" spans="1:4" s="199" customFormat="1">
      <c r="A374" s="250"/>
      <c r="B374" s="279"/>
      <c r="C374" s="279"/>
      <c r="D374" s="279"/>
    </row>
    <row r="375" spans="1:4" s="199" customFormat="1">
      <c r="A375" s="250"/>
      <c r="B375" s="279"/>
      <c r="C375" s="279"/>
      <c r="D375" s="279"/>
    </row>
    <row r="376" spans="1:4" s="199" customFormat="1">
      <c r="A376" s="250"/>
      <c r="B376" s="279"/>
      <c r="C376" s="279"/>
      <c r="D376" s="279"/>
    </row>
    <row r="377" spans="1:4" s="199" customFormat="1">
      <c r="A377" s="250"/>
      <c r="B377" s="279"/>
      <c r="C377" s="279"/>
      <c r="D377" s="279"/>
    </row>
    <row r="378" spans="1:4" s="199" customFormat="1">
      <c r="A378" s="250"/>
      <c r="B378" s="279"/>
      <c r="C378" s="279"/>
      <c r="D378" s="279"/>
    </row>
    <row r="379" spans="1:4" s="199" customFormat="1">
      <c r="A379" s="250"/>
      <c r="B379" s="279"/>
      <c r="C379" s="279"/>
      <c r="D379" s="279"/>
    </row>
    <row r="380" spans="1:4" s="199" customFormat="1">
      <c r="A380" s="250"/>
      <c r="B380" s="279"/>
      <c r="C380" s="279"/>
      <c r="D380" s="279"/>
    </row>
    <row r="381" spans="1:4" s="199" customFormat="1">
      <c r="A381" s="250"/>
      <c r="B381" s="279"/>
      <c r="C381" s="279"/>
      <c r="D381" s="279"/>
    </row>
    <row r="382" spans="1:4" s="199" customFormat="1">
      <c r="A382" s="250"/>
      <c r="B382" s="279"/>
      <c r="C382" s="279"/>
      <c r="D382" s="279"/>
    </row>
    <row r="383" spans="1:4" s="199" customFormat="1">
      <c r="A383" s="250"/>
      <c r="B383" s="279"/>
      <c r="C383" s="279"/>
      <c r="D383" s="279"/>
    </row>
    <row r="384" spans="1:4" s="199" customFormat="1">
      <c r="A384" s="250"/>
      <c r="B384" s="279"/>
      <c r="C384" s="279"/>
      <c r="D384" s="279"/>
    </row>
    <row r="385" spans="1:4" s="199" customFormat="1">
      <c r="A385" s="250"/>
      <c r="B385" s="279"/>
      <c r="C385" s="279"/>
      <c r="D385" s="279"/>
    </row>
    <row r="386" spans="1:4" s="199" customFormat="1">
      <c r="A386" s="250"/>
      <c r="B386" s="279"/>
      <c r="C386" s="279"/>
      <c r="D386" s="279"/>
    </row>
    <row r="387" spans="1:4" s="199" customFormat="1">
      <c r="A387" s="250"/>
      <c r="B387" s="279"/>
      <c r="C387" s="279"/>
      <c r="D387" s="279"/>
    </row>
    <row r="388" spans="1:4" s="199" customFormat="1">
      <c r="A388" s="250"/>
      <c r="B388" s="279"/>
      <c r="C388" s="279"/>
      <c r="D388" s="279"/>
    </row>
    <row r="389" spans="1:4" s="199" customFormat="1">
      <c r="A389" s="250"/>
      <c r="B389" s="279"/>
      <c r="C389" s="279"/>
      <c r="D389" s="279"/>
    </row>
    <row r="390" spans="1:4" s="199" customFormat="1">
      <c r="A390" s="250"/>
      <c r="B390" s="279"/>
      <c r="C390" s="279"/>
      <c r="D390" s="279"/>
    </row>
    <row r="391" spans="1:4" s="199" customFormat="1">
      <c r="A391" s="250"/>
      <c r="B391" s="279"/>
      <c r="C391" s="279"/>
      <c r="D391" s="279"/>
    </row>
    <row r="392" spans="1:4" s="199" customFormat="1">
      <c r="A392" s="250"/>
      <c r="B392" s="279"/>
      <c r="C392" s="279"/>
      <c r="D392" s="279"/>
    </row>
    <row r="393" spans="1:4" s="199" customFormat="1">
      <c r="A393" s="250"/>
      <c r="B393" s="279"/>
      <c r="C393" s="279"/>
      <c r="D393" s="279"/>
    </row>
    <row r="394" spans="1:4" s="199" customFormat="1">
      <c r="A394" s="250"/>
      <c r="B394" s="279"/>
      <c r="C394" s="279"/>
      <c r="D394" s="279"/>
    </row>
    <row r="395" spans="1:4" s="199" customFormat="1">
      <c r="A395" s="250"/>
      <c r="B395" s="279"/>
      <c r="C395" s="279"/>
      <c r="D395" s="279"/>
    </row>
    <row r="396" spans="1:4" s="199" customFormat="1">
      <c r="A396" s="250"/>
      <c r="B396" s="279"/>
      <c r="C396" s="279"/>
      <c r="D396" s="279"/>
    </row>
    <row r="397" spans="1:4" s="199" customFormat="1">
      <c r="A397" s="250"/>
      <c r="B397" s="279"/>
      <c r="C397" s="279"/>
      <c r="D397" s="279"/>
    </row>
    <row r="398" spans="1:4" s="199" customFormat="1">
      <c r="A398" s="250"/>
      <c r="B398" s="279"/>
      <c r="C398" s="279"/>
      <c r="D398" s="279"/>
    </row>
    <row r="399" spans="1:4" s="199" customFormat="1">
      <c r="A399" s="250"/>
      <c r="B399" s="279"/>
      <c r="C399" s="279"/>
      <c r="D399" s="279"/>
    </row>
    <row r="400" spans="1:4" s="199" customFormat="1">
      <c r="A400" s="250"/>
      <c r="B400" s="279"/>
      <c r="C400" s="279"/>
      <c r="D400" s="279"/>
    </row>
    <row r="401" spans="1:4" s="199" customFormat="1">
      <c r="A401" s="250"/>
      <c r="B401" s="279"/>
      <c r="C401" s="279"/>
      <c r="D401" s="279"/>
    </row>
    <row r="402" spans="1:4" s="199" customFormat="1">
      <c r="A402" s="250"/>
      <c r="B402" s="279"/>
      <c r="C402" s="279"/>
      <c r="D402" s="279"/>
    </row>
    <row r="403" spans="1:4" s="199" customFormat="1">
      <c r="A403" s="250"/>
      <c r="B403" s="279"/>
      <c r="C403" s="279"/>
      <c r="D403" s="279"/>
    </row>
    <row r="404" spans="1:4" s="199" customFormat="1">
      <c r="A404" s="250"/>
      <c r="B404" s="279"/>
      <c r="C404" s="279"/>
      <c r="D404" s="279"/>
    </row>
    <row r="405" spans="1:4" s="199" customFormat="1">
      <c r="A405" s="250"/>
      <c r="B405" s="279"/>
      <c r="C405" s="279"/>
      <c r="D405" s="279"/>
    </row>
    <row r="406" spans="1:4" s="199" customFormat="1">
      <c r="A406" s="250"/>
      <c r="B406" s="279"/>
      <c r="C406" s="279"/>
      <c r="D406" s="279"/>
    </row>
    <row r="407" spans="1:4" s="199" customFormat="1">
      <c r="A407" s="250"/>
      <c r="B407" s="279"/>
      <c r="C407" s="279"/>
      <c r="D407" s="279"/>
    </row>
    <row r="408" spans="1:4" s="199" customFormat="1">
      <c r="A408" s="250"/>
      <c r="B408" s="279"/>
      <c r="C408" s="279"/>
      <c r="D408" s="279"/>
    </row>
    <row r="409" spans="1:4" s="199" customFormat="1">
      <c r="A409" s="250"/>
      <c r="B409" s="279"/>
      <c r="C409" s="279"/>
      <c r="D409" s="279"/>
    </row>
    <row r="410" spans="1:4" s="199" customFormat="1">
      <c r="A410" s="250"/>
      <c r="B410" s="279"/>
      <c r="C410" s="279"/>
      <c r="D410" s="279"/>
    </row>
    <row r="411" spans="1:4" s="199" customFormat="1">
      <c r="A411" s="250"/>
      <c r="B411" s="279"/>
      <c r="C411" s="279"/>
      <c r="D411" s="279"/>
    </row>
    <row r="412" spans="1:4" s="199" customFormat="1">
      <c r="A412" s="250"/>
      <c r="B412" s="279"/>
      <c r="C412" s="279"/>
      <c r="D412" s="279"/>
    </row>
    <row r="413" spans="1:4" s="199" customFormat="1">
      <c r="A413" s="250"/>
      <c r="B413" s="279"/>
      <c r="C413" s="279"/>
      <c r="D413" s="279"/>
    </row>
    <row r="414" spans="1:4" s="199" customFormat="1">
      <c r="A414" s="250"/>
      <c r="B414" s="279"/>
      <c r="C414" s="279"/>
      <c r="D414" s="279"/>
    </row>
    <row r="415" spans="1:4" s="199" customFormat="1">
      <c r="A415" s="250"/>
      <c r="B415" s="279"/>
      <c r="C415" s="279"/>
      <c r="D415" s="279"/>
    </row>
    <row r="416" spans="1:4" s="199" customFormat="1">
      <c r="A416" s="250"/>
      <c r="B416" s="279"/>
      <c r="C416" s="279"/>
      <c r="D416" s="279"/>
    </row>
    <row r="417" spans="1:4" s="199" customFormat="1">
      <c r="A417" s="250"/>
      <c r="B417" s="279"/>
      <c r="C417" s="279"/>
      <c r="D417" s="279"/>
    </row>
    <row r="418" spans="1:4" s="199" customFormat="1">
      <c r="A418" s="250"/>
      <c r="B418" s="279"/>
      <c r="C418" s="279"/>
      <c r="D418" s="279"/>
    </row>
    <row r="419" spans="1:4" s="199" customFormat="1">
      <c r="A419" s="250"/>
      <c r="B419" s="279"/>
      <c r="C419" s="279"/>
      <c r="D419" s="279"/>
    </row>
    <row r="420" spans="1:4" s="199" customFormat="1">
      <c r="A420" s="250"/>
      <c r="B420" s="279"/>
      <c r="C420" s="279"/>
      <c r="D420" s="279"/>
    </row>
    <row r="421" spans="1:4" s="199" customFormat="1">
      <c r="A421" s="250"/>
      <c r="B421" s="279"/>
      <c r="C421" s="279"/>
      <c r="D421" s="279"/>
    </row>
    <row r="422" spans="1:4" s="199" customFormat="1">
      <c r="A422" s="250"/>
      <c r="B422" s="279"/>
      <c r="C422" s="279"/>
      <c r="D422" s="279"/>
    </row>
    <row r="423" spans="1:4" s="199" customFormat="1">
      <c r="A423" s="250"/>
      <c r="B423" s="279"/>
      <c r="C423" s="279"/>
      <c r="D423" s="279"/>
    </row>
    <row r="424" spans="1:4" s="199" customFormat="1">
      <c r="A424" s="250"/>
      <c r="B424" s="279"/>
      <c r="C424" s="279"/>
      <c r="D424" s="279"/>
    </row>
    <row r="425" spans="1:4" s="199" customFormat="1">
      <c r="A425" s="250"/>
      <c r="B425" s="279"/>
      <c r="C425" s="279"/>
      <c r="D425" s="279"/>
    </row>
    <row r="426" spans="1:4" s="199" customFormat="1">
      <c r="A426" s="250"/>
      <c r="B426" s="279"/>
      <c r="C426" s="279"/>
      <c r="D426" s="279"/>
    </row>
    <row r="427" spans="1:4" s="199" customFormat="1">
      <c r="A427" s="250"/>
      <c r="B427" s="279"/>
      <c r="C427" s="279"/>
      <c r="D427" s="279"/>
    </row>
    <row r="428" spans="1:4" s="199" customFormat="1">
      <c r="A428" s="250"/>
      <c r="B428" s="279"/>
      <c r="C428" s="279"/>
      <c r="D428" s="279"/>
    </row>
    <row r="429" spans="1:4" s="199" customFormat="1">
      <c r="A429" s="250"/>
      <c r="B429" s="279"/>
      <c r="C429" s="279"/>
      <c r="D429" s="279"/>
    </row>
    <row r="430" spans="1:4" s="199" customFormat="1">
      <c r="A430" s="250"/>
      <c r="B430" s="279"/>
      <c r="C430" s="279"/>
      <c r="D430" s="279"/>
    </row>
    <row r="431" spans="1:4" s="199" customFormat="1">
      <c r="A431" s="250"/>
      <c r="B431" s="279"/>
      <c r="C431" s="279"/>
      <c r="D431" s="279"/>
    </row>
    <row r="432" spans="1:4" s="199" customFormat="1">
      <c r="A432" s="250"/>
      <c r="B432" s="279"/>
      <c r="C432" s="279"/>
      <c r="D432" s="279"/>
    </row>
    <row r="433" spans="1:4" s="199" customFormat="1">
      <c r="A433" s="250"/>
      <c r="B433" s="279"/>
      <c r="C433" s="279"/>
      <c r="D433" s="279"/>
    </row>
    <row r="434" spans="1:4" s="199" customFormat="1">
      <c r="A434" s="250"/>
      <c r="B434" s="279"/>
      <c r="C434" s="279"/>
      <c r="D434" s="279"/>
    </row>
    <row r="435" spans="1:4" s="199" customFormat="1">
      <c r="A435" s="250"/>
      <c r="B435" s="279"/>
      <c r="C435" s="279"/>
      <c r="D435" s="279"/>
    </row>
    <row r="436" spans="1:4" s="199" customFormat="1">
      <c r="A436" s="250"/>
      <c r="B436" s="279"/>
      <c r="C436" s="279"/>
      <c r="D436" s="279"/>
    </row>
    <row r="437" spans="1:4" s="199" customFormat="1">
      <c r="A437" s="250"/>
      <c r="B437" s="279"/>
      <c r="C437" s="279"/>
      <c r="D437" s="279"/>
    </row>
    <row r="438" spans="1:4" s="199" customFormat="1">
      <c r="A438" s="250"/>
      <c r="B438" s="279"/>
      <c r="C438" s="279"/>
      <c r="D438" s="279"/>
    </row>
    <row r="439" spans="1:4" s="199" customFormat="1">
      <c r="A439" s="250"/>
      <c r="B439" s="279"/>
      <c r="C439" s="279"/>
      <c r="D439" s="279"/>
    </row>
    <row r="440" spans="1:4" s="199" customFormat="1">
      <c r="A440" s="250"/>
      <c r="B440" s="279"/>
      <c r="C440" s="279"/>
      <c r="D440" s="279"/>
    </row>
    <row r="441" spans="1:4" s="199" customFormat="1">
      <c r="A441" s="250"/>
      <c r="B441" s="279"/>
      <c r="C441" s="279"/>
      <c r="D441" s="279"/>
    </row>
    <row r="442" spans="1:4" s="199" customFormat="1">
      <c r="A442" s="250"/>
      <c r="B442" s="279"/>
      <c r="C442" s="279"/>
      <c r="D442" s="279"/>
    </row>
    <row r="443" spans="1:4" s="199" customFormat="1">
      <c r="A443" s="250"/>
      <c r="B443" s="279"/>
      <c r="C443" s="279"/>
      <c r="D443" s="279"/>
    </row>
    <row r="444" spans="1:4" s="199" customFormat="1">
      <c r="A444" s="250"/>
      <c r="B444" s="279"/>
      <c r="C444" s="279"/>
      <c r="D444" s="279"/>
    </row>
    <row r="445" spans="1:4" s="199" customFormat="1">
      <c r="A445" s="250"/>
      <c r="B445" s="279"/>
      <c r="C445" s="279"/>
      <c r="D445" s="279"/>
    </row>
    <row r="446" spans="1:4" s="199" customFormat="1">
      <c r="A446" s="250"/>
      <c r="B446" s="279"/>
      <c r="C446" s="279"/>
      <c r="D446" s="279"/>
    </row>
    <row r="447" spans="1:4" s="199" customFormat="1">
      <c r="A447" s="250"/>
      <c r="B447" s="279"/>
      <c r="C447" s="279"/>
      <c r="D447" s="279"/>
    </row>
    <row r="448" spans="1:4" s="199" customFormat="1">
      <c r="A448" s="250"/>
      <c r="B448" s="279"/>
      <c r="C448" s="279"/>
      <c r="D448" s="279"/>
    </row>
    <row r="449" spans="1:4" s="199" customFormat="1">
      <c r="A449" s="250"/>
      <c r="B449" s="279"/>
      <c r="C449" s="279"/>
      <c r="D449" s="279"/>
    </row>
    <row r="450" spans="1:4" s="199" customFormat="1">
      <c r="A450" s="250"/>
      <c r="B450" s="279"/>
      <c r="C450" s="279"/>
      <c r="D450" s="279"/>
    </row>
    <row r="451" spans="1:4" s="199" customFormat="1">
      <c r="A451" s="250"/>
      <c r="B451" s="279"/>
      <c r="C451" s="279"/>
      <c r="D451" s="279"/>
    </row>
    <row r="452" spans="1:4" s="199" customFormat="1">
      <c r="A452" s="250"/>
      <c r="B452" s="279"/>
      <c r="C452" s="279"/>
      <c r="D452" s="279"/>
    </row>
    <row r="453" spans="1:4" s="199" customFormat="1">
      <c r="A453" s="250"/>
      <c r="B453" s="279"/>
      <c r="C453" s="279"/>
      <c r="D453" s="279"/>
    </row>
    <row r="454" spans="1:4" s="199" customFormat="1">
      <c r="A454" s="250"/>
      <c r="B454" s="279"/>
      <c r="C454" s="279"/>
      <c r="D454" s="279"/>
    </row>
    <row r="455" spans="1:4" s="199" customFormat="1">
      <c r="A455" s="250"/>
      <c r="B455" s="279"/>
      <c r="C455" s="279"/>
      <c r="D455" s="279"/>
    </row>
    <row r="456" spans="1:4" s="199" customFormat="1">
      <c r="A456" s="250"/>
      <c r="B456" s="279"/>
      <c r="C456" s="279"/>
      <c r="D456" s="279"/>
    </row>
    <row r="457" spans="1:4" s="199" customFormat="1">
      <c r="A457" s="250"/>
      <c r="B457" s="279"/>
      <c r="C457" s="279"/>
      <c r="D457" s="279"/>
    </row>
    <row r="458" spans="1:4" s="199" customFormat="1">
      <c r="A458" s="250"/>
      <c r="B458" s="279"/>
      <c r="C458" s="279"/>
      <c r="D458" s="279"/>
    </row>
    <row r="459" spans="1:4" s="199" customFormat="1">
      <c r="A459" s="250"/>
      <c r="B459" s="279"/>
      <c r="C459" s="279"/>
      <c r="D459" s="279"/>
    </row>
    <row r="460" spans="1:4" s="199" customFormat="1">
      <c r="A460" s="250"/>
      <c r="B460" s="279"/>
      <c r="C460" s="279"/>
      <c r="D460" s="279"/>
    </row>
    <row r="461" spans="1:4" s="199" customFormat="1">
      <c r="A461" s="250"/>
      <c r="B461" s="279"/>
      <c r="C461" s="279"/>
      <c r="D461" s="279"/>
    </row>
    <row r="462" spans="1:4" s="199" customFormat="1">
      <c r="A462" s="250"/>
      <c r="B462" s="279"/>
      <c r="C462" s="279"/>
      <c r="D462" s="279"/>
    </row>
    <row r="463" spans="1:4" s="199" customFormat="1">
      <c r="A463" s="250"/>
      <c r="B463" s="279"/>
      <c r="C463" s="279"/>
      <c r="D463" s="279"/>
    </row>
    <row r="464" spans="1:4" s="199" customFormat="1">
      <c r="A464" s="250"/>
      <c r="B464" s="279"/>
      <c r="C464" s="279"/>
      <c r="D464" s="279"/>
    </row>
    <row r="465" spans="1:4" s="199" customFormat="1">
      <c r="A465" s="250"/>
      <c r="B465" s="279"/>
      <c r="C465" s="279"/>
      <c r="D465" s="279"/>
    </row>
    <row r="466" spans="1:4" s="199" customFormat="1">
      <c r="A466" s="250"/>
      <c r="B466" s="279"/>
      <c r="C466" s="279"/>
      <c r="D466" s="279"/>
    </row>
    <row r="467" spans="1:4" s="199" customFormat="1">
      <c r="A467" s="250"/>
      <c r="B467" s="279"/>
      <c r="C467" s="279"/>
      <c r="D467" s="279"/>
    </row>
    <row r="468" spans="1:4" s="199" customFormat="1">
      <c r="A468" s="250"/>
      <c r="B468" s="279"/>
      <c r="C468" s="279"/>
      <c r="D468" s="279"/>
    </row>
    <row r="469" spans="1:4" s="199" customFormat="1">
      <c r="A469" s="250"/>
      <c r="B469" s="279"/>
      <c r="C469" s="279"/>
      <c r="D469" s="279"/>
    </row>
    <row r="470" spans="1:4" s="199" customFormat="1">
      <c r="A470" s="250"/>
      <c r="B470" s="279"/>
      <c r="C470" s="279"/>
      <c r="D470" s="279"/>
    </row>
    <row r="471" spans="1:4" s="199" customFormat="1">
      <c r="A471" s="250"/>
      <c r="B471" s="279"/>
      <c r="C471" s="279"/>
      <c r="D471" s="279"/>
    </row>
    <row r="472" spans="1:4" s="199" customFormat="1">
      <c r="A472" s="250"/>
      <c r="B472" s="279"/>
      <c r="C472" s="279"/>
      <c r="D472" s="279"/>
    </row>
    <row r="473" spans="1:4" s="199" customFormat="1">
      <c r="A473" s="250"/>
      <c r="B473" s="279"/>
      <c r="C473" s="279"/>
      <c r="D473" s="279"/>
    </row>
    <row r="474" spans="1:4" s="199" customFormat="1">
      <c r="A474" s="250"/>
      <c r="B474" s="279"/>
      <c r="C474" s="279"/>
      <c r="D474" s="279"/>
    </row>
    <row r="475" spans="1:4" s="199" customFormat="1">
      <c r="A475" s="250"/>
      <c r="B475" s="279"/>
      <c r="C475" s="279"/>
      <c r="D475" s="279"/>
    </row>
    <row r="476" spans="1:4" s="199" customFormat="1">
      <c r="A476" s="250"/>
      <c r="B476" s="279"/>
      <c r="C476" s="279"/>
      <c r="D476" s="279"/>
    </row>
    <row r="477" spans="1:4" s="199" customFormat="1">
      <c r="A477" s="250"/>
      <c r="B477" s="279"/>
      <c r="C477" s="279"/>
      <c r="D477" s="279"/>
    </row>
    <row r="478" spans="1:4" s="199" customFormat="1">
      <c r="A478" s="250"/>
      <c r="B478" s="279"/>
      <c r="C478" s="279"/>
      <c r="D478" s="279"/>
    </row>
    <row r="479" spans="1:4" s="199" customFormat="1">
      <c r="A479" s="250"/>
      <c r="B479" s="279"/>
      <c r="C479" s="279"/>
      <c r="D479" s="279"/>
    </row>
    <row r="480" spans="1:4" s="199" customFormat="1">
      <c r="A480" s="250"/>
      <c r="B480" s="279"/>
      <c r="C480" s="279"/>
      <c r="D480" s="279"/>
    </row>
    <row r="481" spans="1:4" s="199" customFormat="1">
      <c r="A481" s="250"/>
      <c r="B481" s="279"/>
      <c r="C481" s="279"/>
      <c r="D481" s="279"/>
    </row>
    <row r="482" spans="1:4" s="199" customFormat="1">
      <c r="A482" s="250"/>
      <c r="B482" s="279"/>
      <c r="C482" s="279"/>
      <c r="D482" s="279"/>
    </row>
    <row r="483" spans="1:4" s="199" customFormat="1">
      <c r="A483" s="250"/>
      <c r="B483" s="279"/>
      <c r="C483" s="279"/>
      <c r="D483" s="279"/>
    </row>
    <row r="484" spans="1:4" s="199" customFormat="1">
      <c r="A484" s="250"/>
      <c r="B484" s="279"/>
      <c r="C484" s="279"/>
      <c r="D484" s="279"/>
    </row>
    <row r="485" spans="1:4" s="199" customFormat="1">
      <c r="A485" s="250"/>
      <c r="B485" s="279"/>
      <c r="C485" s="279"/>
      <c r="D485" s="279"/>
    </row>
    <row r="486" spans="1:4" s="199" customFormat="1">
      <c r="A486" s="250"/>
      <c r="B486" s="279"/>
      <c r="C486" s="279"/>
      <c r="D486" s="279"/>
    </row>
    <row r="487" spans="1:4" s="199" customFormat="1">
      <c r="A487" s="250"/>
      <c r="B487" s="279"/>
      <c r="C487" s="279"/>
      <c r="D487" s="279"/>
    </row>
    <row r="488" spans="1:4" s="199" customFormat="1">
      <c r="A488" s="250"/>
      <c r="B488" s="279"/>
      <c r="C488" s="279"/>
      <c r="D488" s="279"/>
    </row>
    <row r="489" spans="1:4" s="199" customFormat="1">
      <c r="A489" s="250"/>
      <c r="B489" s="279"/>
      <c r="C489" s="279"/>
      <c r="D489" s="279"/>
    </row>
    <row r="490" spans="1:4" s="199" customFormat="1">
      <c r="A490" s="250"/>
      <c r="B490" s="279"/>
      <c r="C490" s="279"/>
      <c r="D490" s="279"/>
    </row>
    <row r="491" spans="1:4" s="199" customFormat="1">
      <c r="A491" s="250"/>
      <c r="B491" s="279"/>
      <c r="C491" s="279"/>
      <c r="D491" s="279"/>
    </row>
    <row r="492" spans="1:4" s="199" customFormat="1">
      <c r="A492" s="250"/>
      <c r="B492" s="279"/>
      <c r="C492" s="279"/>
      <c r="D492" s="279"/>
    </row>
    <row r="493" spans="1:4" s="199" customFormat="1">
      <c r="A493" s="250"/>
      <c r="B493" s="279"/>
      <c r="C493" s="279"/>
      <c r="D493" s="279"/>
    </row>
    <row r="494" spans="1:4" s="199" customFormat="1">
      <c r="A494" s="250"/>
      <c r="B494" s="279"/>
      <c r="C494" s="279"/>
      <c r="D494" s="279"/>
    </row>
    <row r="495" spans="1:4" s="199" customFormat="1">
      <c r="A495" s="250"/>
      <c r="B495" s="279"/>
      <c r="C495" s="279"/>
      <c r="D495" s="279"/>
    </row>
    <row r="496" spans="1:4" s="199" customFormat="1">
      <c r="A496" s="250"/>
      <c r="B496" s="279"/>
      <c r="C496" s="279"/>
      <c r="D496" s="279"/>
    </row>
    <row r="497" spans="1:4" s="199" customFormat="1">
      <c r="A497" s="250"/>
      <c r="B497" s="279"/>
      <c r="C497" s="279"/>
      <c r="D497" s="279"/>
    </row>
    <row r="498" spans="1:4" s="199" customFormat="1">
      <c r="A498" s="250"/>
      <c r="B498" s="279"/>
      <c r="C498" s="279"/>
      <c r="D498" s="279"/>
    </row>
    <row r="499" spans="1:4" s="199" customFormat="1">
      <c r="A499" s="250"/>
      <c r="B499" s="279"/>
      <c r="C499" s="279"/>
      <c r="D499" s="279"/>
    </row>
    <row r="500" spans="1:4" s="199" customFormat="1">
      <c r="A500" s="250"/>
      <c r="B500" s="279"/>
      <c r="C500" s="279"/>
      <c r="D500" s="279"/>
    </row>
    <row r="501" spans="1:4" s="199" customFormat="1">
      <c r="A501" s="250"/>
      <c r="B501" s="279"/>
      <c r="C501" s="279"/>
      <c r="D501" s="279"/>
    </row>
    <row r="502" spans="1:4" s="199" customFormat="1">
      <c r="A502" s="250"/>
      <c r="B502" s="279"/>
      <c r="C502" s="279"/>
      <c r="D502" s="279"/>
    </row>
    <row r="503" spans="1:4" s="199" customFormat="1">
      <c r="A503" s="250"/>
      <c r="B503" s="279"/>
      <c r="C503" s="279"/>
      <c r="D503" s="279"/>
    </row>
    <row r="504" spans="1:4" s="199" customFormat="1">
      <c r="A504" s="250"/>
      <c r="B504" s="279"/>
      <c r="C504" s="279"/>
      <c r="D504" s="279"/>
    </row>
    <row r="505" spans="1:4" s="199" customFormat="1">
      <c r="A505" s="250"/>
      <c r="B505" s="279"/>
      <c r="C505" s="279"/>
      <c r="D505" s="279"/>
    </row>
    <row r="506" spans="1:4" s="199" customFormat="1">
      <c r="A506" s="250"/>
      <c r="B506" s="279"/>
      <c r="C506" s="279"/>
      <c r="D506" s="279"/>
    </row>
    <row r="507" spans="1:4" s="199" customFormat="1">
      <c r="A507" s="250"/>
      <c r="B507" s="279"/>
      <c r="C507" s="279"/>
      <c r="D507" s="279"/>
    </row>
    <row r="508" spans="1:4" s="199" customFormat="1">
      <c r="A508" s="250"/>
      <c r="B508" s="279"/>
      <c r="C508" s="279"/>
      <c r="D508" s="279"/>
    </row>
    <row r="509" spans="1:4" s="199" customFormat="1">
      <c r="A509" s="250"/>
      <c r="B509" s="279"/>
      <c r="C509" s="279"/>
      <c r="D509" s="279"/>
    </row>
    <row r="510" spans="1:4" s="199" customFormat="1">
      <c r="A510" s="250"/>
      <c r="B510" s="279"/>
      <c r="C510" s="279"/>
      <c r="D510" s="279"/>
    </row>
    <row r="511" spans="1:4" s="199" customFormat="1">
      <c r="A511" s="250"/>
      <c r="B511" s="279"/>
      <c r="C511" s="279"/>
      <c r="D511" s="279"/>
    </row>
    <row r="512" spans="1:4" s="199" customFormat="1">
      <c r="A512" s="250"/>
      <c r="B512" s="279"/>
      <c r="C512" s="279"/>
      <c r="D512" s="279"/>
    </row>
    <row r="513" spans="1:4" s="199" customFormat="1">
      <c r="A513" s="250"/>
      <c r="B513" s="279"/>
      <c r="C513" s="279"/>
      <c r="D513" s="279"/>
    </row>
    <row r="514" spans="1:4" s="199" customFormat="1">
      <c r="A514" s="250"/>
      <c r="B514" s="279"/>
      <c r="C514" s="279"/>
      <c r="D514" s="279"/>
    </row>
    <row r="515" spans="1:4" s="199" customFormat="1">
      <c r="A515" s="250"/>
      <c r="B515" s="279"/>
      <c r="C515" s="279"/>
      <c r="D515" s="279"/>
    </row>
    <row r="516" spans="1:4" s="199" customFormat="1">
      <c r="A516" s="250"/>
      <c r="B516" s="279"/>
      <c r="C516" s="279"/>
      <c r="D516" s="279"/>
    </row>
    <row r="517" spans="1:4" s="199" customFormat="1">
      <c r="A517" s="250"/>
      <c r="B517" s="279"/>
      <c r="C517" s="279"/>
      <c r="D517" s="279"/>
    </row>
    <row r="518" spans="1:4" s="199" customFormat="1">
      <c r="A518" s="250"/>
      <c r="B518" s="279"/>
      <c r="C518" s="279"/>
      <c r="D518" s="279"/>
    </row>
    <row r="519" spans="1:4" s="199" customFormat="1">
      <c r="A519" s="250"/>
      <c r="B519" s="279"/>
      <c r="C519" s="279"/>
      <c r="D519" s="279"/>
    </row>
    <row r="520" spans="1:4" s="199" customFormat="1">
      <c r="A520" s="250"/>
      <c r="B520" s="279"/>
      <c r="C520" s="279"/>
      <c r="D520" s="279"/>
    </row>
    <row r="521" spans="1:4" s="199" customFormat="1">
      <c r="A521" s="250"/>
      <c r="B521" s="279"/>
      <c r="C521" s="279"/>
      <c r="D521" s="279"/>
    </row>
    <row r="522" spans="1:4" s="199" customFormat="1">
      <c r="A522" s="250"/>
      <c r="B522" s="279"/>
      <c r="C522" s="279"/>
      <c r="D522" s="279"/>
    </row>
    <row r="523" spans="1:4" s="199" customFormat="1">
      <c r="A523" s="250"/>
      <c r="B523" s="279"/>
      <c r="C523" s="279"/>
      <c r="D523" s="279"/>
    </row>
    <row r="524" spans="1:4" s="199" customFormat="1">
      <c r="A524" s="250"/>
      <c r="B524" s="279"/>
      <c r="C524" s="279"/>
      <c r="D524" s="279"/>
    </row>
    <row r="525" spans="1:4" s="199" customFormat="1">
      <c r="A525" s="250"/>
      <c r="B525" s="279"/>
      <c r="C525" s="279"/>
      <c r="D525" s="279"/>
    </row>
    <row r="526" spans="1:4" s="199" customFormat="1">
      <c r="A526" s="250"/>
      <c r="B526" s="279"/>
      <c r="C526" s="279"/>
      <c r="D526" s="279"/>
    </row>
    <row r="527" spans="1:4" s="199" customFormat="1">
      <c r="A527" s="250"/>
      <c r="B527" s="279"/>
      <c r="C527" s="279"/>
      <c r="D527" s="279"/>
    </row>
    <row r="528" spans="1:4" s="199" customFormat="1">
      <c r="A528" s="250"/>
      <c r="B528" s="279"/>
      <c r="C528" s="279"/>
      <c r="D528" s="279"/>
    </row>
    <row r="529" spans="1:4" s="199" customFormat="1">
      <c r="A529" s="250"/>
      <c r="B529" s="279"/>
      <c r="C529" s="279"/>
      <c r="D529" s="279"/>
    </row>
    <row r="530" spans="1:4" s="199" customFormat="1">
      <c r="A530" s="250"/>
      <c r="B530" s="279"/>
      <c r="C530" s="279"/>
      <c r="D530" s="279"/>
    </row>
    <row r="531" spans="1:4" s="199" customFormat="1">
      <c r="A531" s="250"/>
      <c r="B531" s="279"/>
      <c r="C531" s="279"/>
      <c r="D531" s="279"/>
    </row>
    <row r="532" spans="1:4" s="199" customFormat="1">
      <c r="A532" s="250"/>
      <c r="B532" s="279"/>
      <c r="C532" s="279"/>
      <c r="D532" s="279"/>
    </row>
    <row r="533" spans="1:4" s="199" customFormat="1">
      <c r="A533" s="250"/>
      <c r="B533" s="279"/>
      <c r="C533" s="279"/>
      <c r="D533" s="279"/>
    </row>
    <row r="534" spans="1:4" s="199" customFormat="1">
      <c r="A534" s="250"/>
      <c r="B534" s="279"/>
      <c r="C534" s="279"/>
      <c r="D534" s="279"/>
    </row>
    <row r="535" spans="1:4" s="199" customFormat="1">
      <c r="A535" s="250"/>
      <c r="B535" s="279"/>
      <c r="C535" s="279"/>
      <c r="D535" s="279"/>
    </row>
    <row r="536" spans="1:4" s="199" customFormat="1">
      <c r="A536" s="250"/>
      <c r="B536" s="279"/>
      <c r="C536" s="279"/>
      <c r="D536" s="279"/>
    </row>
    <row r="537" spans="1:4" s="199" customFormat="1">
      <c r="A537" s="250"/>
      <c r="B537" s="279"/>
      <c r="C537" s="279"/>
      <c r="D537" s="279"/>
    </row>
    <row r="538" spans="1:4" s="199" customFormat="1">
      <c r="A538" s="250"/>
      <c r="B538" s="279"/>
      <c r="C538" s="279"/>
      <c r="D538" s="279"/>
    </row>
    <row r="539" spans="1:4" s="199" customFormat="1">
      <c r="A539" s="250"/>
      <c r="B539" s="279"/>
      <c r="C539" s="279"/>
      <c r="D539" s="279"/>
    </row>
    <row r="540" spans="1:4" s="199" customFormat="1">
      <c r="A540" s="250"/>
      <c r="B540" s="279"/>
      <c r="C540" s="279"/>
      <c r="D540" s="279"/>
    </row>
    <row r="541" spans="1:4" s="199" customFormat="1">
      <c r="A541" s="250"/>
      <c r="B541" s="279"/>
      <c r="C541" s="279"/>
      <c r="D541" s="279"/>
    </row>
    <row r="542" spans="1:4" s="199" customFormat="1">
      <c r="A542" s="250"/>
      <c r="B542" s="279"/>
      <c r="C542" s="279"/>
      <c r="D542" s="279"/>
    </row>
    <row r="543" spans="1:4" s="199" customFormat="1">
      <c r="A543" s="250"/>
      <c r="B543" s="279"/>
      <c r="C543" s="279"/>
      <c r="D543" s="279"/>
    </row>
    <row r="544" spans="1:4" s="199" customFormat="1">
      <c r="A544" s="250"/>
      <c r="B544" s="279"/>
      <c r="C544" s="279"/>
      <c r="D544" s="279"/>
    </row>
    <row r="545" spans="1:4" s="199" customFormat="1">
      <c r="A545" s="250"/>
      <c r="B545" s="279"/>
      <c r="C545" s="279"/>
      <c r="D545" s="279"/>
    </row>
    <row r="546" spans="1:4" s="199" customFormat="1">
      <c r="A546" s="250"/>
      <c r="B546" s="279"/>
      <c r="C546" s="279"/>
      <c r="D546" s="279"/>
    </row>
    <row r="547" spans="1:4" s="199" customFormat="1">
      <c r="A547" s="250"/>
      <c r="B547" s="279"/>
      <c r="C547" s="279"/>
      <c r="D547" s="279"/>
    </row>
    <row r="548" spans="1:4" s="199" customFormat="1">
      <c r="A548" s="250"/>
      <c r="B548" s="279"/>
      <c r="C548" s="279"/>
      <c r="D548" s="279"/>
    </row>
    <row r="549" spans="1:4" s="199" customFormat="1">
      <c r="A549" s="250"/>
      <c r="B549" s="279"/>
      <c r="C549" s="279"/>
      <c r="D549" s="279"/>
    </row>
    <row r="550" spans="1:4" s="199" customFormat="1">
      <c r="A550" s="250"/>
      <c r="B550" s="279"/>
      <c r="C550" s="279"/>
      <c r="D550" s="279"/>
    </row>
    <row r="551" spans="1:4" s="199" customFormat="1">
      <c r="A551" s="250"/>
      <c r="B551" s="279"/>
      <c r="C551" s="279"/>
      <c r="D551" s="279"/>
    </row>
    <row r="552" spans="1:4" s="199" customFormat="1">
      <c r="A552" s="250"/>
      <c r="B552" s="279"/>
      <c r="C552" s="279"/>
      <c r="D552" s="279"/>
    </row>
    <row r="553" spans="1:4" s="199" customFormat="1">
      <c r="A553" s="250"/>
      <c r="B553" s="279"/>
      <c r="C553" s="279"/>
      <c r="D553" s="279"/>
    </row>
    <row r="554" spans="1:4" s="199" customFormat="1">
      <c r="A554" s="250"/>
      <c r="B554" s="279"/>
      <c r="C554" s="279"/>
      <c r="D554" s="279"/>
    </row>
    <row r="555" spans="1:4" s="199" customFormat="1">
      <c r="A555" s="250"/>
      <c r="B555" s="279"/>
      <c r="C555" s="279"/>
      <c r="D555" s="279"/>
    </row>
    <row r="556" spans="1:4" s="199" customFormat="1">
      <c r="A556" s="250"/>
      <c r="B556" s="279"/>
      <c r="C556" s="279"/>
      <c r="D556" s="279"/>
    </row>
    <row r="557" spans="1:4" s="199" customFormat="1">
      <c r="A557" s="250"/>
      <c r="B557" s="279"/>
      <c r="C557" s="279"/>
      <c r="D557" s="279"/>
    </row>
    <row r="558" spans="1:4" s="199" customFormat="1">
      <c r="A558" s="250"/>
      <c r="B558" s="279"/>
      <c r="C558" s="279"/>
      <c r="D558" s="279"/>
    </row>
    <row r="559" spans="1:4" s="199" customFormat="1">
      <c r="A559" s="250"/>
      <c r="B559" s="279"/>
      <c r="C559" s="279"/>
      <c r="D559" s="279"/>
    </row>
    <row r="560" spans="1:4" s="199" customFormat="1">
      <c r="A560" s="250"/>
      <c r="B560" s="279"/>
      <c r="C560" s="279"/>
      <c r="D560" s="279"/>
    </row>
    <row r="561" spans="1:4" s="199" customFormat="1">
      <c r="A561" s="250"/>
      <c r="B561" s="279"/>
      <c r="C561" s="279"/>
      <c r="D561" s="279"/>
    </row>
    <row r="562" spans="1:4" s="199" customFormat="1">
      <c r="A562" s="250"/>
      <c r="B562" s="279"/>
      <c r="C562" s="279"/>
      <c r="D562" s="279"/>
    </row>
    <row r="563" spans="1:4" s="199" customFormat="1">
      <c r="A563" s="250"/>
      <c r="B563" s="279"/>
      <c r="C563" s="279"/>
      <c r="D563" s="279"/>
    </row>
    <row r="564" spans="1:4" s="199" customFormat="1">
      <c r="A564" s="250"/>
      <c r="B564" s="279"/>
      <c r="C564" s="279"/>
      <c r="D564" s="279"/>
    </row>
    <row r="565" spans="1:4" s="199" customFormat="1">
      <c r="A565" s="250"/>
      <c r="B565" s="279"/>
      <c r="C565" s="279"/>
      <c r="D565" s="279"/>
    </row>
    <row r="566" spans="1:4" s="199" customFormat="1">
      <c r="A566" s="250"/>
      <c r="B566" s="279"/>
      <c r="C566" s="279"/>
      <c r="D566" s="279"/>
    </row>
    <row r="567" spans="1:4" s="199" customFormat="1">
      <c r="A567" s="250"/>
      <c r="B567" s="279"/>
      <c r="C567" s="279"/>
      <c r="D567" s="279"/>
    </row>
    <row r="568" spans="1:4" s="199" customFormat="1">
      <c r="A568" s="250"/>
      <c r="B568" s="279"/>
      <c r="C568" s="279"/>
      <c r="D568" s="279"/>
    </row>
    <row r="569" spans="1:4" s="199" customFormat="1">
      <c r="A569" s="250"/>
      <c r="B569" s="279"/>
      <c r="C569" s="279"/>
      <c r="D569" s="279"/>
    </row>
    <row r="570" spans="1:4" s="199" customFormat="1">
      <c r="A570" s="250"/>
      <c r="B570" s="279"/>
      <c r="C570" s="279"/>
      <c r="D570" s="279"/>
    </row>
    <row r="571" spans="1:4" s="199" customFormat="1">
      <c r="A571" s="250"/>
      <c r="B571" s="279"/>
      <c r="C571" s="279"/>
      <c r="D571" s="279"/>
    </row>
    <row r="572" spans="1:4" s="199" customFormat="1">
      <c r="A572" s="250"/>
      <c r="B572" s="279"/>
      <c r="C572" s="279"/>
      <c r="D572" s="279"/>
    </row>
    <row r="573" spans="1:4" s="199" customFormat="1">
      <c r="A573" s="250"/>
      <c r="B573" s="279"/>
      <c r="C573" s="279"/>
      <c r="D573" s="279"/>
    </row>
    <row r="574" spans="1:4" s="199" customFormat="1">
      <c r="A574" s="250"/>
      <c r="B574" s="279"/>
      <c r="C574" s="279"/>
      <c r="D574" s="279"/>
    </row>
    <row r="575" spans="1:4" s="199" customFormat="1">
      <c r="A575" s="250"/>
      <c r="B575" s="279"/>
      <c r="C575" s="279"/>
      <c r="D575" s="279"/>
    </row>
    <row r="576" spans="1:4" s="199" customFormat="1">
      <c r="A576" s="250"/>
      <c r="B576" s="279"/>
      <c r="C576" s="279"/>
      <c r="D576" s="279"/>
    </row>
    <row r="577" spans="1:4" s="199" customFormat="1">
      <c r="A577" s="250"/>
      <c r="B577" s="279"/>
      <c r="C577" s="279"/>
      <c r="D577" s="279"/>
    </row>
    <row r="578" spans="1:4" s="199" customFormat="1">
      <c r="A578" s="250"/>
      <c r="B578" s="279"/>
      <c r="C578" s="279"/>
      <c r="D578" s="279"/>
    </row>
    <row r="579" spans="1:4" s="199" customFormat="1">
      <c r="A579" s="250"/>
      <c r="B579" s="279"/>
      <c r="C579" s="279"/>
      <c r="D579" s="279"/>
    </row>
    <row r="580" spans="1:4" s="199" customFormat="1">
      <c r="A580" s="250"/>
      <c r="B580" s="279"/>
      <c r="C580" s="279"/>
      <c r="D580" s="279"/>
    </row>
    <row r="581" spans="1:4" s="199" customFormat="1">
      <c r="A581" s="250"/>
      <c r="B581" s="279"/>
      <c r="C581" s="279"/>
      <c r="D581" s="279"/>
    </row>
    <row r="582" spans="1:4" s="199" customFormat="1">
      <c r="A582" s="250"/>
      <c r="B582" s="279"/>
      <c r="C582" s="279"/>
      <c r="D582" s="279"/>
    </row>
    <row r="583" spans="1:4" s="199" customFormat="1">
      <c r="A583" s="250"/>
      <c r="B583" s="279"/>
      <c r="C583" s="279"/>
      <c r="D583" s="279"/>
    </row>
    <row r="584" spans="1:4" s="199" customFormat="1">
      <c r="A584" s="250"/>
      <c r="B584" s="279"/>
      <c r="C584" s="279"/>
      <c r="D584" s="279"/>
    </row>
    <row r="585" spans="1:4" s="199" customFormat="1">
      <c r="A585" s="250"/>
      <c r="B585" s="279"/>
      <c r="C585" s="279"/>
      <c r="D585" s="279"/>
    </row>
    <row r="586" spans="1:4" s="199" customFormat="1">
      <c r="A586" s="250"/>
      <c r="B586" s="279"/>
      <c r="C586" s="279"/>
      <c r="D586" s="279"/>
    </row>
    <row r="587" spans="1:4" s="199" customFormat="1">
      <c r="A587" s="250"/>
      <c r="B587" s="279"/>
      <c r="C587" s="279"/>
      <c r="D587" s="279"/>
    </row>
    <row r="588" spans="1:4" s="199" customFormat="1">
      <c r="A588" s="250"/>
      <c r="B588" s="279"/>
      <c r="C588" s="279"/>
      <c r="D588" s="279"/>
    </row>
    <row r="589" spans="1:4" s="199" customFormat="1">
      <c r="A589" s="250"/>
      <c r="B589" s="279"/>
      <c r="C589" s="279"/>
      <c r="D589" s="279"/>
    </row>
    <row r="590" spans="1:4" s="199" customFormat="1">
      <c r="A590" s="250"/>
      <c r="B590" s="279"/>
      <c r="C590" s="279"/>
      <c r="D590" s="279"/>
    </row>
    <row r="591" spans="1:4" s="199" customFormat="1">
      <c r="A591" s="250"/>
      <c r="B591" s="279"/>
      <c r="C591" s="279"/>
      <c r="D591" s="279"/>
    </row>
    <row r="592" spans="1:4" s="199" customFormat="1">
      <c r="A592" s="250"/>
      <c r="B592" s="279"/>
      <c r="C592" s="279"/>
      <c r="D592" s="279"/>
    </row>
    <row r="593" spans="1:4" s="199" customFormat="1">
      <c r="A593" s="250"/>
      <c r="B593" s="279"/>
      <c r="C593" s="279"/>
      <c r="D593" s="279"/>
    </row>
    <row r="594" spans="1:4" s="199" customFormat="1">
      <c r="A594" s="250"/>
      <c r="B594" s="279"/>
      <c r="C594" s="279"/>
      <c r="D594" s="279"/>
    </row>
    <row r="595" spans="1:4" s="199" customFormat="1">
      <c r="A595" s="250"/>
      <c r="B595" s="279"/>
      <c r="C595" s="279"/>
      <c r="D595" s="279"/>
    </row>
    <row r="596" spans="1:4" s="199" customFormat="1">
      <c r="A596" s="250"/>
      <c r="B596" s="279"/>
      <c r="C596" s="279"/>
      <c r="D596" s="279"/>
    </row>
    <row r="597" spans="1:4" s="199" customFormat="1">
      <c r="A597" s="250"/>
      <c r="B597" s="279"/>
      <c r="C597" s="279"/>
      <c r="D597" s="279"/>
    </row>
    <row r="598" spans="1:4" s="199" customFormat="1">
      <c r="A598" s="250"/>
      <c r="B598" s="279"/>
      <c r="C598" s="279"/>
      <c r="D598" s="279"/>
    </row>
    <row r="599" spans="1:4" s="199" customFormat="1">
      <c r="A599" s="250"/>
      <c r="B599" s="279"/>
      <c r="C599" s="279"/>
      <c r="D599" s="279"/>
    </row>
    <row r="600" spans="1:4" s="199" customFormat="1">
      <c r="A600" s="250"/>
      <c r="B600" s="279"/>
      <c r="C600" s="279"/>
      <c r="D600" s="279"/>
    </row>
    <row r="601" spans="1:4" s="199" customFormat="1">
      <c r="A601" s="250"/>
      <c r="B601" s="279"/>
      <c r="C601" s="279"/>
      <c r="D601" s="279"/>
    </row>
    <row r="602" spans="1:4" s="199" customFormat="1">
      <c r="A602" s="250"/>
      <c r="B602" s="279"/>
      <c r="C602" s="279"/>
      <c r="D602" s="279"/>
    </row>
    <row r="603" spans="1:4" s="199" customFormat="1">
      <c r="A603" s="250"/>
      <c r="B603" s="279"/>
      <c r="C603" s="279"/>
      <c r="D603" s="279"/>
    </row>
    <row r="604" spans="1:4" s="199" customFormat="1">
      <c r="A604" s="250"/>
      <c r="B604" s="279"/>
      <c r="C604" s="279"/>
      <c r="D604" s="279"/>
    </row>
    <row r="605" spans="1:4" s="199" customFormat="1">
      <c r="A605" s="250"/>
      <c r="B605" s="279"/>
      <c r="C605" s="279"/>
      <c r="D605" s="279"/>
    </row>
    <row r="606" spans="1:4" s="199" customFormat="1">
      <c r="A606" s="250"/>
      <c r="B606" s="279"/>
      <c r="C606" s="279"/>
      <c r="D606" s="279"/>
    </row>
    <row r="607" spans="1:4" s="199" customFormat="1">
      <c r="A607" s="250"/>
      <c r="B607" s="279"/>
      <c r="C607" s="279"/>
      <c r="D607" s="279"/>
    </row>
    <row r="608" spans="1:4" s="199" customFormat="1">
      <c r="A608" s="250"/>
      <c r="B608" s="279"/>
      <c r="C608" s="279"/>
      <c r="D608" s="279"/>
    </row>
    <row r="609" spans="1:4" s="199" customFormat="1">
      <c r="A609" s="250"/>
      <c r="B609" s="279"/>
      <c r="C609" s="279"/>
      <c r="D609" s="279"/>
    </row>
    <row r="610" spans="1:4" s="199" customFormat="1">
      <c r="A610" s="250"/>
      <c r="B610" s="279"/>
      <c r="C610" s="279"/>
      <c r="D610" s="279"/>
    </row>
    <row r="611" spans="1:4" s="199" customFormat="1">
      <c r="A611" s="250"/>
      <c r="B611" s="279"/>
      <c r="C611" s="279"/>
      <c r="D611" s="279"/>
    </row>
    <row r="612" spans="1:4" s="199" customFormat="1">
      <c r="A612" s="250"/>
      <c r="B612" s="279"/>
      <c r="C612" s="279"/>
      <c r="D612" s="279"/>
    </row>
    <row r="613" spans="1:4" s="199" customFormat="1">
      <c r="A613" s="250"/>
      <c r="B613" s="279"/>
      <c r="C613" s="279"/>
      <c r="D613" s="279"/>
    </row>
    <row r="614" spans="1:4" s="199" customFormat="1">
      <c r="A614" s="250"/>
      <c r="B614" s="279"/>
      <c r="C614" s="279"/>
      <c r="D614" s="279"/>
    </row>
    <row r="615" spans="1:4" s="199" customFormat="1">
      <c r="A615" s="250"/>
      <c r="B615" s="279"/>
      <c r="C615" s="279"/>
      <c r="D615" s="279"/>
    </row>
    <row r="616" spans="1:4" s="199" customFormat="1">
      <c r="A616" s="250"/>
      <c r="B616" s="279"/>
      <c r="C616" s="279"/>
      <c r="D616" s="279"/>
    </row>
    <row r="617" spans="1:4" s="199" customFormat="1">
      <c r="A617" s="250"/>
      <c r="B617" s="279"/>
      <c r="C617" s="279"/>
      <c r="D617" s="279"/>
    </row>
    <row r="618" spans="1:4" s="199" customFormat="1">
      <c r="A618" s="250"/>
      <c r="B618" s="279"/>
      <c r="C618" s="279"/>
      <c r="D618" s="279"/>
    </row>
    <row r="619" spans="1:4" s="199" customFormat="1">
      <c r="A619" s="250"/>
      <c r="B619" s="279"/>
      <c r="C619" s="279"/>
      <c r="D619" s="279"/>
    </row>
    <row r="620" spans="1:4" s="199" customFormat="1">
      <c r="A620" s="250"/>
      <c r="B620" s="279"/>
      <c r="C620" s="279"/>
      <c r="D620" s="279"/>
    </row>
    <row r="621" spans="1:4" s="199" customFormat="1">
      <c r="A621" s="250"/>
      <c r="B621" s="279"/>
      <c r="C621" s="279"/>
      <c r="D621" s="279"/>
    </row>
    <row r="622" spans="1:4" s="199" customFormat="1">
      <c r="A622" s="250"/>
      <c r="B622" s="279"/>
      <c r="C622" s="279"/>
      <c r="D622" s="279"/>
    </row>
    <row r="623" spans="1:4" s="199" customFormat="1">
      <c r="A623" s="250"/>
      <c r="B623" s="279"/>
      <c r="C623" s="279"/>
      <c r="D623" s="279"/>
    </row>
    <row r="624" spans="1:4" s="199" customFormat="1">
      <c r="A624" s="250"/>
      <c r="B624" s="279"/>
      <c r="C624" s="279"/>
      <c r="D624" s="279"/>
    </row>
    <row r="625" spans="1:4" s="199" customFormat="1">
      <c r="A625" s="250"/>
      <c r="B625" s="279"/>
      <c r="C625" s="279"/>
      <c r="D625" s="279"/>
    </row>
    <row r="626" spans="1:4" s="199" customFormat="1">
      <c r="A626" s="250"/>
      <c r="B626" s="279"/>
      <c r="C626" s="279"/>
      <c r="D626" s="279"/>
    </row>
    <row r="627" spans="1:4" s="199" customFormat="1">
      <c r="A627" s="250"/>
      <c r="B627" s="279"/>
      <c r="C627" s="279"/>
      <c r="D627" s="279"/>
    </row>
    <row r="628" spans="1:4" s="199" customFormat="1">
      <c r="A628" s="250"/>
      <c r="B628" s="279"/>
      <c r="C628" s="279"/>
      <c r="D628" s="279"/>
    </row>
    <row r="629" spans="1:4" s="199" customFormat="1">
      <c r="A629" s="250"/>
      <c r="B629" s="279"/>
      <c r="C629" s="279"/>
      <c r="D629" s="279"/>
    </row>
    <row r="630" spans="1:4" s="199" customFormat="1">
      <c r="A630" s="250"/>
      <c r="B630" s="279"/>
      <c r="C630" s="279"/>
      <c r="D630" s="279"/>
    </row>
    <row r="631" spans="1:4" s="199" customFormat="1">
      <c r="A631" s="250"/>
      <c r="B631" s="279"/>
      <c r="C631" s="279"/>
      <c r="D631" s="279"/>
    </row>
    <row r="632" spans="1:4" s="199" customFormat="1">
      <c r="A632" s="250"/>
      <c r="B632" s="279"/>
      <c r="C632" s="279"/>
      <c r="D632" s="279"/>
    </row>
    <row r="633" spans="1:4" s="199" customFormat="1">
      <c r="A633" s="250"/>
      <c r="B633" s="279"/>
      <c r="C633" s="279"/>
      <c r="D633" s="279"/>
    </row>
    <row r="634" spans="1:4" s="199" customFormat="1">
      <c r="A634" s="250"/>
      <c r="B634" s="279"/>
      <c r="C634" s="279"/>
      <c r="D634" s="279"/>
    </row>
    <row r="635" spans="1:4" s="199" customFormat="1">
      <c r="A635" s="250"/>
      <c r="B635" s="279"/>
      <c r="C635" s="279"/>
      <c r="D635" s="279"/>
    </row>
    <row r="636" spans="1:4" s="199" customFormat="1">
      <c r="A636" s="250"/>
      <c r="B636" s="279"/>
      <c r="C636" s="279"/>
      <c r="D636" s="279"/>
    </row>
    <row r="637" spans="1:4" s="199" customFormat="1">
      <c r="A637" s="250"/>
      <c r="B637" s="279"/>
      <c r="C637" s="279"/>
      <c r="D637" s="279"/>
    </row>
    <row r="638" spans="1:4" s="199" customFormat="1">
      <c r="A638" s="250"/>
      <c r="B638" s="279"/>
      <c r="C638" s="279"/>
      <c r="D638" s="279"/>
    </row>
    <row r="639" spans="1:4" s="199" customFormat="1">
      <c r="A639" s="250"/>
      <c r="B639" s="279"/>
      <c r="C639" s="279"/>
      <c r="D639" s="279"/>
    </row>
    <row r="640" spans="1:4" s="199" customFormat="1">
      <c r="A640" s="250"/>
      <c r="B640" s="279"/>
      <c r="C640" s="279"/>
      <c r="D640" s="279"/>
    </row>
    <row r="641" spans="1:4" s="199" customFormat="1">
      <c r="A641" s="250"/>
      <c r="B641" s="279"/>
      <c r="C641" s="279"/>
      <c r="D641" s="279"/>
    </row>
    <row r="642" spans="1:4" s="199" customFormat="1">
      <c r="A642" s="250"/>
      <c r="B642" s="279"/>
      <c r="C642" s="279"/>
      <c r="D642" s="279"/>
    </row>
    <row r="643" spans="1:4" s="199" customFormat="1">
      <c r="A643" s="250"/>
      <c r="B643" s="279"/>
      <c r="C643" s="279"/>
      <c r="D643" s="279"/>
    </row>
    <row r="644" spans="1:4" s="199" customFormat="1">
      <c r="A644" s="250"/>
      <c r="B644" s="279"/>
      <c r="C644" s="279"/>
      <c r="D644" s="279"/>
    </row>
    <row r="645" spans="1:4" s="199" customFormat="1">
      <c r="A645" s="250"/>
      <c r="B645" s="279"/>
      <c r="C645" s="279"/>
      <c r="D645" s="279"/>
    </row>
    <row r="646" spans="1:4" s="199" customFormat="1">
      <c r="A646" s="250"/>
      <c r="B646" s="279"/>
      <c r="C646" s="279"/>
      <c r="D646" s="279"/>
    </row>
    <row r="647" spans="1:4" s="199" customFormat="1">
      <c r="A647" s="250"/>
      <c r="B647" s="279"/>
      <c r="C647" s="279"/>
      <c r="D647" s="279"/>
    </row>
    <row r="648" spans="1:4" s="199" customFormat="1">
      <c r="A648" s="250"/>
      <c r="B648" s="279"/>
      <c r="C648" s="279"/>
      <c r="D648" s="279"/>
    </row>
    <row r="649" spans="1:4" s="199" customFormat="1">
      <c r="A649" s="250"/>
      <c r="B649" s="279"/>
      <c r="C649" s="279"/>
      <c r="D649" s="279"/>
    </row>
    <row r="650" spans="1:4" s="199" customFormat="1">
      <c r="A650" s="250"/>
      <c r="B650" s="279"/>
      <c r="C650" s="279"/>
      <c r="D650" s="279"/>
    </row>
    <row r="651" spans="1:4" s="199" customFormat="1">
      <c r="A651" s="250"/>
      <c r="B651" s="279"/>
      <c r="C651" s="279"/>
      <c r="D651" s="279"/>
    </row>
    <row r="652" spans="1:4" s="199" customFormat="1">
      <c r="A652" s="250"/>
      <c r="B652" s="279"/>
      <c r="C652" s="279"/>
      <c r="D652" s="279"/>
    </row>
    <row r="653" spans="1:4" s="199" customFormat="1">
      <c r="A653" s="250"/>
      <c r="B653" s="279"/>
      <c r="C653" s="279"/>
      <c r="D653" s="279"/>
    </row>
    <row r="654" spans="1:4" s="199" customFormat="1">
      <c r="A654" s="250"/>
      <c r="B654" s="279"/>
      <c r="C654" s="279"/>
      <c r="D654" s="279"/>
    </row>
    <row r="655" spans="1:4" s="199" customFormat="1">
      <c r="A655" s="250"/>
      <c r="B655" s="279"/>
      <c r="C655" s="279"/>
      <c r="D655" s="279"/>
    </row>
    <row r="656" spans="1:4" s="199" customFormat="1">
      <c r="A656" s="250"/>
      <c r="B656" s="279"/>
      <c r="C656" s="279"/>
      <c r="D656" s="279"/>
    </row>
    <row r="657" spans="1:4" s="199" customFormat="1">
      <c r="A657" s="250"/>
      <c r="B657" s="279"/>
      <c r="C657" s="279"/>
      <c r="D657" s="279"/>
    </row>
    <row r="658" spans="1:4" s="199" customFormat="1">
      <c r="A658" s="250"/>
      <c r="B658" s="279"/>
      <c r="C658" s="279"/>
      <c r="D658" s="279"/>
    </row>
    <row r="659" spans="1:4" s="199" customFormat="1">
      <c r="A659" s="250"/>
      <c r="B659" s="279"/>
      <c r="C659" s="279"/>
      <c r="D659" s="279"/>
    </row>
    <row r="660" spans="1:4" s="199" customFormat="1">
      <c r="A660" s="250"/>
      <c r="B660" s="279"/>
      <c r="C660" s="279"/>
      <c r="D660" s="279"/>
    </row>
    <row r="661" spans="1:4" s="199" customFormat="1">
      <c r="A661" s="250"/>
      <c r="B661" s="279"/>
      <c r="C661" s="279"/>
      <c r="D661" s="279"/>
    </row>
    <row r="662" spans="1:4" s="199" customFormat="1">
      <c r="A662" s="250"/>
      <c r="B662" s="279"/>
      <c r="C662" s="279"/>
      <c r="D662" s="279"/>
    </row>
    <row r="663" spans="1:4" s="199" customFormat="1">
      <c r="A663" s="250"/>
      <c r="B663" s="279"/>
      <c r="C663" s="279"/>
      <c r="D663" s="279"/>
    </row>
    <row r="664" spans="1:4" s="199" customFormat="1">
      <c r="A664" s="250"/>
      <c r="B664" s="279"/>
      <c r="C664" s="279"/>
      <c r="D664" s="279"/>
    </row>
    <row r="665" spans="1:4" s="199" customFormat="1">
      <c r="A665" s="250"/>
      <c r="B665" s="279"/>
      <c r="C665" s="279"/>
      <c r="D665" s="279"/>
    </row>
    <row r="666" spans="1:4" s="199" customFormat="1">
      <c r="A666" s="250"/>
      <c r="B666" s="279"/>
      <c r="C666" s="279"/>
      <c r="D666" s="279"/>
    </row>
    <row r="667" spans="1:4" s="199" customFormat="1">
      <c r="A667" s="250"/>
      <c r="B667" s="279"/>
      <c r="C667" s="279"/>
      <c r="D667" s="279"/>
    </row>
    <row r="668" spans="1:4" s="199" customFormat="1">
      <c r="A668" s="250"/>
      <c r="B668" s="279"/>
      <c r="C668" s="279"/>
      <c r="D668" s="279"/>
    </row>
    <row r="669" spans="1:4" s="199" customFormat="1">
      <c r="A669" s="250"/>
      <c r="B669" s="279"/>
      <c r="C669" s="279"/>
      <c r="D669" s="279"/>
    </row>
    <row r="670" spans="1:4" s="199" customFormat="1">
      <c r="A670" s="250"/>
      <c r="B670" s="279"/>
      <c r="C670" s="279"/>
      <c r="D670" s="279"/>
    </row>
    <row r="671" spans="1:4" s="199" customFormat="1">
      <c r="A671" s="250"/>
      <c r="B671" s="279"/>
      <c r="C671" s="279"/>
      <c r="D671" s="279"/>
    </row>
    <row r="672" spans="1:4" s="199" customFormat="1">
      <c r="A672" s="250"/>
      <c r="B672" s="279"/>
      <c r="C672" s="279"/>
      <c r="D672" s="279"/>
    </row>
    <row r="673" spans="1:4" s="199" customFormat="1">
      <c r="A673" s="250"/>
      <c r="B673" s="279"/>
      <c r="C673" s="279"/>
      <c r="D673" s="279"/>
    </row>
    <row r="674" spans="1:4" s="199" customFormat="1">
      <c r="A674" s="250"/>
      <c r="B674" s="279"/>
      <c r="C674" s="279"/>
      <c r="D674" s="279"/>
    </row>
    <row r="675" spans="1:4" s="199" customFormat="1">
      <c r="A675" s="250"/>
      <c r="B675" s="279"/>
      <c r="C675" s="279"/>
      <c r="D675" s="279"/>
    </row>
    <row r="676" spans="1:4" s="199" customFormat="1">
      <c r="A676" s="250"/>
      <c r="B676" s="279"/>
      <c r="C676" s="279"/>
      <c r="D676" s="279"/>
    </row>
    <row r="677" spans="1:4" s="199" customFormat="1">
      <c r="A677" s="250"/>
      <c r="B677" s="279"/>
      <c r="C677" s="279"/>
      <c r="D677" s="279"/>
    </row>
    <row r="678" spans="1:4" s="199" customFormat="1">
      <c r="A678" s="250"/>
      <c r="B678" s="279"/>
      <c r="C678" s="279"/>
      <c r="D678" s="279"/>
    </row>
    <row r="679" spans="1:4" s="199" customFormat="1">
      <c r="A679" s="250"/>
      <c r="B679" s="279"/>
      <c r="C679" s="279"/>
      <c r="D679" s="279"/>
    </row>
    <row r="680" spans="1:4" s="199" customFormat="1">
      <c r="A680" s="250"/>
      <c r="B680" s="279"/>
      <c r="C680" s="279"/>
      <c r="D680" s="279"/>
    </row>
    <row r="681" spans="1:4" s="199" customFormat="1">
      <c r="A681" s="250"/>
      <c r="B681" s="279"/>
      <c r="C681" s="279"/>
      <c r="D681" s="279"/>
    </row>
    <row r="682" spans="1:4" s="199" customFormat="1">
      <c r="A682" s="250"/>
      <c r="B682" s="279"/>
      <c r="C682" s="279"/>
      <c r="D682" s="279"/>
    </row>
    <row r="683" spans="1:4" s="199" customFormat="1">
      <c r="A683" s="250"/>
      <c r="B683" s="279"/>
      <c r="C683" s="279"/>
      <c r="D683" s="279"/>
    </row>
    <row r="684" spans="1:4" s="199" customFormat="1">
      <c r="A684" s="250"/>
      <c r="B684" s="279"/>
      <c r="C684" s="279"/>
      <c r="D684" s="279"/>
    </row>
    <row r="685" spans="1:4" s="199" customFormat="1">
      <c r="A685" s="250"/>
      <c r="B685" s="279"/>
      <c r="C685" s="279"/>
      <c r="D685" s="279"/>
    </row>
    <row r="686" spans="1:4" s="199" customFormat="1">
      <c r="A686" s="250"/>
      <c r="B686" s="279"/>
      <c r="C686" s="279"/>
      <c r="D686" s="279"/>
    </row>
    <row r="687" spans="1:4" s="199" customFormat="1">
      <c r="A687" s="250"/>
      <c r="B687" s="279"/>
      <c r="C687" s="279"/>
      <c r="D687" s="279"/>
    </row>
    <row r="688" spans="1:4" s="199" customFormat="1">
      <c r="A688" s="250"/>
      <c r="B688" s="279"/>
      <c r="C688" s="279"/>
      <c r="D688" s="279"/>
    </row>
    <row r="689" spans="1:4" s="199" customFormat="1">
      <c r="A689" s="250"/>
      <c r="B689" s="279"/>
      <c r="C689" s="279"/>
      <c r="D689" s="279"/>
    </row>
    <row r="690" spans="1:4" s="199" customFormat="1">
      <c r="A690" s="250"/>
      <c r="B690" s="279"/>
      <c r="C690" s="279"/>
      <c r="D690" s="279"/>
    </row>
    <row r="691" spans="1:4" s="199" customFormat="1">
      <c r="A691" s="250"/>
      <c r="B691" s="279"/>
      <c r="C691" s="279"/>
      <c r="D691" s="279"/>
    </row>
    <row r="692" spans="1:4" s="199" customFormat="1">
      <c r="A692" s="250"/>
      <c r="B692" s="279"/>
      <c r="C692" s="279"/>
      <c r="D692" s="279"/>
    </row>
    <row r="693" spans="1:4" s="199" customFormat="1">
      <c r="A693" s="250"/>
      <c r="B693" s="279"/>
      <c r="C693" s="279"/>
      <c r="D693" s="279"/>
    </row>
    <row r="694" spans="1:4" s="199" customFormat="1">
      <c r="A694" s="250"/>
      <c r="B694" s="279"/>
      <c r="C694" s="279"/>
      <c r="D694" s="279"/>
    </row>
    <row r="695" spans="1:4" s="199" customFormat="1">
      <c r="A695" s="250"/>
      <c r="B695" s="279"/>
      <c r="C695" s="279"/>
      <c r="D695" s="279"/>
    </row>
    <row r="696" spans="1:4" s="199" customFormat="1">
      <c r="A696" s="250"/>
      <c r="B696" s="279"/>
      <c r="C696" s="279"/>
      <c r="D696" s="279"/>
    </row>
    <row r="697" spans="1:4" s="199" customFormat="1">
      <c r="A697" s="250"/>
      <c r="B697" s="279"/>
      <c r="C697" s="279"/>
      <c r="D697" s="279"/>
    </row>
    <row r="698" spans="1:4" s="199" customFormat="1">
      <c r="A698" s="250"/>
      <c r="B698" s="279"/>
      <c r="C698" s="279"/>
      <c r="D698" s="279"/>
    </row>
    <row r="699" spans="1:4" s="199" customFormat="1">
      <c r="A699" s="250"/>
      <c r="B699" s="279"/>
      <c r="C699" s="279"/>
      <c r="D699" s="279"/>
    </row>
    <row r="700" spans="1:4" s="199" customFormat="1">
      <c r="A700" s="250"/>
      <c r="B700" s="279"/>
      <c r="C700" s="279"/>
      <c r="D700" s="279"/>
    </row>
    <row r="701" spans="1:4" s="199" customFormat="1">
      <c r="A701" s="250"/>
      <c r="B701" s="279"/>
      <c r="C701" s="279"/>
      <c r="D701" s="279"/>
    </row>
    <row r="702" spans="1:4" s="199" customFormat="1">
      <c r="A702" s="250"/>
      <c r="B702" s="279"/>
      <c r="C702" s="279"/>
      <c r="D702" s="279"/>
    </row>
    <row r="703" spans="1:4" s="199" customFormat="1">
      <c r="A703" s="250"/>
      <c r="B703" s="279"/>
      <c r="C703" s="279"/>
      <c r="D703" s="279"/>
    </row>
    <row r="704" spans="1:4" s="199" customFormat="1">
      <c r="A704" s="250"/>
      <c r="B704" s="279"/>
      <c r="C704" s="279"/>
      <c r="D704" s="279"/>
    </row>
    <row r="705" spans="1:4" s="199" customFormat="1">
      <c r="A705" s="250"/>
      <c r="B705" s="279"/>
      <c r="C705" s="279"/>
      <c r="D705" s="279"/>
    </row>
    <row r="706" spans="1:4" s="199" customFormat="1">
      <c r="A706" s="250"/>
      <c r="B706" s="279"/>
      <c r="C706" s="279"/>
      <c r="D706" s="279"/>
    </row>
    <row r="707" spans="1:4" s="199" customFormat="1">
      <c r="A707" s="250"/>
      <c r="B707" s="279"/>
      <c r="C707" s="279"/>
      <c r="D707" s="279"/>
    </row>
    <row r="708" spans="1:4" s="199" customFormat="1">
      <c r="A708" s="250"/>
      <c r="B708" s="279"/>
      <c r="C708" s="279"/>
      <c r="D708" s="279"/>
    </row>
    <row r="709" spans="1:4" s="199" customFormat="1">
      <c r="A709" s="250"/>
      <c r="B709" s="279"/>
      <c r="C709" s="279"/>
      <c r="D709" s="279"/>
    </row>
    <row r="710" spans="1:4" s="199" customFormat="1">
      <c r="A710" s="250"/>
      <c r="B710" s="279"/>
      <c r="C710" s="279"/>
      <c r="D710" s="279"/>
    </row>
    <row r="711" spans="1:4" s="199" customFormat="1">
      <c r="A711" s="250"/>
      <c r="B711" s="279"/>
      <c r="C711" s="279"/>
      <c r="D711" s="279"/>
    </row>
    <row r="712" spans="1:4" s="199" customFormat="1">
      <c r="A712" s="250"/>
      <c r="B712" s="279"/>
      <c r="C712" s="279"/>
      <c r="D712" s="279"/>
    </row>
    <row r="713" spans="1:4" s="199" customFormat="1">
      <c r="A713" s="250"/>
      <c r="B713" s="279"/>
      <c r="C713" s="279"/>
      <c r="D713" s="279"/>
    </row>
    <row r="714" spans="1:4" s="199" customFormat="1">
      <c r="A714" s="250"/>
      <c r="B714" s="279"/>
      <c r="C714" s="279"/>
      <c r="D714" s="279"/>
    </row>
    <row r="715" spans="1:4" s="199" customFormat="1">
      <c r="A715" s="250"/>
      <c r="B715" s="279"/>
      <c r="C715" s="279"/>
      <c r="D715" s="279"/>
    </row>
    <row r="716" spans="1:4" s="199" customFormat="1">
      <c r="A716" s="250"/>
      <c r="B716" s="279"/>
      <c r="C716" s="279"/>
      <c r="D716" s="279"/>
    </row>
    <row r="717" spans="1:4" s="199" customFormat="1">
      <c r="A717" s="250"/>
      <c r="B717" s="279"/>
      <c r="C717" s="279"/>
      <c r="D717" s="279"/>
    </row>
    <row r="718" spans="1:4" s="199" customFormat="1">
      <c r="A718" s="250"/>
      <c r="B718" s="279"/>
      <c r="C718" s="279"/>
      <c r="D718" s="279"/>
    </row>
    <row r="719" spans="1:4" s="199" customFormat="1">
      <c r="A719" s="250"/>
      <c r="B719" s="279"/>
      <c r="C719" s="279"/>
      <c r="D719" s="279"/>
    </row>
    <row r="720" spans="1:4" s="199" customFormat="1">
      <c r="A720" s="250"/>
      <c r="B720" s="279"/>
      <c r="C720" s="279"/>
      <c r="D720" s="279"/>
    </row>
    <row r="721" spans="1:4" s="199" customFormat="1">
      <c r="A721" s="250"/>
      <c r="B721" s="279"/>
      <c r="C721" s="279"/>
      <c r="D721" s="279"/>
    </row>
    <row r="722" spans="1:4" s="199" customFormat="1">
      <c r="A722" s="250"/>
      <c r="B722" s="279"/>
      <c r="C722" s="279"/>
      <c r="D722" s="279"/>
    </row>
    <row r="723" spans="1:4" s="199" customFormat="1">
      <c r="A723" s="250"/>
      <c r="B723" s="279"/>
      <c r="C723" s="279"/>
      <c r="D723" s="279"/>
    </row>
    <row r="724" spans="1:4" s="199" customFormat="1">
      <c r="A724" s="250"/>
      <c r="B724" s="279"/>
      <c r="C724" s="279"/>
      <c r="D724" s="279"/>
    </row>
    <row r="725" spans="1:4" s="199" customFormat="1">
      <c r="A725" s="250"/>
      <c r="B725" s="279"/>
      <c r="C725" s="279"/>
      <c r="D725" s="279"/>
    </row>
    <row r="726" spans="1:4" s="199" customFormat="1">
      <c r="A726" s="250"/>
      <c r="B726" s="279"/>
      <c r="C726" s="279"/>
      <c r="D726" s="279"/>
    </row>
    <row r="727" spans="1:4" s="199" customFormat="1">
      <c r="A727" s="250"/>
      <c r="B727" s="279"/>
      <c r="C727" s="279"/>
      <c r="D727" s="279"/>
    </row>
    <row r="728" spans="1:4" s="199" customFormat="1">
      <c r="A728" s="250"/>
      <c r="B728" s="279"/>
      <c r="C728" s="279"/>
      <c r="D728" s="279"/>
    </row>
    <row r="729" spans="1:4" s="199" customFormat="1">
      <c r="A729" s="250"/>
      <c r="B729" s="279"/>
      <c r="C729" s="279"/>
      <c r="D729" s="279"/>
    </row>
    <row r="730" spans="1:4" s="199" customFormat="1">
      <c r="A730" s="250"/>
      <c r="B730" s="279"/>
      <c r="C730" s="279"/>
      <c r="D730" s="279"/>
    </row>
    <row r="731" spans="1:4" s="199" customFormat="1">
      <c r="A731" s="250"/>
      <c r="B731" s="279"/>
      <c r="C731" s="279"/>
      <c r="D731" s="279"/>
    </row>
    <row r="732" spans="1:4" s="199" customFormat="1">
      <c r="A732" s="250"/>
      <c r="B732" s="279"/>
      <c r="C732" s="279"/>
      <c r="D732" s="279"/>
    </row>
    <row r="733" spans="1:4" s="199" customFormat="1">
      <c r="A733" s="250"/>
      <c r="B733" s="279"/>
      <c r="C733" s="279"/>
      <c r="D733" s="279"/>
    </row>
    <row r="734" spans="1:4" s="199" customFormat="1">
      <c r="A734" s="250"/>
      <c r="B734" s="279"/>
      <c r="C734" s="279"/>
      <c r="D734" s="279"/>
    </row>
    <row r="735" spans="1:4" s="199" customFormat="1">
      <c r="A735" s="250"/>
      <c r="B735" s="279"/>
      <c r="C735" s="279"/>
      <c r="D735" s="279"/>
    </row>
    <row r="736" spans="1:4" s="199" customFormat="1">
      <c r="A736" s="250"/>
      <c r="B736" s="279"/>
      <c r="C736" s="279"/>
      <c r="D736" s="279"/>
    </row>
    <row r="737" spans="1:4" s="199" customFormat="1">
      <c r="A737" s="250"/>
      <c r="B737" s="279"/>
      <c r="C737" s="279"/>
      <c r="D737" s="279"/>
    </row>
    <row r="738" spans="1:4" s="199" customFormat="1">
      <c r="A738" s="250"/>
      <c r="B738" s="279"/>
      <c r="C738" s="279"/>
      <c r="D738" s="279"/>
    </row>
    <row r="739" spans="1:4" s="199" customFormat="1">
      <c r="A739" s="250"/>
      <c r="B739" s="279"/>
      <c r="C739" s="279"/>
      <c r="D739" s="279"/>
    </row>
    <row r="740" spans="1:4" s="199" customFormat="1">
      <c r="A740" s="250"/>
      <c r="B740" s="279"/>
      <c r="C740" s="279"/>
      <c r="D740" s="279"/>
    </row>
    <row r="741" spans="1:4" s="199" customFormat="1">
      <c r="A741" s="250"/>
      <c r="B741" s="279"/>
      <c r="C741" s="279"/>
      <c r="D741" s="279"/>
    </row>
    <row r="742" spans="1:4" s="199" customFormat="1">
      <c r="A742" s="250"/>
      <c r="B742" s="279"/>
      <c r="C742" s="279"/>
      <c r="D742" s="279"/>
    </row>
    <row r="743" spans="1:4" s="199" customFormat="1">
      <c r="A743" s="250"/>
      <c r="B743" s="279"/>
      <c r="C743" s="279"/>
      <c r="D743" s="279"/>
    </row>
    <row r="744" spans="1:4" s="199" customFormat="1">
      <c r="A744" s="250"/>
      <c r="B744" s="279"/>
      <c r="C744" s="279"/>
      <c r="D744" s="279"/>
    </row>
    <row r="745" spans="1:4" s="199" customFormat="1">
      <c r="A745" s="250"/>
      <c r="B745" s="279"/>
      <c r="C745" s="279"/>
      <c r="D745" s="279"/>
    </row>
    <row r="746" spans="1:4" s="199" customFormat="1">
      <c r="A746" s="250"/>
      <c r="B746" s="279"/>
      <c r="C746" s="279"/>
      <c r="D746" s="279"/>
    </row>
    <row r="747" spans="1:4" s="199" customFormat="1">
      <c r="A747" s="250"/>
      <c r="B747" s="279"/>
      <c r="C747" s="279"/>
      <c r="D747" s="279"/>
    </row>
    <row r="748" spans="1:4" s="199" customFormat="1">
      <c r="A748" s="250"/>
      <c r="B748" s="279"/>
      <c r="C748" s="279"/>
      <c r="D748" s="279"/>
    </row>
    <row r="749" spans="1:4" s="199" customFormat="1">
      <c r="A749" s="250"/>
      <c r="B749" s="279"/>
      <c r="C749" s="279"/>
      <c r="D749" s="279"/>
    </row>
    <row r="750" spans="1:4" s="199" customFormat="1">
      <c r="A750" s="250"/>
      <c r="B750" s="279"/>
      <c r="C750" s="279"/>
      <c r="D750" s="279"/>
    </row>
    <row r="751" spans="1:4" s="199" customFormat="1">
      <c r="A751" s="250"/>
      <c r="B751" s="279"/>
      <c r="C751" s="279"/>
      <c r="D751" s="279"/>
    </row>
    <row r="752" spans="1:4" s="199" customFormat="1">
      <c r="A752" s="250"/>
      <c r="B752" s="279"/>
      <c r="C752" s="279"/>
      <c r="D752" s="279"/>
    </row>
    <row r="753" spans="1:4" s="199" customFormat="1">
      <c r="A753" s="250"/>
      <c r="B753" s="279"/>
      <c r="C753" s="279"/>
      <c r="D753" s="279"/>
    </row>
    <row r="754" spans="1:4" s="199" customFormat="1">
      <c r="A754" s="250"/>
      <c r="B754" s="279"/>
      <c r="C754" s="279"/>
      <c r="D754" s="279"/>
    </row>
    <row r="755" spans="1:4" s="199" customFormat="1">
      <c r="A755" s="250"/>
      <c r="B755" s="279"/>
      <c r="C755" s="279"/>
      <c r="D755" s="279"/>
    </row>
    <row r="756" spans="1:4" s="199" customFormat="1">
      <c r="A756" s="250"/>
      <c r="B756" s="279"/>
      <c r="C756" s="279"/>
      <c r="D756" s="279"/>
    </row>
    <row r="757" spans="1:4" s="199" customFormat="1">
      <c r="A757" s="250"/>
      <c r="B757" s="279"/>
      <c r="C757" s="279"/>
      <c r="D757" s="279"/>
    </row>
    <row r="758" spans="1:4" s="199" customFormat="1">
      <c r="A758" s="250"/>
      <c r="B758" s="279"/>
      <c r="C758" s="279"/>
      <c r="D758" s="279"/>
    </row>
    <row r="759" spans="1:4" s="199" customFormat="1">
      <c r="A759" s="250"/>
      <c r="B759" s="279"/>
      <c r="C759" s="279"/>
      <c r="D759" s="279"/>
    </row>
    <row r="760" spans="1:4" s="199" customFormat="1">
      <c r="A760" s="250"/>
      <c r="B760" s="279"/>
      <c r="C760" s="279"/>
      <c r="D760" s="279"/>
    </row>
    <row r="761" spans="1:4" s="199" customFormat="1">
      <c r="A761" s="250"/>
      <c r="B761" s="279"/>
      <c r="C761" s="279"/>
      <c r="D761" s="279"/>
    </row>
    <row r="762" spans="1:4" s="199" customFormat="1">
      <c r="A762" s="250"/>
      <c r="B762" s="279"/>
      <c r="C762" s="279"/>
      <c r="D762" s="279"/>
    </row>
    <row r="763" spans="1:4" s="199" customFormat="1">
      <c r="A763" s="250"/>
      <c r="B763" s="279"/>
      <c r="C763" s="279"/>
      <c r="D763" s="279"/>
    </row>
    <row r="764" spans="1:4" s="199" customFormat="1">
      <c r="A764" s="250"/>
      <c r="B764" s="279"/>
      <c r="C764" s="279"/>
      <c r="D764" s="279"/>
    </row>
    <row r="765" spans="1:4" s="199" customFormat="1">
      <c r="A765" s="250"/>
      <c r="B765" s="279"/>
      <c r="C765" s="279"/>
      <c r="D765" s="279"/>
    </row>
    <row r="766" spans="1:4" s="199" customFormat="1">
      <c r="A766" s="250"/>
      <c r="B766" s="279"/>
      <c r="C766" s="279"/>
      <c r="D766" s="279"/>
    </row>
    <row r="767" spans="1:4" s="199" customFormat="1">
      <c r="A767" s="250"/>
      <c r="B767" s="279"/>
      <c r="C767" s="279"/>
      <c r="D767" s="279"/>
    </row>
    <row r="768" spans="1:4" s="199" customFormat="1">
      <c r="A768" s="250"/>
      <c r="B768" s="279"/>
      <c r="C768" s="279"/>
      <c r="D768" s="279"/>
    </row>
    <row r="769" spans="1:4" s="199" customFormat="1">
      <c r="A769" s="250"/>
      <c r="B769" s="279"/>
      <c r="C769" s="279"/>
      <c r="D769" s="279"/>
    </row>
    <row r="770" spans="1:4" s="199" customFormat="1">
      <c r="A770" s="250"/>
      <c r="B770" s="279"/>
      <c r="C770" s="279"/>
      <c r="D770" s="279"/>
    </row>
    <row r="771" spans="1:4" s="199" customFormat="1">
      <c r="A771" s="250"/>
      <c r="B771" s="279"/>
      <c r="C771" s="279"/>
      <c r="D771" s="279"/>
    </row>
    <row r="772" spans="1:4" s="199" customFormat="1">
      <c r="A772" s="250"/>
      <c r="B772" s="279"/>
      <c r="C772" s="279"/>
      <c r="D772" s="279"/>
    </row>
    <row r="773" spans="1:4" s="199" customFormat="1">
      <c r="A773" s="250"/>
      <c r="B773" s="279"/>
      <c r="C773" s="279"/>
      <c r="D773" s="279"/>
    </row>
    <row r="774" spans="1:4" s="199" customFormat="1">
      <c r="A774" s="250"/>
      <c r="B774" s="279"/>
      <c r="C774" s="279"/>
      <c r="D774" s="279"/>
    </row>
    <row r="775" spans="1:4" s="199" customFormat="1">
      <c r="A775" s="250"/>
      <c r="B775" s="279"/>
      <c r="C775" s="279"/>
      <c r="D775" s="279"/>
    </row>
    <row r="776" spans="1:4" s="199" customFormat="1">
      <c r="A776" s="250"/>
      <c r="B776" s="279"/>
      <c r="C776" s="279"/>
      <c r="D776" s="279"/>
    </row>
    <row r="777" spans="1:4" s="199" customFormat="1">
      <c r="A777" s="250"/>
      <c r="B777" s="279"/>
      <c r="C777" s="279"/>
      <c r="D777" s="279"/>
    </row>
    <row r="778" spans="1:4" s="199" customFormat="1">
      <c r="A778" s="250"/>
      <c r="B778" s="279"/>
      <c r="C778" s="279"/>
      <c r="D778" s="279"/>
    </row>
    <row r="779" spans="1:4" s="199" customFormat="1">
      <c r="A779" s="250"/>
      <c r="B779" s="279"/>
      <c r="C779" s="279"/>
      <c r="D779" s="279"/>
    </row>
    <row r="780" spans="1:4" s="199" customFormat="1">
      <c r="A780" s="250"/>
      <c r="B780" s="279"/>
      <c r="C780" s="279"/>
      <c r="D780" s="279"/>
    </row>
    <row r="781" spans="1:4" s="199" customFormat="1">
      <c r="A781" s="250"/>
      <c r="B781" s="279"/>
      <c r="C781" s="279"/>
      <c r="D781" s="279"/>
    </row>
    <row r="782" spans="1:4" s="199" customFormat="1">
      <c r="A782" s="250"/>
      <c r="B782" s="279"/>
      <c r="C782" s="279"/>
      <c r="D782" s="279"/>
    </row>
    <row r="783" spans="1:4" s="199" customFormat="1">
      <c r="A783" s="250"/>
      <c r="B783" s="279"/>
      <c r="C783" s="279"/>
      <c r="D783" s="279"/>
    </row>
    <row r="784" spans="1:4" s="199" customFormat="1">
      <c r="A784" s="250"/>
      <c r="B784" s="279"/>
      <c r="C784" s="279"/>
      <c r="D784" s="279"/>
    </row>
    <row r="785" spans="1:4" s="199" customFormat="1">
      <c r="A785" s="250"/>
      <c r="B785" s="279"/>
      <c r="C785" s="279"/>
      <c r="D785" s="279"/>
    </row>
    <row r="786" spans="1:4" s="199" customFormat="1">
      <c r="A786" s="250"/>
      <c r="B786" s="279"/>
      <c r="C786" s="279"/>
      <c r="D786" s="279"/>
    </row>
    <row r="787" spans="1:4" s="199" customFormat="1">
      <c r="A787" s="250"/>
      <c r="B787" s="279"/>
      <c r="C787" s="279"/>
      <c r="D787" s="279"/>
    </row>
    <row r="788" spans="1:4" s="199" customFormat="1">
      <c r="A788" s="250"/>
      <c r="B788" s="279"/>
      <c r="C788" s="279"/>
      <c r="D788" s="279"/>
    </row>
    <row r="789" spans="1:4" s="199" customFormat="1">
      <c r="A789" s="250"/>
      <c r="B789" s="279"/>
      <c r="C789" s="279"/>
      <c r="D789" s="279"/>
    </row>
    <row r="790" spans="1:4" s="199" customFormat="1">
      <c r="A790" s="250"/>
      <c r="B790" s="279"/>
      <c r="C790" s="279"/>
      <c r="D790" s="279"/>
    </row>
    <row r="791" spans="1:4" s="199" customFormat="1">
      <c r="A791" s="250"/>
      <c r="B791" s="279"/>
      <c r="C791" s="279"/>
      <c r="D791" s="279"/>
    </row>
    <row r="792" spans="1:4" s="199" customFormat="1">
      <c r="A792" s="250"/>
      <c r="B792" s="279"/>
      <c r="C792" s="279"/>
      <c r="D792" s="279"/>
    </row>
    <row r="793" spans="1:4" s="199" customFormat="1">
      <c r="A793" s="250"/>
      <c r="B793" s="279"/>
      <c r="C793" s="279"/>
      <c r="D793" s="279"/>
    </row>
    <row r="794" spans="1:4" s="199" customFormat="1">
      <c r="A794" s="250"/>
      <c r="B794" s="279"/>
      <c r="C794" s="279"/>
      <c r="D794" s="279"/>
    </row>
    <row r="795" spans="1:4" s="199" customFormat="1">
      <c r="A795" s="250"/>
      <c r="B795" s="279"/>
      <c r="C795" s="279"/>
      <c r="D795" s="279"/>
    </row>
    <row r="796" spans="1:4" s="199" customFormat="1">
      <c r="A796" s="250"/>
      <c r="B796" s="279"/>
      <c r="C796" s="279"/>
      <c r="D796" s="279"/>
    </row>
    <row r="797" spans="1:4" s="199" customFormat="1">
      <c r="A797" s="250"/>
      <c r="B797" s="279"/>
      <c r="C797" s="279"/>
      <c r="D797" s="279"/>
    </row>
    <row r="798" spans="1:4" s="199" customFormat="1">
      <c r="A798" s="250"/>
      <c r="B798" s="279"/>
      <c r="C798" s="279"/>
      <c r="D798" s="279"/>
    </row>
    <row r="799" spans="1:4" s="199" customFormat="1">
      <c r="A799" s="250"/>
      <c r="B799" s="279"/>
      <c r="C799" s="279"/>
      <c r="D799" s="279"/>
    </row>
    <row r="800" spans="1:4" s="199" customFormat="1">
      <c r="A800" s="250"/>
      <c r="B800" s="279"/>
      <c r="C800" s="279"/>
      <c r="D800" s="279"/>
    </row>
    <row r="801" spans="1:4" s="199" customFormat="1">
      <c r="A801" s="250"/>
      <c r="B801" s="279"/>
      <c r="C801" s="279"/>
      <c r="D801" s="279"/>
    </row>
    <row r="802" spans="1:4" s="199" customFormat="1">
      <c r="A802" s="250"/>
      <c r="B802" s="279"/>
      <c r="C802" s="279"/>
      <c r="D802" s="279"/>
    </row>
    <row r="803" spans="1:4" s="199" customFormat="1">
      <c r="A803" s="250"/>
      <c r="B803" s="279"/>
      <c r="C803" s="279"/>
      <c r="D803" s="279"/>
    </row>
    <row r="804" spans="1:4" s="199" customFormat="1">
      <c r="A804" s="250"/>
      <c r="B804" s="279"/>
      <c r="C804" s="279"/>
      <c r="D804" s="279"/>
    </row>
    <row r="805" spans="1:4" s="199" customFormat="1">
      <c r="A805" s="250"/>
      <c r="B805" s="279"/>
      <c r="C805" s="279"/>
      <c r="D805" s="279"/>
    </row>
    <row r="806" spans="1:4" s="199" customFormat="1">
      <c r="A806" s="250"/>
      <c r="B806" s="279"/>
      <c r="C806" s="279"/>
      <c r="D806" s="279"/>
    </row>
    <row r="807" spans="1:4" s="199" customFormat="1">
      <c r="A807" s="250"/>
      <c r="B807" s="279"/>
      <c r="C807" s="279"/>
      <c r="D807" s="279"/>
    </row>
    <row r="808" spans="1:4" s="199" customFormat="1">
      <c r="A808" s="250"/>
      <c r="B808" s="279"/>
      <c r="C808" s="279"/>
      <c r="D808" s="279"/>
    </row>
    <row r="809" spans="1:4" s="199" customFormat="1">
      <c r="A809" s="250"/>
      <c r="B809" s="279"/>
      <c r="C809" s="279"/>
      <c r="D809" s="279"/>
    </row>
    <row r="810" spans="1:4" s="199" customFormat="1">
      <c r="A810" s="250"/>
      <c r="B810" s="279"/>
      <c r="C810" s="279"/>
      <c r="D810" s="279"/>
    </row>
    <row r="811" spans="1:4" s="199" customFormat="1">
      <c r="A811" s="250"/>
      <c r="B811" s="279"/>
      <c r="C811" s="279"/>
      <c r="D811" s="279"/>
    </row>
    <row r="812" spans="1:4" s="199" customFormat="1">
      <c r="A812" s="250"/>
      <c r="B812" s="279"/>
      <c r="C812" s="279"/>
      <c r="D812" s="279"/>
    </row>
    <row r="813" spans="1:4" s="199" customFormat="1">
      <c r="A813" s="250"/>
      <c r="B813" s="279"/>
      <c r="C813" s="279"/>
      <c r="D813" s="279"/>
    </row>
    <row r="814" spans="1:4" s="199" customFormat="1">
      <c r="A814" s="250"/>
      <c r="B814" s="279"/>
      <c r="C814" s="279"/>
      <c r="D814" s="279"/>
    </row>
    <row r="815" spans="1:4" s="199" customFormat="1">
      <c r="A815" s="250"/>
      <c r="B815" s="279"/>
      <c r="C815" s="279"/>
      <c r="D815" s="279"/>
    </row>
    <row r="816" spans="1:4" s="199" customFormat="1">
      <c r="A816" s="250"/>
      <c r="B816" s="279"/>
      <c r="C816" s="279"/>
      <c r="D816" s="279"/>
    </row>
    <row r="817" spans="1:4" s="199" customFormat="1">
      <c r="A817" s="250"/>
      <c r="B817" s="279"/>
      <c r="C817" s="279"/>
      <c r="D817" s="279"/>
    </row>
    <row r="818" spans="1:4" s="199" customFormat="1">
      <c r="A818" s="250"/>
      <c r="B818" s="279"/>
      <c r="C818" s="279"/>
      <c r="D818" s="279"/>
    </row>
    <row r="819" spans="1:4" s="199" customFormat="1">
      <c r="A819" s="250"/>
      <c r="B819" s="279"/>
      <c r="C819" s="279"/>
      <c r="D819" s="279"/>
    </row>
    <row r="820" spans="1:4" s="199" customFormat="1">
      <c r="A820" s="250"/>
      <c r="B820" s="279"/>
      <c r="C820" s="279"/>
      <c r="D820" s="279"/>
    </row>
    <row r="821" spans="1:4" s="199" customFormat="1">
      <c r="A821" s="250"/>
      <c r="B821" s="279"/>
      <c r="C821" s="279"/>
      <c r="D821" s="279"/>
    </row>
    <row r="822" spans="1:4" s="199" customFormat="1">
      <c r="A822" s="250"/>
      <c r="B822" s="279"/>
      <c r="C822" s="279"/>
      <c r="D822" s="279"/>
    </row>
    <row r="823" spans="1:4" s="199" customFormat="1">
      <c r="A823" s="250"/>
      <c r="B823" s="279"/>
      <c r="C823" s="279"/>
      <c r="D823" s="279"/>
    </row>
    <row r="824" spans="1:4" s="199" customFormat="1">
      <c r="A824" s="250"/>
      <c r="B824" s="279"/>
      <c r="C824" s="279"/>
      <c r="D824" s="279"/>
    </row>
    <row r="825" spans="1:4" s="199" customFormat="1">
      <c r="A825" s="250"/>
      <c r="B825" s="279"/>
      <c r="C825" s="279"/>
      <c r="D825" s="279"/>
    </row>
    <row r="826" spans="1:4" s="199" customFormat="1">
      <c r="A826" s="250"/>
      <c r="B826" s="279"/>
      <c r="C826" s="279"/>
      <c r="D826" s="279"/>
    </row>
    <row r="827" spans="1:4" s="199" customFormat="1">
      <c r="A827" s="250"/>
      <c r="B827" s="279"/>
      <c r="C827" s="279"/>
      <c r="D827" s="279"/>
    </row>
    <row r="828" spans="1:4" s="199" customFormat="1">
      <c r="A828" s="250"/>
      <c r="B828" s="279"/>
      <c r="C828" s="279"/>
      <c r="D828" s="279"/>
    </row>
    <row r="829" spans="1:4" s="199" customFormat="1">
      <c r="A829" s="250"/>
      <c r="B829" s="279"/>
      <c r="C829" s="279"/>
      <c r="D829" s="279"/>
    </row>
    <row r="830" spans="1:4" s="199" customFormat="1">
      <c r="A830" s="250"/>
      <c r="B830" s="279"/>
      <c r="C830" s="279"/>
      <c r="D830" s="279"/>
    </row>
    <row r="831" spans="1:4" s="199" customFormat="1">
      <c r="A831" s="250"/>
      <c r="B831" s="279"/>
      <c r="C831" s="279"/>
      <c r="D831" s="279"/>
    </row>
    <row r="832" spans="1:4" s="199" customFormat="1">
      <c r="A832" s="250"/>
      <c r="B832" s="279"/>
      <c r="C832" s="279"/>
      <c r="D832" s="279"/>
    </row>
    <row r="833" spans="1:4" s="199" customFormat="1">
      <c r="A833" s="250"/>
      <c r="B833" s="279"/>
      <c r="C833" s="279"/>
      <c r="D833" s="279"/>
    </row>
    <row r="834" spans="1:4" s="199" customFormat="1">
      <c r="A834" s="250"/>
      <c r="B834" s="279"/>
      <c r="C834" s="279"/>
      <c r="D834" s="279"/>
    </row>
    <row r="835" spans="1:4" s="199" customFormat="1">
      <c r="A835" s="250"/>
      <c r="B835" s="279"/>
      <c r="C835" s="279"/>
      <c r="D835" s="279"/>
    </row>
    <row r="836" spans="1:4" s="199" customFormat="1">
      <c r="A836" s="250"/>
      <c r="B836" s="279"/>
      <c r="C836" s="279"/>
      <c r="D836" s="279"/>
    </row>
    <row r="837" spans="1:4" s="199" customFormat="1">
      <c r="A837" s="250"/>
      <c r="B837" s="279"/>
      <c r="C837" s="279"/>
      <c r="D837" s="279"/>
    </row>
    <row r="838" spans="1:4" s="199" customFormat="1">
      <c r="A838" s="250"/>
      <c r="B838" s="279"/>
      <c r="C838" s="279"/>
      <c r="D838" s="279"/>
    </row>
    <row r="839" spans="1:4" s="199" customFormat="1">
      <c r="A839" s="250"/>
      <c r="B839" s="279"/>
      <c r="C839" s="279"/>
      <c r="D839" s="279"/>
    </row>
    <row r="840" spans="1:4" s="199" customFormat="1">
      <c r="A840" s="250"/>
      <c r="B840" s="279"/>
      <c r="C840" s="279"/>
      <c r="D840" s="279"/>
    </row>
    <row r="841" spans="1:4" s="199" customFormat="1">
      <c r="A841" s="250"/>
      <c r="B841" s="279"/>
      <c r="C841" s="279"/>
      <c r="D841" s="279"/>
    </row>
    <row r="842" spans="1:4" s="199" customFormat="1">
      <c r="A842" s="250"/>
      <c r="B842" s="279"/>
      <c r="C842" s="279"/>
      <c r="D842" s="279"/>
    </row>
    <row r="843" spans="1:4" s="199" customFormat="1">
      <c r="A843" s="250"/>
      <c r="B843" s="279"/>
      <c r="C843" s="279"/>
      <c r="D843" s="279"/>
    </row>
    <row r="844" spans="1:4" s="199" customFormat="1">
      <c r="A844" s="250"/>
      <c r="B844" s="279"/>
      <c r="C844" s="279"/>
      <c r="D844" s="279"/>
    </row>
    <row r="845" spans="1:4" s="199" customFormat="1">
      <c r="A845" s="250"/>
      <c r="B845" s="279"/>
      <c r="C845" s="279"/>
      <c r="D845" s="279"/>
    </row>
    <row r="846" spans="1:4" s="199" customFormat="1">
      <c r="A846" s="250"/>
      <c r="B846" s="279"/>
      <c r="C846" s="279"/>
      <c r="D846" s="279"/>
    </row>
    <row r="847" spans="1:4" s="199" customFormat="1">
      <c r="A847" s="250"/>
      <c r="B847" s="279"/>
      <c r="C847" s="279"/>
      <c r="D847" s="279"/>
    </row>
    <row r="848" spans="1:4" s="199" customFormat="1">
      <c r="A848" s="250"/>
      <c r="B848" s="279"/>
      <c r="C848" s="279"/>
      <c r="D848" s="279"/>
    </row>
    <row r="849" spans="1:4" s="199" customFormat="1">
      <c r="A849" s="250"/>
      <c r="B849" s="279"/>
      <c r="C849" s="279"/>
      <c r="D849" s="279"/>
    </row>
    <row r="850" spans="1:4" s="199" customFormat="1">
      <c r="A850" s="250"/>
      <c r="B850" s="279"/>
      <c r="C850" s="279"/>
      <c r="D850" s="279"/>
    </row>
    <row r="851" spans="1:4" s="199" customFormat="1">
      <c r="A851" s="250"/>
      <c r="B851" s="279"/>
      <c r="C851" s="279"/>
      <c r="D851" s="279"/>
    </row>
    <row r="852" spans="1:4" s="199" customFormat="1">
      <c r="A852" s="250"/>
      <c r="B852" s="279"/>
      <c r="C852" s="279"/>
      <c r="D852" s="279"/>
    </row>
    <row r="853" spans="1:4" s="199" customFormat="1">
      <c r="A853" s="250"/>
      <c r="B853" s="279"/>
      <c r="C853" s="279"/>
      <c r="D853" s="279"/>
    </row>
    <row r="854" spans="1:4" s="199" customFormat="1">
      <c r="A854" s="250"/>
      <c r="B854" s="279"/>
      <c r="C854" s="279"/>
      <c r="D854" s="279"/>
    </row>
    <row r="855" spans="1:4" s="199" customFormat="1">
      <c r="A855" s="250"/>
      <c r="B855" s="279"/>
      <c r="C855" s="279"/>
      <c r="D855" s="279"/>
    </row>
    <row r="856" spans="1:4" s="199" customFormat="1">
      <c r="A856" s="250"/>
      <c r="B856" s="279"/>
      <c r="C856" s="279"/>
      <c r="D856" s="279"/>
    </row>
    <row r="857" spans="1:4" s="199" customFormat="1">
      <c r="A857" s="250"/>
      <c r="B857" s="279"/>
      <c r="C857" s="279"/>
      <c r="D857" s="279"/>
    </row>
    <row r="858" spans="1:4" s="199" customFormat="1">
      <c r="A858" s="250"/>
      <c r="B858" s="279"/>
      <c r="C858" s="279"/>
      <c r="D858" s="279"/>
    </row>
    <row r="859" spans="1:4" s="199" customFormat="1">
      <c r="A859" s="250"/>
      <c r="B859" s="279"/>
      <c r="C859" s="279"/>
      <c r="D859" s="279"/>
    </row>
    <row r="860" spans="1:4" s="199" customFormat="1">
      <c r="A860" s="250"/>
      <c r="B860" s="279"/>
      <c r="C860" s="279"/>
      <c r="D860" s="279"/>
    </row>
    <row r="861" spans="1:4" s="199" customFormat="1">
      <c r="A861" s="250"/>
      <c r="B861" s="279"/>
      <c r="C861" s="279"/>
      <c r="D861" s="279"/>
    </row>
    <row r="862" spans="1:4" s="199" customFormat="1">
      <c r="A862" s="250"/>
      <c r="B862" s="279"/>
      <c r="C862" s="279"/>
      <c r="D862" s="279"/>
    </row>
    <row r="863" spans="1:4" s="199" customFormat="1">
      <c r="A863" s="250"/>
      <c r="B863" s="279"/>
      <c r="C863" s="279"/>
      <c r="D863" s="279"/>
    </row>
    <row r="864" spans="1:4" s="199" customFormat="1">
      <c r="A864" s="250"/>
      <c r="B864" s="279"/>
      <c r="C864" s="279"/>
      <c r="D864" s="279"/>
    </row>
    <row r="865" spans="1:4" s="199" customFormat="1">
      <c r="A865" s="250"/>
      <c r="B865" s="279"/>
      <c r="C865" s="279"/>
      <c r="D865" s="279"/>
    </row>
    <row r="866" spans="1:4" s="199" customFormat="1">
      <c r="A866" s="250"/>
      <c r="B866" s="279"/>
      <c r="C866" s="279"/>
      <c r="D866" s="279"/>
    </row>
    <row r="867" spans="1:4" s="199" customFormat="1">
      <c r="A867" s="250"/>
      <c r="B867" s="279"/>
      <c r="C867" s="279"/>
      <c r="D867" s="279"/>
    </row>
    <row r="868" spans="1:4" s="199" customFormat="1">
      <c r="A868" s="250"/>
      <c r="B868" s="279"/>
      <c r="C868" s="279"/>
      <c r="D868" s="279"/>
    </row>
    <row r="869" spans="1:4" s="199" customFormat="1">
      <c r="A869" s="250"/>
      <c r="B869" s="279"/>
      <c r="C869" s="279"/>
      <c r="D869" s="279"/>
    </row>
    <row r="870" spans="1:4" s="199" customFormat="1">
      <c r="A870" s="250"/>
      <c r="B870" s="279"/>
      <c r="C870" s="279"/>
      <c r="D870" s="279"/>
    </row>
    <row r="871" spans="1:4" s="199" customFormat="1">
      <c r="A871" s="250"/>
      <c r="B871" s="279"/>
      <c r="C871" s="279"/>
      <c r="D871" s="279"/>
    </row>
    <row r="872" spans="1:4" s="199" customFormat="1">
      <c r="A872" s="250"/>
      <c r="B872" s="279"/>
      <c r="C872" s="279"/>
      <c r="D872" s="279"/>
    </row>
    <row r="873" spans="1:4" s="199" customFormat="1">
      <c r="A873" s="250"/>
      <c r="B873" s="279"/>
      <c r="C873" s="279"/>
      <c r="D873" s="279"/>
    </row>
    <row r="874" spans="1:4" s="199" customFormat="1">
      <c r="A874" s="250"/>
      <c r="B874" s="279"/>
      <c r="C874" s="279"/>
      <c r="D874" s="279"/>
    </row>
    <row r="875" spans="1:4" s="199" customFormat="1">
      <c r="A875" s="250"/>
      <c r="B875" s="279"/>
      <c r="C875" s="279"/>
      <c r="D875" s="279"/>
    </row>
    <row r="876" spans="1:4" s="199" customFormat="1">
      <c r="A876" s="250"/>
      <c r="B876" s="279"/>
      <c r="C876" s="279"/>
      <c r="D876" s="279"/>
    </row>
    <row r="877" spans="1:4" s="199" customFormat="1">
      <c r="A877" s="250"/>
      <c r="B877" s="279"/>
      <c r="C877" s="279"/>
      <c r="D877" s="279"/>
    </row>
    <row r="878" spans="1:4" s="199" customFormat="1">
      <c r="A878" s="250"/>
      <c r="B878" s="279"/>
      <c r="C878" s="279"/>
      <c r="D878" s="279"/>
    </row>
    <row r="879" spans="1:4" s="199" customFormat="1">
      <c r="A879" s="250"/>
      <c r="B879" s="279"/>
      <c r="C879" s="279"/>
      <c r="D879" s="279"/>
    </row>
    <row r="880" spans="1:4" s="199" customFormat="1">
      <c r="A880" s="250"/>
      <c r="B880" s="279"/>
      <c r="C880" s="279"/>
      <c r="D880" s="279"/>
    </row>
    <row r="881" spans="1:4" s="199" customFormat="1">
      <c r="A881" s="250"/>
      <c r="B881" s="279"/>
      <c r="C881" s="279"/>
      <c r="D881" s="279"/>
    </row>
    <row r="882" spans="1:4" s="199" customFormat="1">
      <c r="A882" s="250"/>
      <c r="B882" s="279"/>
      <c r="C882" s="279"/>
      <c r="D882" s="279"/>
    </row>
    <row r="883" spans="1:4" s="199" customFormat="1">
      <c r="A883" s="250"/>
      <c r="B883" s="279"/>
      <c r="C883" s="279"/>
      <c r="D883" s="279"/>
    </row>
    <row r="884" spans="1:4" s="199" customFormat="1">
      <c r="A884" s="250"/>
      <c r="B884" s="279"/>
      <c r="C884" s="279"/>
      <c r="D884" s="279"/>
    </row>
    <row r="885" spans="1:4" s="199" customFormat="1">
      <c r="A885" s="250"/>
      <c r="B885" s="279"/>
      <c r="C885" s="279"/>
      <c r="D885" s="279"/>
    </row>
    <row r="886" spans="1:4" s="199" customFormat="1">
      <c r="A886" s="250"/>
      <c r="B886" s="279"/>
      <c r="C886" s="279"/>
      <c r="D886" s="279"/>
    </row>
    <row r="887" spans="1:4" s="199" customFormat="1">
      <c r="A887" s="250"/>
      <c r="B887" s="279"/>
      <c r="C887" s="279"/>
      <c r="D887" s="279"/>
    </row>
    <row r="888" spans="1:4" s="199" customFormat="1">
      <c r="A888" s="250"/>
      <c r="B888" s="279"/>
      <c r="C888" s="279"/>
      <c r="D888" s="279"/>
    </row>
    <row r="889" spans="1:4" s="199" customFormat="1">
      <c r="A889" s="250"/>
      <c r="B889" s="279"/>
      <c r="C889" s="279"/>
      <c r="D889" s="279"/>
    </row>
    <row r="890" spans="1:4" s="199" customFormat="1">
      <c r="A890" s="250"/>
      <c r="B890" s="279"/>
      <c r="C890" s="279"/>
      <c r="D890" s="279"/>
    </row>
    <row r="891" spans="1:4" s="199" customFormat="1">
      <c r="A891" s="250"/>
      <c r="B891" s="279"/>
      <c r="C891" s="279"/>
      <c r="D891" s="279"/>
    </row>
    <row r="892" spans="1:4" s="199" customFormat="1">
      <c r="A892" s="250"/>
      <c r="B892" s="279"/>
      <c r="C892" s="279"/>
      <c r="D892" s="279"/>
    </row>
    <row r="893" spans="1:4" s="199" customFormat="1">
      <c r="A893" s="250"/>
      <c r="B893" s="279"/>
      <c r="C893" s="279"/>
      <c r="D893" s="279"/>
    </row>
    <row r="894" spans="1:4" s="199" customFormat="1">
      <c r="A894" s="250"/>
      <c r="B894" s="279"/>
      <c r="C894" s="279"/>
      <c r="D894" s="279"/>
    </row>
    <row r="895" spans="1:4" s="199" customFormat="1">
      <c r="A895" s="250"/>
      <c r="B895" s="279"/>
      <c r="C895" s="279"/>
      <c r="D895" s="279"/>
    </row>
    <row r="896" spans="1:4" s="199" customFormat="1">
      <c r="A896" s="250"/>
      <c r="B896" s="279"/>
      <c r="C896" s="279"/>
      <c r="D896" s="279"/>
    </row>
    <row r="897" spans="1:4" s="199" customFormat="1">
      <c r="A897" s="250"/>
      <c r="B897" s="279"/>
      <c r="C897" s="279"/>
      <c r="D897" s="279"/>
    </row>
    <row r="898" spans="1:4" s="199" customFormat="1">
      <c r="A898" s="250"/>
      <c r="B898" s="279"/>
      <c r="C898" s="279"/>
      <c r="D898" s="279"/>
    </row>
    <row r="899" spans="1:4" s="199" customFormat="1">
      <c r="A899" s="250"/>
      <c r="B899" s="279"/>
      <c r="C899" s="279"/>
      <c r="D899" s="279"/>
    </row>
    <row r="900" spans="1:4" s="199" customFormat="1">
      <c r="A900" s="250"/>
      <c r="B900" s="279"/>
      <c r="C900" s="279"/>
      <c r="D900" s="279"/>
    </row>
    <row r="901" spans="1:4" s="199" customFormat="1">
      <c r="A901" s="250"/>
      <c r="B901" s="279"/>
      <c r="C901" s="279"/>
      <c r="D901" s="279"/>
    </row>
    <row r="902" spans="1:4" s="199" customFormat="1">
      <c r="A902" s="250"/>
      <c r="B902" s="279"/>
      <c r="C902" s="279"/>
      <c r="D902" s="279"/>
    </row>
    <row r="903" spans="1:4" s="199" customFormat="1">
      <c r="A903" s="250"/>
      <c r="B903" s="279"/>
      <c r="C903" s="279"/>
      <c r="D903" s="279"/>
    </row>
    <row r="904" spans="1:4" s="199" customFormat="1">
      <c r="A904" s="250"/>
      <c r="B904" s="279"/>
      <c r="C904" s="279"/>
      <c r="D904" s="279"/>
    </row>
    <row r="905" spans="1:4" s="199" customFormat="1">
      <c r="A905" s="250"/>
      <c r="B905" s="279"/>
      <c r="C905" s="279"/>
      <c r="D905" s="279"/>
    </row>
    <row r="906" spans="1:4" s="199" customFormat="1">
      <c r="A906" s="250"/>
      <c r="B906" s="279"/>
      <c r="C906" s="279"/>
      <c r="D906" s="279"/>
    </row>
    <row r="907" spans="1:4" s="199" customFormat="1">
      <c r="A907" s="250"/>
      <c r="B907" s="279"/>
      <c r="C907" s="279"/>
      <c r="D907" s="279"/>
    </row>
    <row r="908" spans="1:4" s="199" customFormat="1">
      <c r="A908" s="250"/>
      <c r="B908" s="279"/>
      <c r="C908" s="279"/>
      <c r="D908" s="279"/>
    </row>
    <row r="909" spans="1:4" s="199" customFormat="1">
      <c r="A909" s="250"/>
      <c r="B909" s="279"/>
      <c r="C909" s="279"/>
      <c r="D909" s="279"/>
    </row>
    <row r="910" spans="1:4" s="199" customFormat="1">
      <c r="A910" s="250"/>
      <c r="B910" s="279"/>
      <c r="C910" s="279"/>
      <c r="D910" s="279"/>
    </row>
    <row r="911" spans="1:4" s="199" customFormat="1">
      <c r="A911" s="250"/>
      <c r="B911" s="279"/>
      <c r="C911" s="279"/>
      <c r="D911" s="279"/>
    </row>
    <row r="912" spans="1:4" s="199" customFormat="1">
      <c r="A912" s="250"/>
      <c r="B912" s="279"/>
      <c r="C912" s="279"/>
      <c r="D912" s="279"/>
    </row>
    <row r="913" spans="1:4" s="199" customFormat="1">
      <c r="A913" s="250"/>
      <c r="B913" s="279"/>
      <c r="C913" s="279"/>
      <c r="D913" s="279"/>
    </row>
    <row r="914" spans="1:4" s="199" customFormat="1">
      <c r="A914" s="250"/>
      <c r="B914" s="279"/>
      <c r="C914" s="279"/>
      <c r="D914" s="279"/>
    </row>
    <row r="915" spans="1:4" s="199" customFormat="1">
      <c r="A915" s="250"/>
      <c r="B915" s="279"/>
      <c r="C915" s="279"/>
      <c r="D915" s="279"/>
    </row>
    <row r="916" spans="1:4" s="199" customFormat="1">
      <c r="A916" s="250"/>
      <c r="B916" s="279"/>
      <c r="C916" s="279"/>
      <c r="D916" s="279"/>
    </row>
    <row r="917" spans="1:4" s="199" customFormat="1">
      <c r="A917" s="250"/>
      <c r="B917" s="279"/>
      <c r="C917" s="279"/>
      <c r="D917" s="279"/>
    </row>
    <row r="918" spans="1:4" s="199" customFormat="1">
      <c r="A918" s="250"/>
      <c r="B918" s="279"/>
      <c r="C918" s="279"/>
      <c r="D918" s="279"/>
    </row>
    <row r="919" spans="1:4" s="199" customFormat="1">
      <c r="A919" s="250"/>
      <c r="B919" s="279"/>
      <c r="C919" s="279"/>
      <c r="D919" s="279"/>
    </row>
    <row r="920" spans="1:4" s="199" customFormat="1">
      <c r="A920" s="250"/>
      <c r="B920" s="279"/>
      <c r="C920" s="279"/>
      <c r="D920" s="279"/>
    </row>
    <row r="921" spans="1:4" s="199" customFormat="1">
      <c r="A921" s="250"/>
      <c r="B921" s="279"/>
      <c r="C921" s="279"/>
      <c r="D921" s="279"/>
    </row>
    <row r="922" spans="1:4" s="199" customFormat="1">
      <c r="A922" s="250"/>
      <c r="B922" s="279"/>
      <c r="C922" s="279"/>
      <c r="D922" s="279"/>
    </row>
    <row r="923" spans="1:4" s="199" customFormat="1">
      <c r="A923" s="250"/>
      <c r="B923" s="279"/>
      <c r="C923" s="279"/>
      <c r="D923" s="279"/>
    </row>
    <row r="924" spans="1:4" s="199" customFormat="1">
      <c r="A924" s="250"/>
      <c r="B924" s="279"/>
      <c r="C924" s="279"/>
      <c r="D924" s="279"/>
    </row>
    <row r="925" spans="1:4" s="199" customFormat="1">
      <c r="A925" s="250"/>
      <c r="B925" s="279"/>
      <c r="C925" s="279"/>
      <c r="D925" s="279"/>
    </row>
    <row r="926" spans="1:4" s="199" customFormat="1">
      <c r="A926" s="250"/>
      <c r="B926" s="279"/>
      <c r="C926" s="279"/>
      <c r="D926" s="279"/>
    </row>
    <row r="927" spans="1:4" s="199" customFormat="1">
      <c r="A927" s="250"/>
      <c r="B927" s="279"/>
      <c r="C927" s="279"/>
      <c r="D927" s="279"/>
    </row>
    <row r="928" spans="1:4" s="199" customFormat="1">
      <c r="A928" s="250"/>
      <c r="B928" s="279"/>
      <c r="C928" s="279"/>
      <c r="D928" s="279"/>
    </row>
    <row r="929" spans="1:4" s="199" customFormat="1">
      <c r="A929" s="250"/>
      <c r="B929" s="279"/>
      <c r="C929" s="279"/>
      <c r="D929" s="279"/>
    </row>
    <row r="930" spans="1:4" s="199" customFormat="1">
      <c r="A930" s="250"/>
      <c r="B930" s="279"/>
      <c r="C930" s="279"/>
      <c r="D930" s="279"/>
    </row>
    <row r="931" spans="1:4" s="199" customFormat="1">
      <c r="A931" s="250"/>
      <c r="B931" s="279"/>
      <c r="C931" s="279"/>
      <c r="D931" s="279"/>
    </row>
    <row r="932" spans="1:4" s="199" customFormat="1">
      <c r="A932" s="250"/>
      <c r="B932" s="279"/>
      <c r="C932" s="279"/>
      <c r="D932" s="279"/>
    </row>
    <row r="933" spans="1:4" s="199" customFormat="1">
      <c r="A933" s="250"/>
      <c r="B933" s="279"/>
      <c r="C933" s="279"/>
      <c r="D933" s="279"/>
    </row>
    <row r="934" spans="1:4" s="199" customFormat="1">
      <c r="A934" s="250"/>
      <c r="B934" s="279"/>
      <c r="C934" s="279"/>
      <c r="D934" s="279"/>
    </row>
    <row r="935" spans="1:4" s="199" customFormat="1">
      <c r="A935" s="250"/>
      <c r="B935" s="279"/>
      <c r="C935" s="279"/>
      <c r="D935" s="279"/>
    </row>
    <row r="936" spans="1:4" s="199" customFormat="1">
      <c r="A936" s="250"/>
      <c r="B936" s="279"/>
      <c r="C936" s="279"/>
      <c r="D936" s="279"/>
    </row>
    <row r="937" spans="1:4" s="199" customFormat="1">
      <c r="A937" s="250"/>
      <c r="B937" s="279"/>
      <c r="C937" s="279"/>
      <c r="D937" s="279"/>
    </row>
    <row r="938" spans="1:4" s="199" customFormat="1">
      <c r="A938" s="250"/>
      <c r="B938" s="279"/>
      <c r="C938" s="279"/>
      <c r="D938" s="279"/>
    </row>
    <row r="939" spans="1:4" s="199" customFormat="1">
      <c r="A939" s="250"/>
      <c r="B939" s="279"/>
      <c r="C939" s="279"/>
      <c r="D939" s="279"/>
    </row>
    <row r="940" spans="1:4" s="199" customFormat="1">
      <c r="A940" s="250"/>
      <c r="B940" s="279"/>
      <c r="C940" s="279"/>
      <c r="D940" s="279"/>
    </row>
    <row r="941" spans="1:4" s="199" customFormat="1">
      <c r="A941" s="250"/>
      <c r="B941" s="279"/>
      <c r="C941" s="279"/>
      <c r="D941" s="279"/>
    </row>
    <row r="942" spans="1:4" s="199" customFormat="1">
      <c r="A942" s="250"/>
      <c r="B942" s="279"/>
      <c r="C942" s="279"/>
      <c r="D942" s="279"/>
    </row>
    <row r="943" spans="1:4" s="199" customFormat="1">
      <c r="A943" s="250"/>
      <c r="B943" s="279"/>
      <c r="C943" s="279"/>
      <c r="D943" s="279"/>
    </row>
    <row r="944" spans="1:4" s="199" customFormat="1">
      <c r="A944" s="250"/>
      <c r="B944" s="279"/>
      <c r="C944" s="279"/>
      <c r="D944" s="279"/>
    </row>
    <row r="945" spans="1:4" s="199" customFormat="1">
      <c r="A945" s="250"/>
      <c r="B945" s="279"/>
      <c r="C945" s="279"/>
      <c r="D945" s="279"/>
    </row>
    <row r="946" spans="1:4" s="199" customFormat="1">
      <c r="A946" s="250"/>
      <c r="B946" s="279"/>
      <c r="C946" s="279"/>
      <c r="D946" s="279"/>
    </row>
    <row r="947" spans="1:4" s="199" customFormat="1">
      <c r="A947" s="250"/>
      <c r="B947" s="279"/>
      <c r="C947" s="279"/>
      <c r="D947" s="279"/>
    </row>
    <row r="948" spans="1:4" s="199" customFormat="1">
      <c r="A948" s="250"/>
      <c r="B948" s="279"/>
      <c r="C948" s="279"/>
      <c r="D948" s="279"/>
    </row>
    <row r="949" spans="1:4" s="199" customFormat="1">
      <c r="A949" s="250"/>
      <c r="B949" s="279"/>
      <c r="C949" s="279"/>
      <c r="D949" s="279"/>
    </row>
    <row r="950" spans="1:4" s="199" customFormat="1">
      <c r="A950" s="250"/>
      <c r="B950" s="279"/>
      <c r="C950" s="279"/>
      <c r="D950" s="279"/>
    </row>
    <row r="951" spans="1:4" s="199" customFormat="1">
      <c r="A951" s="250"/>
      <c r="B951" s="279"/>
      <c r="C951" s="279"/>
      <c r="D951" s="279"/>
    </row>
    <row r="952" spans="1:4" s="199" customFormat="1">
      <c r="A952" s="250"/>
      <c r="B952" s="279"/>
      <c r="C952" s="279"/>
      <c r="D952" s="279"/>
    </row>
    <row r="953" spans="1:4" s="199" customFormat="1">
      <c r="A953" s="250"/>
      <c r="B953" s="279"/>
      <c r="C953" s="279"/>
      <c r="D953" s="279"/>
    </row>
    <row r="954" spans="1:4" s="199" customFormat="1">
      <c r="A954" s="250"/>
      <c r="B954" s="279"/>
      <c r="C954" s="279"/>
      <c r="D954" s="279"/>
    </row>
    <row r="955" spans="1:4" s="199" customFormat="1">
      <c r="A955" s="250"/>
      <c r="B955" s="279"/>
      <c r="C955" s="279"/>
      <c r="D955" s="279"/>
    </row>
    <row r="956" spans="1:4" s="199" customFormat="1">
      <c r="A956" s="250"/>
      <c r="B956" s="279"/>
      <c r="C956" s="279"/>
      <c r="D956" s="279"/>
    </row>
    <row r="957" spans="1:4" s="199" customFormat="1">
      <c r="A957" s="250"/>
      <c r="B957" s="279"/>
      <c r="C957" s="279"/>
      <c r="D957" s="279"/>
    </row>
    <row r="958" spans="1:4" s="199" customFormat="1">
      <c r="A958" s="250"/>
      <c r="B958" s="279"/>
      <c r="C958" s="279"/>
      <c r="D958" s="279"/>
    </row>
    <row r="959" spans="1:4" s="199" customFormat="1">
      <c r="A959" s="250"/>
      <c r="B959" s="279"/>
      <c r="C959" s="279"/>
      <c r="D959" s="279"/>
    </row>
    <row r="960" spans="1:4" s="199" customFormat="1">
      <c r="A960" s="250"/>
      <c r="B960" s="279"/>
      <c r="C960" s="279"/>
      <c r="D960" s="279"/>
    </row>
    <row r="961" spans="1:4" s="199" customFormat="1">
      <c r="A961" s="250"/>
      <c r="B961" s="279"/>
      <c r="C961" s="279"/>
      <c r="D961" s="279"/>
    </row>
    <row r="962" spans="1:4" s="199" customFormat="1">
      <c r="A962" s="250"/>
      <c r="B962" s="279"/>
      <c r="C962" s="279"/>
      <c r="D962" s="279"/>
    </row>
    <row r="963" spans="1:4" s="199" customFormat="1">
      <c r="A963" s="250"/>
      <c r="B963" s="279"/>
      <c r="C963" s="279"/>
      <c r="D963" s="279"/>
    </row>
    <row r="964" spans="1:4" s="199" customFormat="1">
      <c r="A964" s="250"/>
      <c r="B964" s="279"/>
      <c r="C964" s="279"/>
      <c r="D964" s="279"/>
    </row>
    <row r="965" spans="1:4" s="199" customFormat="1">
      <c r="A965" s="250"/>
      <c r="B965" s="279"/>
      <c r="C965" s="279"/>
      <c r="D965" s="279"/>
    </row>
    <row r="966" spans="1:4" s="199" customFormat="1">
      <c r="A966" s="250"/>
      <c r="B966" s="279"/>
      <c r="C966" s="279"/>
      <c r="D966" s="279"/>
    </row>
    <row r="967" spans="1:4" s="199" customFormat="1">
      <c r="A967" s="250"/>
      <c r="B967" s="279"/>
      <c r="C967" s="279"/>
      <c r="D967" s="279"/>
    </row>
    <row r="968" spans="1:4" s="199" customFormat="1">
      <c r="A968" s="250"/>
      <c r="B968" s="279"/>
      <c r="C968" s="279"/>
      <c r="D968" s="279"/>
    </row>
    <row r="969" spans="1:4" s="199" customFormat="1">
      <c r="A969" s="250"/>
      <c r="B969" s="279"/>
      <c r="C969" s="279"/>
      <c r="D969" s="279"/>
    </row>
    <row r="970" spans="1:4" s="199" customFormat="1">
      <c r="A970" s="250"/>
      <c r="B970" s="279"/>
      <c r="C970" s="279"/>
      <c r="D970" s="279"/>
    </row>
    <row r="971" spans="1:4" s="199" customFormat="1">
      <c r="A971" s="250"/>
      <c r="B971" s="279"/>
      <c r="C971" s="279"/>
      <c r="D971" s="279"/>
    </row>
    <row r="972" spans="1:4" s="199" customFormat="1">
      <c r="A972" s="250"/>
      <c r="B972" s="279"/>
      <c r="C972" s="279"/>
      <c r="D972" s="279"/>
    </row>
    <row r="973" spans="1:4" s="199" customFormat="1">
      <c r="A973" s="250"/>
      <c r="B973" s="279"/>
      <c r="C973" s="279"/>
      <c r="D973" s="279"/>
    </row>
    <row r="974" spans="1:4" s="199" customFormat="1">
      <c r="A974" s="250"/>
      <c r="B974" s="279"/>
      <c r="C974" s="279"/>
      <c r="D974" s="279"/>
    </row>
    <row r="975" spans="1:4" s="199" customFormat="1">
      <c r="A975" s="250"/>
      <c r="B975" s="279"/>
      <c r="C975" s="279"/>
      <c r="D975" s="279"/>
    </row>
    <row r="976" spans="1:4" s="199" customFormat="1">
      <c r="A976" s="250"/>
      <c r="B976" s="279"/>
      <c r="C976" s="279"/>
      <c r="D976" s="279"/>
    </row>
    <row r="977" spans="1:4" s="199" customFormat="1">
      <c r="A977" s="250"/>
      <c r="B977" s="279"/>
      <c r="C977" s="279"/>
      <c r="D977" s="279"/>
    </row>
    <row r="978" spans="1:4" s="199" customFormat="1">
      <c r="A978" s="250"/>
      <c r="B978" s="279"/>
      <c r="C978" s="279"/>
      <c r="D978" s="279"/>
    </row>
    <row r="979" spans="1:4" s="199" customFormat="1">
      <c r="A979" s="250"/>
      <c r="B979" s="279"/>
      <c r="C979" s="279"/>
      <c r="D979" s="279"/>
    </row>
    <row r="980" spans="1:4" s="199" customFormat="1">
      <c r="A980" s="250"/>
      <c r="B980" s="279"/>
      <c r="C980" s="279"/>
      <c r="D980" s="279"/>
    </row>
    <row r="981" spans="1:4" s="199" customFormat="1">
      <c r="A981" s="250"/>
      <c r="B981" s="279"/>
      <c r="C981" s="279"/>
      <c r="D981" s="279"/>
    </row>
    <row r="982" spans="1:4" s="199" customFormat="1">
      <c r="A982" s="250"/>
      <c r="B982" s="279"/>
      <c r="C982" s="279"/>
      <c r="D982" s="279"/>
    </row>
    <row r="983" spans="1:4" s="199" customFormat="1">
      <c r="A983" s="250"/>
      <c r="B983" s="279"/>
      <c r="C983" s="279"/>
      <c r="D983" s="279"/>
    </row>
    <row r="984" spans="1:4" s="199" customFormat="1">
      <c r="A984" s="250"/>
      <c r="B984" s="279"/>
      <c r="C984" s="279"/>
      <c r="D984" s="279"/>
    </row>
    <row r="985" spans="1:4" s="199" customFormat="1">
      <c r="A985" s="250"/>
      <c r="B985" s="279"/>
      <c r="C985" s="279"/>
      <c r="D985" s="279"/>
    </row>
    <row r="986" spans="1:4" s="199" customFormat="1">
      <c r="A986" s="250"/>
      <c r="B986" s="279"/>
      <c r="C986" s="279"/>
      <c r="D986" s="279"/>
    </row>
    <row r="987" spans="1:4" s="199" customFormat="1">
      <c r="A987" s="250"/>
      <c r="B987" s="279"/>
      <c r="C987" s="279"/>
      <c r="D987" s="279"/>
    </row>
    <row r="988" spans="1:4" s="199" customFormat="1">
      <c r="A988" s="250"/>
      <c r="B988" s="279"/>
      <c r="C988" s="279"/>
      <c r="D988" s="279"/>
    </row>
    <row r="989" spans="1:4" s="199" customFormat="1">
      <c r="A989" s="250"/>
      <c r="B989" s="279"/>
      <c r="C989" s="279"/>
      <c r="D989" s="279"/>
    </row>
    <row r="990" spans="1:4" s="199" customFormat="1">
      <c r="A990" s="250"/>
      <c r="B990" s="279"/>
      <c r="C990" s="279"/>
      <c r="D990" s="279"/>
    </row>
    <row r="991" spans="1:4" s="199" customFormat="1">
      <c r="A991" s="250"/>
      <c r="B991" s="279"/>
      <c r="C991" s="279"/>
      <c r="D991" s="279"/>
    </row>
    <row r="992" spans="1:4" s="199" customFormat="1">
      <c r="A992" s="250"/>
      <c r="B992" s="279"/>
      <c r="C992" s="279"/>
      <c r="D992" s="279"/>
    </row>
    <row r="993" spans="1:4" s="199" customFormat="1">
      <c r="A993" s="250"/>
      <c r="B993" s="279"/>
      <c r="C993" s="279"/>
      <c r="D993" s="279"/>
    </row>
    <row r="994" spans="1:4" s="199" customFormat="1">
      <c r="A994" s="250"/>
      <c r="B994" s="279"/>
      <c r="C994" s="279"/>
      <c r="D994" s="279"/>
    </row>
    <row r="995" spans="1:4" s="199" customFormat="1">
      <c r="A995" s="250"/>
      <c r="B995" s="279"/>
      <c r="C995" s="279"/>
      <c r="D995" s="279"/>
    </row>
    <row r="996" spans="1:4" s="199" customFormat="1">
      <c r="A996" s="250"/>
      <c r="B996" s="279"/>
      <c r="C996" s="279"/>
      <c r="D996" s="279"/>
    </row>
    <row r="997" spans="1:4" s="199" customFormat="1">
      <c r="A997" s="250"/>
      <c r="B997" s="279"/>
      <c r="C997" s="279"/>
      <c r="D997" s="279"/>
    </row>
    <row r="998" spans="1:4" s="199" customFormat="1">
      <c r="A998" s="250"/>
      <c r="B998" s="279"/>
      <c r="C998" s="279"/>
      <c r="D998" s="279"/>
    </row>
    <row r="999" spans="1:4" s="199" customFormat="1">
      <c r="A999" s="250"/>
      <c r="B999" s="279"/>
      <c r="C999" s="279"/>
      <c r="D999" s="279"/>
    </row>
    <row r="1000" spans="1:4" s="199" customFormat="1">
      <c r="A1000" s="250"/>
      <c r="B1000" s="279"/>
      <c r="C1000" s="279"/>
      <c r="D1000" s="279"/>
    </row>
    <row r="1001" spans="1:4" s="199" customFormat="1">
      <c r="A1001" s="250"/>
      <c r="B1001" s="279"/>
      <c r="C1001" s="279"/>
      <c r="D1001" s="279"/>
    </row>
    <row r="1002" spans="1:4" s="199" customFormat="1">
      <c r="A1002" s="250"/>
      <c r="B1002" s="279"/>
      <c r="C1002" s="279"/>
      <c r="D1002" s="279"/>
    </row>
    <row r="1003" spans="1:4" s="199" customFormat="1">
      <c r="A1003" s="250"/>
      <c r="B1003" s="279"/>
      <c r="C1003" s="279"/>
      <c r="D1003" s="279"/>
    </row>
    <row r="1004" spans="1:4" s="199" customFormat="1">
      <c r="A1004" s="250"/>
      <c r="B1004" s="279"/>
      <c r="C1004" s="279"/>
      <c r="D1004" s="279"/>
    </row>
    <row r="1005" spans="1:4" s="199" customFormat="1">
      <c r="A1005" s="250"/>
      <c r="B1005" s="279"/>
      <c r="C1005" s="279"/>
      <c r="D1005" s="279"/>
    </row>
    <row r="1006" spans="1:4" s="199" customFormat="1">
      <c r="A1006" s="250"/>
      <c r="B1006" s="279"/>
      <c r="C1006" s="279"/>
      <c r="D1006" s="279"/>
    </row>
    <row r="1007" spans="1:4" s="199" customFormat="1">
      <c r="A1007" s="250"/>
      <c r="B1007" s="279"/>
      <c r="C1007" s="279"/>
      <c r="D1007" s="279"/>
    </row>
    <row r="1008" spans="1:4" s="199" customFormat="1">
      <c r="A1008" s="250"/>
      <c r="B1008" s="279"/>
      <c r="C1008" s="279"/>
      <c r="D1008" s="279"/>
    </row>
    <row r="1009" spans="1:4" s="199" customFormat="1">
      <c r="A1009" s="250"/>
      <c r="B1009" s="279"/>
      <c r="C1009" s="279"/>
      <c r="D1009" s="279"/>
    </row>
    <row r="1010" spans="1:4" s="199" customFormat="1">
      <c r="A1010" s="250"/>
      <c r="B1010" s="279"/>
      <c r="C1010" s="279"/>
      <c r="D1010" s="279"/>
    </row>
    <row r="1011" spans="1:4" s="199" customFormat="1">
      <c r="A1011" s="250"/>
      <c r="B1011" s="279"/>
      <c r="C1011" s="279"/>
      <c r="D1011" s="279"/>
    </row>
    <row r="1012" spans="1:4" s="199" customFormat="1">
      <c r="A1012" s="250"/>
      <c r="B1012" s="279"/>
      <c r="C1012" s="279"/>
      <c r="D1012" s="279"/>
    </row>
    <row r="1013" spans="1:4" s="199" customFormat="1">
      <c r="A1013" s="250"/>
      <c r="B1013" s="279"/>
      <c r="C1013" s="279"/>
      <c r="D1013" s="279"/>
    </row>
    <row r="1014" spans="1:4" s="199" customFormat="1">
      <c r="A1014" s="250"/>
      <c r="B1014" s="279"/>
      <c r="C1014" s="279"/>
      <c r="D1014" s="279"/>
    </row>
    <row r="1015" spans="1:4" s="199" customFormat="1">
      <c r="A1015" s="250"/>
      <c r="B1015" s="279"/>
      <c r="C1015" s="279"/>
      <c r="D1015" s="279"/>
    </row>
    <row r="1016" spans="1:4" s="199" customFormat="1">
      <c r="A1016" s="250"/>
      <c r="B1016" s="279"/>
      <c r="C1016" s="279"/>
      <c r="D1016" s="279"/>
    </row>
    <row r="1017" spans="1:4" s="199" customFormat="1">
      <c r="A1017" s="250"/>
      <c r="B1017" s="279"/>
      <c r="C1017" s="279"/>
      <c r="D1017" s="279"/>
    </row>
    <row r="1018" spans="1:4" s="199" customFormat="1">
      <c r="A1018" s="250"/>
      <c r="B1018" s="279"/>
      <c r="C1018" s="279"/>
      <c r="D1018" s="279"/>
    </row>
    <row r="1019" spans="1:4" s="199" customFormat="1">
      <c r="A1019" s="250"/>
      <c r="B1019" s="279"/>
      <c r="C1019" s="279"/>
      <c r="D1019" s="279"/>
    </row>
    <row r="1020" spans="1:4" s="199" customFormat="1">
      <c r="A1020" s="250"/>
      <c r="B1020" s="279"/>
      <c r="C1020" s="279"/>
      <c r="D1020" s="279"/>
    </row>
    <row r="1021" spans="1:4" s="199" customFormat="1">
      <c r="A1021" s="250"/>
      <c r="B1021" s="279"/>
      <c r="C1021" s="279"/>
      <c r="D1021" s="279"/>
    </row>
    <row r="1022" spans="1:4" s="199" customFormat="1">
      <c r="A1022" s="250"/>
      <c r="B1022" s="279"/>
      <c r="C1022" s="279"/>
      <c r="D1022" s="279"/>
    </row>
    <row r="1023" spans="1:4" s="199" customFormat="1">
      <c r="A1023" s="250"/>
      <c r="B1023" s="279"/>
      <c r="C1023" s="279"/>
      <c r="D1023" s="279"/>
    </row>
    <row r="1024" spans="1:4" s="199" customFormat="1">
      <c r="A1024" s="250"/>
      <c r="B1024" s="279"/>
      <c r="C1024" s="279"/>
      <c r="D1024" s="279"/>
    </row>
    <row r="1025" spans="1:4" s="199" customFormat="1">
      <c r="A1025" s="250"/>
      <c r="B1025" s="279"/>
      <c r="C1025" s="279"/>
      <c r="D1025" s="279"/>
    </row>
    <row r="1026" spans="1:4" s="199" customFormat="1">
      <c r="A1026" s="250"/>
      <c r="B1026" s="279"/>
      <c r="C1026" s="279"/>
      <c r="D1026" s="279"/>
    </row>
    <row r="1027" spans="1:4" s="199" customFormat="1">
      <c r="A1027" s="250"/>
      <c r="B1027" s="279"/>
      <c r="C1027" s="279"/>
      <c r="D1027" s="279"/>
    </row>
    <row r="1028" spans="1:4" s="199" customFormat="1">
      <c r="A1028" s="250"/>
      <c r="B1028" s="279"/>
      <c r="C1028" s="279"/>
      <c r="D1028" s="279"/>
    </row>
    <row r="1029" spans="1:4" s="199" customFormat="1">
      <c r="A1029" s="250"/>
      <c r="B1029" s="279"/>
      <c r="C1029" s="279"/>
      <c r="D1029" s="279"/>
    </row>
    <row r="1030" spans="1:4" s="199" customFormat="1">
      <c r="A1030" s="250"/>
      <c r="B1030" s="279"/>
      <c r="C1030" s="279"/>
      <c r="D1030" s="279"/>
    </row>
    <row r="1031" spans="1:4" s="199" customFormat="1">
      <c r="A1031" s="250"/>
      <c r="B1031" s="279"/>
      <c r="C1031" s="279"/>
      <c r="D1031" s="279"/>
    </row>
    <row r="1032" spans="1:4" s="199" customFormat="1">
      <c r="A1032" s="250"/>
      <c r="B1032" s="279"/>
      <c r="C1032" s="279"/>
      <c r="D1032" s="279"/>
    </row>
    <row r="1033" spans="1:4" s="199" customFormat="1">
      <c r="A1033" s="250"/>
      <c r="B1033" s="279"/>
      <c r="C1033" s="279"/>
      <c r="D1033" s="279"/>
    </row>
    <row r="1034" spans="1:4" s="199" customFormat="1">
      <c r="A1034" s="250"/>
      <c r="B1034" s="279"/>
      <c r="C1034" s="279"/>
      <c r="D1034" s="279"/>
    </row>
    <row r="1035" spans="1:4" s="199" customFormat="1">
      <c r="A1035" s="250"/>
      <c r="B1035" s="279"/>
      <c r="C1035" s="279"/>
      <c r="D1035" s="279"/>
    </row>
    <row r="1036" spans="1:4" s="199" customFormat="1">
      <c r="A1036" s="250"/>
      <c r="B1036" s="279"/>
      <c r="C1036" s="279"/>
      <c r="D1036" s="279"/>
    </row>
    <row r="1037" spans="1:4" s="199" customFormat="1">
      <c r="A1037" s="250"/>
      <c r="B1037" s="279"/>
      <c r="C1037" s="279"/>
      <c r="D1037" s="279"/>
    </row>
    <row r="1038" spans="1:4" s="199" customFormat="1">
      <c r="A1038" s="250"/>
      <c r="B1038" s="279"/>
      <c r="C1038" s="279"/>
      <c r="D1038" s="279"/>
    </row>
    <row r="1039" spans="1:4" s="199" customFormat="1">
      <c r="A1039" s="250"/>
      <c r="B1039" s="279"/>
      <c r="C1039" s="279"/>
      <c r="D1039" s="279"/>
    </row>
    <row r="1040" spans="1:4" s="199" customFormat="1">
      <c r="A1040" s="250"/>
      <c r="B1040" s="279"/>
      <c r="C1040" s="279"/>
      <c r="D1040" s="279"/>
    </row>
    <row r="1041" spans="1:4" s="199" customFormat="1">
      <c r="A1041" s="250"/>
      <c r="B1041" s="279"/>
      <c r="C1041" s="279"/>
      <c r="D1041" s="279"/>
    </row>
    <row r="1042" spans="1:4" s="199" customFormat="1">
      <c r="A1042" s="250"/>
      <c r="B1042" s="279"/>
      <c r="C1042" s="279"/>
      <c r="D1042" s="279"/>
    </row>
    <row r="1043" spans="1:4" s="199" customFormat="1">
      <c r="A1043" s="250"/>
      <c r="B1043" s="279"/>
      <c r="C1043" s="279"/>
      <c r="D1043" s="279"/>
    </row>
    <row r="1044" spans="1:4" s="199" customFormat="1">
      <c r="A1044" s="250"/>
      <c r="B1044" s="279"/>
      <c r="C1044" s="279"/>
      <c r="D1044" s="279"/>
    </row>
    <row r="1045" spans="1:4" s="199" customFormat="1">
      <c r="A1045" s="250"/>
      <c r="B1045" s="279"/>
      <c r="C1045" s="279"/>
      <c r="D1045" s="279"/>
    </row>
    <row r="1046" spans="1:4" s="199" customFormat="1">
      <c r="A1046" s="250"/>
      <c r="B1046" s="279"/>
      <c r="C1046" s="279"/>
      <c r="D1046" s="279"/>
    </row>
    <row r="1047" spans="1:4" s="199" customFormat="1">
      <c r="A1047" s="250"/>
      <c r="B1047" s="279"/>
      <c r="C1047" s="279"/>
      <c r="D1047" s="279"/>
    </row>
    <row r="1048" spans="1:4" s="199" customFormat="1">
      <c r="A1048" s="250"/>
      <c r="B1048" s="279"/>
      <c r="C1048" s="279"/>
      <c r="D1048" s="279"/>
    </row>
    <row r="1049" spans="1:4" s="199" customFormat="1">
      <c r="A1049" s="250"/>
      <c r="B1049" s="279"/>
      <c r="C1049" s="279"/>
      <c r="D1049" s="279"/>
    </row>
    <row r="1050" spans="1:4" s="199" customFormat="1">
      <c r="A1050" s="250"/>
      <c r="B1050" s="279"/>
      <c r="C1050" s="279"/>
      <c r="D1050" s="279"/>
    </row>
    <row r="1051" spans="1:4" s="199" customFormat="1">
      <c r="A1051" s="250"/>
      <c r="B1051" s="279"/>
      <c r="C1051" s="279"/>
      <c r="D1051" s="279"/>
    </row>
    <row r="1052" spans="1:4" s="199" customFormat="1">
      <c r="A1052" s="250"/>
      <c r="B1052" s="279"/>
      <c r="C1052" s="279"/>
      <c r="D1052" s="279"/>
    </row>
    <row r="1053" spans="1:4" s="199" customFormat="1">
      <c r="A1053" s="250"/>
      <c r="B1053" s="279"/>
      <c r="C1053" s="279"/>
      <c r="D1053" s="279"/>
    </row>
    <row r="1054" spans="1:4" s="199" customFormat="1">
      <c r="A1054" s="250"/>
      <c r="B1054" s="279"/>
      <c r="C1054" s="279"/>
      <c r="D1054" s="279"/>
    </row>
    <row r="1055" spans="1:4" s="199" customFormat="1">
      <c r="A1055" s="250"/>
      <c r="B1055" s="279"/>
      <c r="C1055" s="279"/>
      <c r="D1055" s="279"/>
    </row>
    <row r="1056" spans="1:4" s="199" customFormat="1">
      <c r="A1056" s="250"/>
      <c r="B1056" s="279"/>
      <c r="C1056" s="279"/>
      <c r="D1056" s="279"/>
    </row>
    <row r="1057" spans="1:4" s="199" customFormat="1">
      <c r="A1057" s="250"/>
      <c r="B1057" s="279"/>
      <c r="C1057" s="279"/>
      <c r="D1057" s="279"/>
    </row>
    <row r="1058" spans="1:4" s="199" customFormat="1">
      <c r="A1058" s="250"/>
      <c r="B1058" s="279"/>
      <c r="C1058" s="279"/>
      <c r="D1058" s="279"/>
    </row>
    <row r="1059" spans="1:4" s="199" customFormat="1">
      <c r="A1059" s="250"/>
      <c r="B1059" s="279"/>
      <c r="C1059" s="279"/>
      <c r="D1059" s="279"/>
    </row>
    <row r="1060" spans="1:4" s="199" customFormat="1">
      <c r="A1060" s="250"/>
      <c r="B1060" s="279"/>
      <c r="C1060" s="279"/>
      <c r="D1060" s="279"/>
    </row>
    <row r="1061" spans="1:4" s="199" customFormat="1">
      <c r="A1061" s="250"/>
      <c r="B1061" s="279"/>
      <c r="C1061" s="279"/>
      <c r="D1061" s="279"/>
    </row>
    <row r="1062" spans="1:4" s="199" customFormat="1">
      <c r="A1062" s="250"/>
      <c r="B1062" s="279"/>
      <c r="C1062" s="279"/>
      <c r="D1062" s="279"/>
    </row>
    <row r="1063" spans="1:4" s="199" customFormat="1">
      <c r="A1063" s="250"/>
      <c r="B1063" s="279"/>
      <c r="C1063" s="279"/>
      <c r="D1063" s="279"/>
    </row>
    <row r="1064" spans="1:4" s="199" customFormat="1">
      <c r="A1064" s="250"/>
      <c r="B1064" s="279"/>
      <c r="C1064" s="279"/>
      <c r="D1064" s="279"/>
    </row>
    <row r="1065" spans="1:4" s="199" customFormat="1">
      <c r="A1065" s="250"/>
      <c r="B1065" s="279"/>
      <c r="C1065" s="279"/>
      <c r="D1065" s="279"/>
    </row>
    <row r="1066" spans="1:4" s="199" customFormat="1">
      <c r="A1066" s="250"/>
      <c r="B1066" s="279"/>
      <c r="C1066" s="279"/>
      <c r="D1066" s="279"/>
    </row>
    <row r="1067" spans="1:4" s="199" customFormat="1">
      <c r="A1067" s="250"/>
      <c r="B1067" s="279"/>
      <c r="C1067" s="279"/>
      <c r="D1067" s="279"/>
    </row>
    <row r="1068" spans="1:4" s="199" customFormat="1">
      <c r="A1068" s="250"/>
      <c r="B1068" s="279"/>
      <c r="C1068" s="279"/>
      <c r="D1068" s="279"/>
    </row>
    <row r="1069" spans="1:4" s="199" customFormat="1">
      <c r="A1069" s="250"/>
      <c r="B1069" s="279"/>
      <c r="C1069" s="279"/>
      <c r="D1069" s="279"/>
    </row>
    <row r="1070" spans="1:4" s="199" customFormat="1">
      <c r="A1070" s="250"/>
      <c r="B1070" s="279"/>
      <c r="C1070" s="279"/>
      <c r="D1070" s="279"/>
    </row>
    <row r="1071" spans="1:4" s="199" customFormat="1">
      <c r="A1071" s="250"/>
      <c r="B1071" s="279"/>
      <c r="C1071" s="279"/>
      <c r="D1071" s="279"/>
    </row>
    <row r="1072" spans="1:4" s="199" customFormat="1">
      <c r="A1072" s="250"/>
      <c r="B1072" s="279"/>
      <c r="C1072" s="279"/>
      <c r="D1072" s="279"/>
    </row>
    <row r="1073" spans="1:4" s="199" customFormat="1">
      <c r="A1073" s="250"/>
      <c r="B1073" s="279"/>
      <c r="C1073" s="279"/>
      <c r="D1073" s="279"/>
    </row>
    <row r="1074" spans="1:4" s="199" customFormat="1">
      <c r="A1074" s="250"/>
      <c r="B1074" s="279"/>
      <c r="C1074" s="279"/>
      <c r="D1074" s="279"/>
    </row>
    <row r="1075" spans="1:4" s="199" customFormat="1">
      <c r="A1075" s="250"/>
      <c r="B1075" s="279"/>
      <c r="C1075" s="279"/>
      <c r="D1075" s="279"/>
    </row>
    <row r="1076" spans="1:4" s="199" customFormat="1">
      <c r="A1076" s="250"/>
      <c r="B1076" s="279"/>
      <c r="C1076" s="279"/>
      <c r="D1076" s="279"/>
    </row>
    <row r="1077" spans="1:4" s="199" customFormat="1">
      <c r="A1077" s="250"/>
      <c r="B1077" s="279"/>
      <c r="C1077" s="279"/>
      <c r="D1077" s="279"/>
    </row>
    <row r="1078" spans="1:4" s="199" customFormat="1">
      <c r="A1078" s="250"/>
      <c r="B1078" s="279"/>
      <c r="C1078" s="279"/>
      <c r="D1078" s="279"/>
    </row>
    <row r="1079" spans="1:4" s="199" customFormat="1">
      <c r="A1079" s="250"/>
      <c r="B1079" s="279"/>
      <c r="C1079" s="279"/>
      <c r="D1079" s="279"/>
    </row>
    <row r="1080" spans="1:4" s="199" customFormat="1">
      <c r="A1080" s="250"/>
      <c r="B1080" s="279"/>
      <c r="C1080" s="279"/>
      <c r="D1080" s="279"/>
    </row>
    <row r="1081" spans="1:4" s="199" customFormat="1">
      <c r="A1081" s="250"/>
      <c r="B1081" s="279"/>
      <c r="C1081" s="279"/>
      <c r="D1081" s="279"/>
    </row>
    <row r="1082" spans="1:4" s="199" customFormat="1">
      <c r="A1082" s="250"/>
      <c r="B1082" s="279"/>
      <c r="C1082" s="279"/>
      <c r="D1082" s="279"/>
    </row>
    <row r="1083" spans="1:4" s="199" customFormat="1">
      <c r="A1083" s="250"/>
      <c r="B1083" s="279"/>
      <c r="C1083" s="279"/>
      <c r="D1083" s="279"/>
    </row>
    <row r="1084" spans="1:4" s="199" customFormat="1">
      <c r="A1084" s="250"/>
      <c r="B1084" s="279"/>
      <c r="C1084" s="279"/>
      <c r="D1084" s="279"/>
    </row>
    <row r="1085" spans="1:4" s="199" customFormat="1">
      <c r="A1085" s="250"/>
      <c r="B1085" s="279"/>
      <c r="C1085" s="279"/>
      <c r="D1085" s="279"/>
    </row>
    <row r="1086" spans="1:4" s="199" customFormat="1">
      <c r="A1086" s="250"/>
      <c r="B1086" s="279"/>
      <c r="C1086" s="279"/>
      <c r="D1086" s="279"/>
    </row>
    <row r="1087" spans="1:4" s="199" customFormat="1">
      <c r="A1087" s="250"/>
      <c r="B1087" s="279"/>
      <c r="C1087" s="279"/>
      <c r="D1087" s="279"/>
    </row>
    <row r="1088" spans="1:4" s="199" customFormat="1">
      <c r="A1088" s="250"/>
      <c r="B1088" s="279"/>
      <c r="C1088" s="279"/>
      <c r="D1088" s="279"/>
    </row>
    <row r="1089" spans="1:4" s="199" customFormat="1">
      <c r="A1089" s="250"/>
      <c r="B1089" s="279"/>
      <c r="C1089" s="279"/>
      <c r="D1089" s="279"/>
    </row>
    <row r="1090" spans="1:4" s="199" customFormat="1">
      <c r="A1090" s="250"/>
      <c r="B1090" s="279"/>
      <c r="C1090" s="279"/>
      <c r="D1090" s="279"/>
    </row>
    <row r="1091" spans="1:4" s="199" customFormat="1">
      <c r="A1091" s="250"/>
      <c r="B1091" s="279"/>
      <c r="C1091" s="279"/>
      <c r="D1091" s="279"/>
    </row>
    <row r="1092" spans="1:4" s="199" customFormat="1">
      <c r="A1092" s="250"/>
      <c r="B1092" s="279"/>
      <c r="C1092" s="279"/>
      <c r="D1092" s="279"/>
    </row>
    <row r="1093" spans="1:4" s="199" customFormat="1">
      <c r="A1093" s="250"/>
      <c r="B1093" s="279"/>
      <c r="C1093" s="279"/>
      <c r="D1093" s="279"/>
    </row>
    <row r="1094" spans="1:4" s="199" customFormat="1">
      <c r="A1094" s="250"/>
      <c r="B1094" s="279"/>
      <c r="C1094" s="279"/>
      <c r="D1094" s="279"/>
    </row>
    <row r="1095" spans="1:4" s="199" customFormat="1">
      <c r="A1095" s="250"/>
      <c r="B1095" s="279"/>
      <c r="C1095" s="279"/>
      <c r="D1095" s="279"/>
    </row>
    <row r="1096" spans="1:4" s="199" customFormat="1">
      <c r="A1096" s="250"/>
      <c r="B1096" s="279"/>
      <c r="C1096" s="279"/>
      <c r="D1096" s="279"/>
    </row>
    <row r="1097" spans="1:4" s="199" customFormat="1">
      <c r="A1097" s="250"/>
      <c r="B1097" s="279"/>
      <c r="C1097" s="279"/>
      <c r="D1097" s="279"/>
    </row>
    <row r="1098" spans="1:4" s="199" customFormat="1">
      <c r="A1098" s="250"/>
      <c r="B1098" s="279"/>
      <c r="C1098" s="279"/>
      <c r="D1098" s="279"/>
    </row>
    <row r="1099" spans="1:4" s="199" customFormat="1">
      <c r="A1099" s="250"/>
      <c r="B1099" s="279"/>
      <c r="C1099" s="279"/>
      <c r="D1099" s="279"/>
    </row>
    <row r="1100" spans="1:4" s="199" customFormat="1">
      <c r="A1100" s="250"/>
      <c r="B1100" s="279"/>
      <c r="C1100" s="279"/>
      <c r="D1100" s="279"/>
    </row>
    <row r="1101" spans="1:4" s="199" customFormat="1">
      <c r="A1101" s="250"/>
      <c r="B1101" s="279"/>
      <c r="C1101" s="279"/>
      <c r="D1101" s="279"/>
    </row>
    <row r="1102" spans="1:4" s="199" customFormat="1">
      <c r="A1102" s="250"/>
      <c r="B1102" s="279"/>
      <c r="C1102" s="279"/>
      <c r="D1102" s="279"/>
    </row>
    <row r="1103" spans="1:4" s="199" customFormat="1">
      <c r="A1103" s="250"/>
      <c r="B1103" s="279"/>
      <c r="C1103" s="279"/>
      <c r="D1103" s="279"/>
    </row>
    <row r="1104" spans="1:4" s="199" customFormat="1">
      <c r="A1104" s="250"/>
      <c r="B1104" s="279"/>
      <c r="C1104" s="279"/>
      <c r="D1104" s="279"/>
    </row>
    <row r="1105" spans="1:4" s="199" customFormat="1">
      <c r="A1105" s="250"/>
      <c r="B1105" s="279"/>
      <c r="C1105" s="279"/>
      <c r="D1105" s="279"/>
    </row>
    <row r="1106" spans="1:4" s="199" customFormat="1">
      <c r="A1106" s="250"/>
      <c r="B1106" s="279"/>
      <c r="C1106" s="279"/>
      <c r="D1106" s="279"/>
    </row>
    <row r="1107" spans="1:4" s="199" customFormat="1">
      <c r="A1107" s="250"/>
      <c r="B1107" s="279"/>
      <c r="C1107" s="279"/>
      <c r="D1107" s="279"/>
    </row>
    <row r="1108" spans="1:4" s="199" customFormat="1">
      <c r="A1108" s="250"/>
      <c r="B1108" s="279"/>
      <c r="C1108" s="279"/>
      <c r="D1108" s="279"/>
    </row>
    <row r="1109" spans="1:4" s="199" customFormat="1">
      <c r="A1109" s="250"/>
      <c r="B1109" s="279"/>
      <c r="C1109" s="279"/>
      <c r="D1109" s="279"/>
    </row>
    <row r="1110" spans="1:4" s="199" customFormat="1">
      <c r="A1110" s="250"/>
      <c r="B1110" s="279"/>
      <c r="C1110" s="279"/>
      <c r="D1110" s="279"/>
    </row>
    <row r="1111" spans="1:4" s="199" customFormat="1">
      <c r="A1111" s="250"/>
      <c r="B1111" s="279"/>
      <c r="C1111" s="279"/>
      <c r="D1111" s="279"/>
    </row>
    <row r="1112" spans="1:4" s="199" customFormat="1">
      <c r="A1112" s="250"/>
      <c r="B1112" s="279"/>
      <c r="C1112" s="279"/>
      <c r="D1112" s="279"/>
    </row>
    <row r="1113" spans="1:4" s="199" customFormat="1">
      <c r="A1113" s="250"/>
      <c r="B1113" s="279"/>
      <c r="C1113" s="279"/>
      <c r="D1113" s="279"/>
    </row>
    <row r="1114" spans="1:4" s="199" customFormat="1">
      <c r="A1114" s="250"/>
      <c r="B1114" s="279"/>
      <c r="C1114" s="279"/>
      <c r="D1114" s="279"/>
    </row>
    <row r="1115" spans="1:4" s="199" customFormat="1">
      <c r="A1115" s="250"/>
      <c r="B1115" s="279"/>
      <c r="C1115" s="279"/>
      <c r="D1115" s="279"/>
    </row>
    <row r="1116" spans="1:4" s="199" customFormat="1">
      <c r="A1116" s="250"/>
      <c r="B1116" s="279"/>
      <c r="C1116" s="279"/>
      <c r="D1116" s="279"/>
    </row>
    <row r="1117" spans="1:4" s="199" customFormat="1">
      <c r="A1117" s="250"/>
      <c r="B1117" s="279"/>
      <c r="C1117" s="279"/>
      <c r="D1117" s="279"/>
    </row>
    <row r="1118" spans="1:4" s="199" customFormat="1">
      <c r="A1118" s="250"/>
      <c r="B1118" s="279"/>
      <c r="C1118" s="279"/>
      <c r="D1118" s="279"/>
    </row>
    <row r="1119" spans="1:4" s="199" customFormat="1">
      <c r="A1119" s="250"/>
      <c r="B1119" s="279"/>
      <c r="C1119" s="279"/>
      <c r="D1119" s="279"/>
    </row>
    <row r="1120" spans="1:4" s="199" customFormat="1">
      <c r="A1120" s="250"/>
      <c r="B1120" s="279"/>
      <c r="C1120" s="279"/>
      <c r="D1120" s="279"/>
    </row>
    <row r="1121" spans="1:4" s="199" customFormat="1">
      <c r="A1121" s="250"/>
      <c r="B1121" s="279"/>
      <c r="C1121" s="279"/>
      <c r="D1121" s="279"/>
    </row>
    <row r="1122" spans="1:4" s="199" customFormat="1">
      <c r="A1122" s="250"/>
      <c r="B1122" s="279"/>
      <c r="C1122" s="279"/>
      <c r="D1122" s="279"/>
    </row>
    <row r="1123" spans="1:4" s="199" customFormat="1">
      <c r="A1123" s="250"/>
      <c r="B1123" s="279"/>
      <c r="C1123" s="279"/>
      <c r="D1123" s="279"/>
    </row>
    <row r="1124" spans="1:4" s="199" customFormat="1">
      <c r="A1124" s="250"/>
      <c r="B1124" s="279"/>
      <c r="C1124" s="279"/>
      <c r="D1124" s="279"/>
    </row>
    <row r="1125" spans="1:4" s="199" customFormat="1">
      <c r="A1125" s="250"/>
      <c r="B1125" s="279"/>
      <c r="C1125" s="279"/>
      <c r="D1125" s="279"/>
    </row>
    <row r="1126" spans="1:4" s="199" customFormat="1">
      <c r="A1126" s="250"/>
      <c r="B1126" s="279"/>
      <c r="C1126" s="279"/>
      <c r="D1126" s="279"/>
    </row>
    <row r="1127" spans="1:4" s="199" customFormat="1">
      <c r="A1127" s="250"/>
      <c r="B1127" s="279"/>
      <c r="C1127" s="279"/>
      <c r="D1127" s="279"/>
    </row>
    <row r="1128" spans="1:4" s="199" customFormat="1">
      <c r="A1128" s="250"/>
      <c r="B1128" s="279"/>
      <c r="C1128" s="279"/>
      <c r="D1128" s="279"/>
    </row>
    <row r="1129" spans="1:4" s="199" customFormat="1">
      <c r="A1129" s="250"/>
      <c r="B1129" s="279"/>
      <c r="C1129" s="279"/>
      <c r="D1129" s="279"/>
    </row>
    <row r="1130" spans="1:4" s="199" customFormat="1">
      <c r="A1130" s="250"/>
      <c r="B1130" s="279"/>
      <c r="C1130" s="279"/>
      <c r="D1130" s="279"/>
    </row>
    <row r="1131" spans="1:4" s="199" customFormat="1">
      <c r="A1131" s="250"/>
      <c r="B1131" s="279"/>
      <c r="C1131" s="279"/>
      <c r="D1131" s="279"/>
    </row>
    <row r="1132" spans="1:4" s="199" customFormat="1">
      <c r="A1132" s="250"/>
      <c r="B1132" s="279"/>
      <c r="C1132" s="279"/>
      <c r="D1132" s="279"/>
    </row>
    <row r="1133" spans="1:4" s="199" customFormat="1">
      <c r="A1133" s="250"/>
      <c r="B1133" s="279"/>
      <c r="C1133" s="279"/>
      <c r="D1133" s="279"/>
    </row>
    <row r="1134" spans="1:4" s="199" customFormat="1">
      <c r="A1134" s="250"/>
      <c r="B1134" s="279"/>
      <c r="C1134" s="279"/>
      <c r="D1134" s="279"/>
    </row>
    <row r="1135" spans="1:4" s="199" customFormat="1">
      <c r="A1135" s="250"/>
      <c r="B1135" s="279"/>
      <c r="C1135" s="279"/>
      <c r="D1135" s="279"/>
    </row>
    <row r="1136" spans="1:4" s="199" customFormat="1">
      <c r="A1136" s="250"/>
      <c r="B1136" s="279"/>
      <c r="C1136" s="279"/>
      <c r="D1136" s="279"/>
    </row>
    <row r="1137" spans="1:4" s="199" customFormat="1">
      <c r="A1137" s="250"/>
      <c r="B1137" s="279"/>
      <c r="C1137" s="279"/>
      <c r="D1137" s="279"/>
    </row>
    <row r="1138" spans="1:4" s="199" customFormat="1">
      <c r="A1138" s="250"/>
      <c r="B1138" s="279"/>
      <c r="C1138" s="279"/>
      <c r="D1138" s="279"/>
    </row>
    <row r="1139" spans="1:4" s="199" customFormat="1">
      <c r="A1139" s="250"/>
      <c r="B1139" s="279"/>
      <c r="C1139" s="279"/>
      <c r="D1139" s="279"/>
    </row>
    <row r="1140" spans="1:4" s="199" customFormat="1">
      <c r="A1140" s="250"/>
      <c r="B1140" s="279"/>
      <c r="C1140" s="279"/>
      <c r="D1140" s="279"/>
    </row>
    <row r="1141" spans="1:4" s="199" customFormat="1">
      <c r="A1141" s="250"/>
      <c r="B1141" s="279"/>
      <c r="C1141" s="279"/>
      <c r="D1141" s="279"/>
    </row>
    <row r="1142" spans="1:4" s="199" customFormat="1">
      <c r="A1142" s="250"/>
      <c r="B1142" s="279"/>
      <c r="C1142" s="279"/>
      <c r="D1142" s="279"/>
    </row>
    <row r="1143" spans="1:4" s="199" customFormat="1">
      <c r="A1143" s="250"/>
      <c r="B1143" s="279"/>
      <c r="C1143" s="279"/>
      <c r="D1143" s="279"/>
    </row>
    <row r="1144" spans="1:4" s="199" customFormat="1">
      <c r="A1144" s="250"/>
      <c r="B1144" s="279"/>
      <c r="C1144" s="279"/>
      <c r="D1144" s="279"/>
    </row>
    <row r="1145" spans="1:4" s="199" customFormat="1">
      <c r="A1145" s="250"/>
      <c r="B1145" s="279"/>
      <c r="C1145" s="279"/>
      <c r="D1145" s="279"/>
    </row>
    <row r="1146" spans="1:4" s="199" customFormat="1">
      <c r="A1146" s="250"/>
      <c r="B1146" s="279"/>
      <c r="C1146" s="279"/>
      <c r="D1146" s="279"/>
    </row>
    <row r="1147" spans="1:4" s="199" customFormat="1">
      <c r="A1147" s="250"/>
      <c r="B1147" s="279"/>
      <c r="C1147" s="279"/>
      <c r="D1147" s="279"/>
    </row>
    <row r="1148" spans="1:4" s="199" customFormat="1">
      <c r="A1148" s="250"/>
      <c r="B1148" s="279"/>
      <c r="C1148" s="279"/>
      <c r="D1148" s="279"/>
    </row>
    <row r="1149" spans="1:4" s="199" customFormat="1">
      <c r="A1149" s="250"/>
      <c r="B1149" s="279"/>
      <c r="C1149" s="279"/>
      <c r="D1149" s="279"/>
    </row>
    <row r="1150" spans="1:4" s="199" customFormat="1">
      <c r="A1150" s="250"/>
      <c r="B1150" s="279"/>
      <c r="C1150" s="279"/>
      <c r="D1150" s="279"/>
    </row>
    <row r="1151" spans="1:4" s="199" customFormat="1">
      <c r="A1151" s="250"/>
      <c r="B1151" s="279"/>
      <c r="C1151" s="279"/>
      <c r="D1151" s="279"/>
    </row>
    <row r="1152" spans="1:4" s="199" customFormat="1">
      <c r="A1152" s="250"/>
      <c r="B1152" s="279"/>
      <c r="C1152" s="279"/>
      <c r="D1152" s="279"/>
    </row>
    <row r="1153" spans="1:4" s="199" customFormat="1">
      <c r="A1153" s="250"/>
      <c r="B1153" s="279"/>
      <c r="C1153" s="279"/>
      <c r="D1153" s="279"/>
    </row>
    <row r="1154" spans="1:4" s="199" customFormat="1">
      <c r="A1154" s="250"/>
      <c r="B1154" s="279"/>
      <c r="C1154" s="279"/>
      <c r="D1154" s="279"/>
    </row>
    <row r="1155" spans="1:4" s="199" customFormat="1">
      <c r="A1155" s="250"/>
      <c r="B1155" s="279"/>
      <c r="C1155" s="279"/>
      <c r="D1155" s="279"/>
    </row>
    <row r="1156" spans="1:4" s="199" customFormat="1">
      <c r="A1156" s="250"/>
      <c r="B1156" s="279"/>
      <c r="C1156" s="279"/>
      <c r="D1156" s="279"/>
    </row>
    <row r="1157" spans="1:4" s="199" customFormat="1">
      <c r="A1157" s="250"/>
      <c r="B1157" s="279"/>
      <c r="C1157" s="279"/>
      <c r="D1157" s="279"/>
    </row>
    <row r="1158" spans="1:4" s="199" customFormat="1">
      <c r="A1158" s="250"/>
      <c r="B1158" s="279"/>
      <c r="C1158" s="279"/>
      <c r="D1158" s="279"/>
    </row>
    <row r="1159" spans="1:4" s="199" customFormat="1">
      <c r="A1159" s="250"/>
      <c r="B1159" s="279"/>
      <c r="C1159" s="279"/>
      <c r="D1159" s="279"/>
    </row>
    <row r="1160" spans="1:4" s="199" customFormat="1">
      <c r="A1160" s="250"/>
      <c r="B1160" s="279"/>
      <c r="C1160" s="279"/>
      <c r="D1160" s="279"/>
    </row>
    <row r="1161" spans="1:4" s="199" customFormat="1">
      <c r="A1161" s="250"/>
      <c r="B1161" s="279"/>
      <c r="C1161" s="279"/>
      <c r="D1161" s="279"/>
    </row>
    <row r="1162" spans="1:4" s="199" customFormat="1">
      <c r="A1162" s="250"/>
      <c r="B1162" s="279"/>
      <c r="C1162" s="279"/>
      <c r="D1162" s="279"/>
    </row>
    <row r="1163" spans="1:4" s="199" customFormat="1">
      <c r="A1163" s="250"/>
      <c r="B1163" s="279"/>
      <c r="C1163" s="279"/>
      <c r="D1163" s="279"/>
    </row>
    <row r="1164" spans="1:4" s="199" customFormat="1">
      <c r="A1164" s="250"/>
      <c r="B1164" s="279"/>
      <c r="C1164" s="279"/>
      <c r="D1164" s="279"/>
    </row>
    <row r="1165" spans="1:4" s="199" customFormat="1">
      <c r="A1165" s="250"/>
      <c r="B1165" s="279"/>
      <c r="C1165" s="279"/>
      <c r="D1165" s="279"/>
    </row>
    <row r="1166" spans="1:4" s="199" customFormat="1">
      <c r="A1166" s="250"/>
      <c r="B1166" s="279"/>
      <c r="C1166" s="279"/>
      <c r="D1166" s="279"/>
    </row>
    <row r="1167" spans="1:4" s="199" customFormat="1">
      <c r="A1167" s="250"/>
      <c r="B1167" s="279"/>
      <c r="C1167" s="279"/>
      <c r="D1167" s="279"/>
    </row>
    <row r="1168" spans="1:4" s="199" customFormat="1">
      <c r="A1168" s="250"/>
      <c r="B1168" s="279"/>
      <c r="C1168" s="279"/>
      <c r="D1168" s="279"/>
    </row>
    <row r="1169" spans="1:4" s="199" customFormat="1">
      <c r="A1169" s="250"/>
      <c r="B1169" s="279"/>
      <c r="C1169" s="279"/>
      <c r="D1169" s="279"/>
    </row>
    <row r="1170" spans="1:4" s="199" customFormat="1">
      <c r="A1170" s="250"/>
      <c r="B1170" s="279"/>
      <c r="C1170" s="279"/>
      <c r="D1170" s="279"/>
    </row>
    <row r="1171" spans="1:4" s="199" customFormat="1">
      <c r="A1171" s="250"/>
      <c r="B1171" s="279"/>
      <c r="C1171" s="279"/>
      <c r="D1171" s="279"/>
    </row>
    <row r="1172" spans="1:4" s="199" customFormat="1">
      <c r="A1172" s="250"/>
      <c r="B1172" s="279"/>
      <c r="C1172" s="279"/>
      <c r="D1172" s="279"/>
    </row>
    <row r="1173" spans="1:4" s="199" customFormat="1">
      <c r="A1173" s="250"/>
      <c r="B1173" s="279"/>
      <c r="C1173" s="279"/>
      <c r="D1173" s="279"/>
    </row>
    <row r="1174" spans="1:4" s="199" customFormat="1">
      <c r="A1174" s="250"/>
      <c r="B1174" s="279"/>
      <c r="C1174" s="279"/>
      <c r="D1174" s="279"/>
    </row>
    <row r="1175" spans="1:4" s="199" customFormat="1">
      <c r="A1175" s="250"/>
      <c r="B1175" s="279"/>
      <c r="C1175" s="279"/>
      <c r="D1175" s="279"/>
    </row>
    <row r="1176" spans="1:4" s="199" customFormat="1">
      <c r="A1176" s="250"/>
      <c r="B1176" s="279"/>
      <c r="C1176" s="279"/>
      <c r="D1176" s="279"/>
    </row>
    <row r="1177" spans="1:4" s="199" customFormat="1">
      <c r="A1177" s="250"/>
      <c r="B1177" s="279"/>
      <c r="C1177" s="279"/>
      <c r="D1177" s="279"/>
    </row>
    <row r="1178" spans="1:4" s="199" customFormat="1">
      <c r="A1178" s="250"/>
      <c r="B1178" s="279"/>
      <c r="C1178" s="279"/>
      <c r="D1178" s="279"/>
    </row>
    <row r="1179" spans="1:4" s="199" customFormat="1">
      <c r="A1179" s="250"/>
      <c r="B1179" s="279"/>
      <c r="C1179" s="279"/>
      <c r="D1179" s="279"/>
    </row>
    <row r="1180" spans="1:4" s="199" customFormat="1">
      <c r="A1180" s="250"/>
      <c r="B1180" s="279"/>
      <c r="C1180" s="279"/>
      <c r="D1180" s="279"/>
    </row>
    <row r="1181" spans="1:4" s="199" customFormat="1">
      <c r="A1181" s="250"/>
      <c r="B1181" s="279"/>
      <c r="C1181" s="279"/>
      <c r="D1181" s="279"/>
    </row>
    <row r="1182" spans="1:4" s="199" customFormat="1">
      <c r="A1182" s="250"/>
      <c r="B1182" s="279"/>
      <c r="C1182" s="279"/>
      <c r="D1182" s="279"/>
    </row>
    <row r="1183" spans="1:4" s="199" customFormat="1">
      <c r="A1183" s="250"/>
      <c r="B1183" s="279"/>
      <c r="C1183" s="279"/>
      <c r="D1183" s="279"/>
    </row>
    <row r="1184" spans="1:4" s="199" customFormat="1">
      <c r="A1184" s="250"/>
      <c r="B1184" s="279"/>
      <c r="C1184" s="279"/>
      <c r="D1184" s="279"/>
    </row>
    <row r="1185" spans="1:4" s="199" customFormat="1">
      <c r="A1185" s="250"/>
      <c r="B1185" s="279"/>
      <c r="C1185" s="279"/>
      <c r="D1185" s="279"/>
    </row>
    <row r="1186" spans="1:4" s="199" customFormat="1">
      <c r="A1186" s="250"/>
      <c r="B1186" s="279"/>
      <c r="C1186" s="279"/>
      <c r="D1186" s="279"/>
    </row>
    <row r="1187" spans="1:4" s="199" customFormat="1">
      <c r="A1187" s="250"/>
      <c r="B1187" s="279"/>
      <c r="C1187" s="279"/>
      <c r="D1187" s="279"/>
    </row>
    <row r="1188" spans="1:4" s="199" customFormat="1">
      <c r="A1188" s="250"/>
      <c r="B1188" s="279"/>
      <c r="C1188" s="279"/>
      <c r="D1188" s="279"/>
    </row>
    <row r="1189" spans="1:4" s="199" customFormat="1">
      <c r="A1189" s="250"/>
      <c r="B1189" s="279"/>
      <c r="C1189" s="279"/>
      <c r="D1189" s="279"/>
    </row>
    <row r="1190" spans="1:4" s="199" customFormat="1">
      <c r="A1190" s="250"/>
      <c r="B1190" s="279"/>
      <c r="C1190" s="279"/>
      <c r="D1190" s="279"/>
    </row>
    <row r="1191" spans="1:4" s="199" customFormat="1">
      <c r="A1191" s="250"/>
      <c r="B1191" s="279"/>
      <c r="C1191" s="279"/>
      <c r="D1191" s="279"/>
    </row>
    <row r="1192" spans="1:4" s="199" customFormat="1">
      <c r="A1192" s="250"/>
      <c r="B1192" s="279"/>
      <c r="C1192" s="279"/>
      <c r="D1192" s="279"/>
    </row>
    <row r="1193" spans="1:4" s="199" customFormat="1">
      <c r="A1193" s="250"/>
      <c r="B1193" s="279"/>
      <c r="C1193" s="279"/>
      <c r="D1193" s="279"/>
    </row>
    <row r="1194" spans="1:4" s="199" customFormat="1">
      <c r="A1194" s="250"/>
      <c r="B1194" s="279"/>
      <c r="C1194" s="279"/>
      <c r="D1194" s="279"/>
    </row>
    <row r="1195" spans="1:4" s="199" customFormat="1">
      <c r="A1195" s="250"/>
      <c r="B1195" s="279"/>
      <c r="C1195" s="279"/>
      <c r="D1195" s="279"/>
    </row>
    <row r="1196" spans="1:4" s="199" customFormat="1">
      <c r="A1196" s="250"/>
      <c r="B1196" s="279"/>
      <c r="C1196" s="279"/>
      <c r="D1196" s="279"/>
    </row>
    <row r="1197" spans="1:4" s="199" customFormat="1">
      <c r="A1197" s="250"/>
      <c r="B1197" s="279"/>
      <c r="C1197" s="279"/>
      <c r="D1197" s="279"/>
    </row>
    <row r="1198" spans="1:4" s="199" customFormat="1">
      <c r="A1198" s="250"/>
      <c r="B1198" s="279"/>
      <c r="C1198" s="279"/>
      <c r="D1198" s="279"/>
    </row>
    <row r="1199" spans="1:4" s="199" customFormat="1">
      <c r="A1199" s="250"/>
      <c r="B1199" s="279"/>
      <c r="C1199" s="279"/>
      <c r="D1199" s="279"/>
    </row>
    <row r="1200" spans="1:4" s="199" customFormat="1">
      <c r="A1200" s="250"/>
      <c r="B1200" s="279"/>
      <c r="C1200" s="279"/>
      <c r="D1200" s="279"/>
    </row>
    <row r="1201" spans="1:4" s="199" customFormat="1">
      <c r="A1201" s="250"/>
      <c r="B1201" s="279"/>
      <c r="C1201" s="279"/>
      <c r="D1201" s="279"/>
    </row>
    <row r="1202" spans="1:4" s="199" customFormat="1">
      <c r="A1202" s="250"/>
      <c r="B1202" s="279"/>
      <c r="C1202" s="279"/>
      <c r="D1202" s="279"/>
    </row>
    <row r="1203" spans="1:4" s="199" customFormat="1">
      <c r="A1203" s="250"/>
      <c r="B1203" s="279"/>
      <c r="C1203" s="279"/>
      <c r="D1203" s="279"/>
    </row>
  </sheetData>
  <mergeCells count="1">
    <mergeCell ref="B4:D4"/>
  </mergeCells>
  <conditionalFormatting sqref="A45">
    <cfRule type="expression" dxfId="266" priority="19" stopIfTrue="1">
      <formula>#REF!&gt;0</formula>
    </cfRule>
  </conditionalFormatting>
  <conditionalFormatting sqref="B9:BH9">
    <cfRule type="cellIs" dxfId="265" priority="18" stopIfTrue="1" operator="equal">
      <formula>0</formula>
    </cfRule>
  </conditionalFormatting>
  <conditionalFormatting sqref="A45">
    <cfRule type="expression" dxfId="264" priority="17" stopIfTrue="1">
      <formula>#REF!&gt;0</formula>
    </cfRule>
  </conditionalFormatting>
  <conditionalFormatting sqref="B5:D5">
    <cfRule type="expression" dxfId="263" priority="15">
      <formula>#REF!=2</formula>
    </cfRule>
    <cfRule type="expression" dxfId="262" priority="16">
      <formula>#REF!=1</formula>
    </cfRule>
  </conditionalFormatting>
  <conditionalFormatting sqref="A46">
    <cfRule type="expression" dxfId="261" priority="13">
      <formula>$A46=2</formula>
    </cfRule>
    <cfRule type="expression" dxfId="260" priority="14">
      <formula>$A46=1</formula>
    </cfRule>
  </conditionalFormatting>
  <conditionalFormatting sqref="A46">
    <cfRule type="expression" dxfId="259" priority="12" stopIfTrue="1">
      <formula>#REF!&gt;0</formula>
    </cfRule>
  </conditionalFormatting>
  <pageMargins left="0.59055118110236227" right="0" top="0" bottom="0" header="0" footer="0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zoomScaleNormal="100" zoomScaleSheetLayoutView="8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D20" sqref="D20"/>
    </sheetView>
  </sheetViews>
  <sheetFormatPr defaultRowHeight="15.75" outlineLevelRow="2"/>
  <cols>
    <col min="1" max="1" width="0" style="314" hidden="1" customWidth="1"/>
    <col min="2" max="2" width="47.5703125" style="314" customWidth="1"/>
    <col min="3" max="3" width="61.140625" style="314" customWidth="1"/>
    <col min="4" max="4" width="15.5703125" style="314" customWidth="1"/>
    <col min="5" max="16384" width="9.140625" style="314"/>
  </cols>
  <sheetData>
    <row r="2" spans="1:10" ht="69.75" customHeight="1">
      <c r="B2" s="374" t="s">
        <v>166</v>
      </c>
      <c r="C2" s="374"/>
      <c r="D2" s="374"/>
      <c r="E2" s="315"/>
      <c r="F2" s="315"/>
      <c r="G2" s="315"/>
      <c r="H2" s="315"/>
      <c r="I2" s="315"/>
      <c r="J2" s="315"/>
    </row>
    <row r="3" spans="1:10">
      <c r="B3" s="375"/>
      <c r="C3" s="375"/>
      <c r="D3" s="375"/>
      <c r="E3" s="315"/>
      <c r="F3" s="315"/>
      <c r="G3" s="315"/>
      <c r="H3" s="315"/>
      <c r="I3" s="315"/>
      <c r="J3" s="315"/>
    </row>
    <row r="4" spans="1:10" ht="48.75" customHeight="1">
      <c r="B4" s="316" t="s">
        <v>167</v>
      </c>
      <c r="C4" s="317" t="s">
        <v>168</v>
      </c>
      <c r="D4" s="318" t="s">
        <v>269</v>
      </c>
      <c r="E4" s="315"/>
      <c r="F4" s="319" t="s">
        <v>2</v>
      </c>
      <c r="G4" s="319" t="s">
        <v>3</v>
      </c>
      <c r="H4" s="319" t="s">
        <v>4</v>
      </c>
      <c r="I4" s="319" t="s">
        <v>5</v>
      </c>
      <c r="J4" s="315"/>
    </row>
    <row r="5" spans="1:10" ht="38.25" hidden="1" customHeight="1" outlineLevel="2">
      <c r="B5" s="320" t="s">
        <v>7</v>
      </c>
      <c r="C5" s="321" t="s">
        <v>169</v>
      </c>
      <c r="D5" s="322">
        <v>7</v>
      </c>
      <c r="E5" s="315"/>
      <c r="F5" s="323">
        <v>2</v>
      </c>
      <c r="G5" s="323">
        <v>2</v>
      </c>
      <c r="H5" s="323">
        <v>2</v>
      </c>
      <c r="I5" s="324">
        <v>1</v>
      </c>
      <c r="J5" s="325"/>
    </row>
    <row r="6" spans="1:10" ht="38.25" hidden="1" customHeight="1" outlineLevel="2">
      <c r="B6" s="320" t="s">
        <v>7</v>
      </c>
      <c r="C6" s="321" t="s">
        <v>170</v>
      </c>
      <c r="D6" s="322">
        <v>12</v>
      </c>
      <c r="E6" s="315"/>
      <c r="F6" s="323">
        <v>3</v>
      </c>
      <c r="G6" s="323">
        <v>3</v>
      </c>
      <c r="H6" s="323">
        <v>3</v>
      </c>
      <c r="I6" s="324">
        <v>3</v>
      </c>
      <c r="J6" s="325"/>
    </row>
    <row r="7" spans="1:10" ht="38.25" hidden="1" customHeight="1" outlineLevel="2">
      <c r="B7" s="320" t="s">
        <v>7</v>
      </c>
      <c r="C7" s="321" t="s">
        <v>171</v>
      </c>
      <c r="D7" s="322">
        <v>198</v>
      </c>
      <c r="E7" s="315"/>
      <c r="F7" s="323">
        <v>50</v>
      </c>
      <c r="G7" s="323">
        <v>50</v>
      </c>
      <c r="H7" s="323">
        <v>50</v>
      </c>
      <c r="I7" s="324">
        <v>48</v>
      </c>
      <c r="J7" s="325"/>
    </row>
    <row r="8" spans="1:10" ht="38.25" hidden="1" customHeight="1" outlineLevel="2">
      <c r="B8" s="320" t="s">
        <v>7</v>
      </c>
      <c r="C8" s="321" t="s">
        <v>172</v>
      </c>
      <c r="D8" s="322">
        <v>318</v>
      </c>
      <c r="E8" s="315"/>
      <c r="F8" s="323">
        <v>80</v>
      </c>
      <c r="G8" s="323">
        <v>80</v>
      </c>
      <c r="H8" s="323">
        <v>80</v>
      </c>
      <c r="I8" s="324">
        <v>78</v>
      </c>
      <c r="J8" s="325"/>
    </row>
    <row r="9" spans="1:10" ht="38.25" hidden="1" customHeight="1" outlineLevel="2">
      <c r="B9" s="320" t="s">
        <v>7</v>
      </c>
      <c r="C9" s="321" t="s">
        <v>173</v>
      </c>
      <c r="D9" s="322">
        <v>722</v>
      </c>
      <c r="E9" s="315"/>
      <c r="F9" s="323">
        <v>179</v>
      </c>
      <c r="G9" s="323">
        <v>179</v>
      </c>
      <c r="H9" s="323">
        <v>179</v>
      </c>
      <c r="I9" s="324">
        <v>185</v>
      </c>
      <c r="J9" s="325"/>
    </row>
    <row r="10" spans="1:10" ht="38.25" hidden="1" customHeight="1" outlineLevel="2">
      <c r="B10" s="320" t="s">
        <v>7</v>
      </c>
      <c r="C10" s="321" t="s">
        <v>174</v>
      </c>
      <c r="D10" s="322">
        <v>0</v>
      </c>
      <c r="E10" s="315"/>
      <c r="F10" s="323"/>
      <c r="G10" s="323"/>
      <c r="H10" s="323"/>
      <c r="I10" s="323"/>
      <c r="J10" s="325"/>
    </row>
    <row r="11" spans="1:10" ht="38.25" hidden="1" customHeight="1" outlineLevel="2">
      <c r="B11" s="320" t="s">
        <v>7</v>
      </c>
      <c r="C11" s="321" t="s">
        <v>175</v>
      </c>
      <c r="D11" s="322">
        <v>0</v>
      </c>
      <c r="E11" s="315"/>
      <c r="F11" s="323"/>
      <c r="G11" s="323"/>
      <c r="H11" s="323"/>
      <c r="I11" s="323"/>
      <c r="J11" s="325"/>
    </row>
    <row r="12" spans="1:10" s="326" customFormat="1" ht="38.25" customHeight="1" outlineLevel="1" collapsed="1">
      <c r="A12" s="326">
        <v>1</v>
      </c>
      <c r="B12" s="327" t="s">
        <v>176</v>
      </c>
      <c r="C12" s="328"/>
      <c r="D12" s="329">
        <f>SUBTOTAL(9,D5:D11)</f>
        <v>1257</v>
      </c>
      <c r="E12" s="330"/>
      <c r="F12" s="331">
        <f>SUBTOTAL(9,F5:F11)</f>
        <v>314</v>
      </c>
      <c r="G12" s="331">
        <f>SUBTOTAL(9,G5:G11)</f>
        <v>314</v>
      </c>
      <c r="H12" s="331">
        <f>SUBTOTAL(9,H5:H11)</f>
        <v>314</v>
      </c>
      <c r="I12" s="331">
        <f>SUBTOTAL(9,I5:I11)</f>
        <v>315</v>
      </c>
      <c r="J12" s="332"/>
    </row>
    <row r="13" spans="1:10" ht="38.25" hidden="1" customHeight="1" outlineLevel="2">
      <c r="B13" s="333" t="s">
        <v>12</v>
      </c>
      <c r="C13" s="334" t="s">
        <v>169</v>
      </c>
      <c r="D13" s="335"/>
      <c r="E13" s="315"/>
      <c r="F13" s="323"/>
      <c r="G13" s="323"/>
      <c r="H13" s="323"/>
      <c r="I13" s="323"/>
      <c r="J13" s="325"/>
    </row>
    <row r="14" spans="1:10" ht="38.25" hidden="1" customHeight="1" outlineLevel="2">
      <c r="B14" s="333" t="s">
        <v>12</v>
      </c>
      <c r="C14" s="334" t="s">
        <v>170</v>
      </c>
      <c r="D14" s="335"/>
      <c r="E14" s="315"/>
      <c r="F14" s="323"/>
      <c r="G14" s="323"/>
      <c r="H14" s="323"/>
      <c r="I14" s="323"/>
      <c r="J14" s="325"/>
    </row>
    <row r="15" spans="1:10" ht="38.25" hidden="1" customHeight="1" outlineLevel="2">
      <c r="B15" s="333" t="s">
        <v>12</v>
      </c>
      <c r="C15" s="334" t="s">
        <v>171</v>
      </c>
      <c r="D15" s="335"/>
      <c r="E15" s="315"/>
      <c r="F15" s="323"/>
      <c r="G15" s="323"/>
      <c r="H15" s="323"/>
      <c r="I15" s="323"/>
      <c r="J15" s="325"/>
    </row>
    <row r="16" spans="1:10" ht="38.25" hidden="1" customHeight="1" outlineLevel="2">
      <c r="B16" s="333" t="s">
        <v>12</v>
      </c>
      <c r="C16" s="334" t="s">
        <v>172</v>
      </c>
      <c r="D16" s="335"/>
      <c r="E16" s="315"/>
      <c r="F16" s="323"/>
      <c r="G16" s="323"/>
      <c r="H16" s="323"/>
      <c r="I16" s="323"/>
      <c r="J16" s="325"/>
    </row>
    <row r="17" spans="1:10" ht="38.25" hidden="1" customHeight="1" outlineLevel="2">
      <c r="B17" s="333" t="s">
        <v>12</v>
      </c>
      <c r="C17" s="334" t="s">
        <v>173</v>
      </c>
      <c r="D17" s="335"/>
      <c r="E17" s="315"/>
      <c r="F17" s="323"/>
      <c r="G17" s="323"/>
      <c r="H17" s="323"/>
      <c r="I17" s="323"/>
      <c r="J17" s="325"/>
    </row>
    <row r="18" spans="1:10" ht="38.25" hidden="1" customHeight="1" outlineLevel="2">
      <c r="B18" s="333" t="s">
        <v>12</v>
      </c>
      <c r="C18" s="334" t="s">
        <v>174</v>
      </c>
      <c r="D18" s="335">
        <v>177</v>
      </c>
      <c r="E18" s="315"/>
      <c r="F18" s="323">
        <v>44</v>
      </c>
      <c r="G18" s="323">
        <v>44</v>
      </c>
      <c r="H18" s="323">
        <v>44</v>
      </c>
      <c r="I18" s="323">
        <v>45</v>
      </c>
      <c r="J18" s="325"/>
    </row>
    <row r="19" spans="1:10" ht="38.25" hidden="1" customHeight="1" outlineLevel="2">
      <c r="B19" s="333" t="s">
        <v>12</v>
      </c>
      <c r="C19" s="334" t="s">
        <v>175</v>
      </c>
      <c r="D19" s="335"/>
      <c r="E19" s="315"/>
      <c r="F19" s="323"/>
      <c r="G19" s="323"/>
      <c r="H19" s="323"/>
      <c r="I19" s="323"/>
      <c r="J19" s="325"/>
    </row>
    <row r="20" spans="1:10" s="326" customFormat="1" ht="38.25" customHeight="1" outlineLevel="1" collapsed="1">
      <c r="A20" s="326">
        <v>1</v>
      </c>
      <c r="B20" s="336" t="s">
        <v>177</v>
      </c>
      <c r="C20" s="328"/>
      <c r="D20" s="337">
        <f>SUBTOTAL(9,D13:D19)</f>
        <v>177</v>
      </c>
      <c r="E20" s="330"/>
      <c r="F20" s="331">
        <f>SUBTOTAL(9,F13:F19)</f>
        <v>44</v>
      </c>
      <c r="G20" s="331">
        <f>SUBTOTAL(9,G13:G19)</f>
        <v>44</v>
      </c>
      <c r="H20" s="331">
        <f>SUBTOTAL(9,H13:H19)</f>
        <v>44</v>
      </c>
      <c r="I20" s="331">
        <f>SUBTOTAL(9,I13:I19)</f>
        <v>45</v>
      </c>
      <c r="J20" s="332"/>
    </row>
    <row r="21" spans="1:10" ht="38.25" hidden="1" customHeight="1" outlineLevel="2">
      <c r="B21" s="333" t="s">
        <v>15</v>
      </c>
      <c r="C21" s="334" t="s">
        <v>169</v>
      </c>
      <c r="D21" s="335">
        <v>80</v>
      </c>
      <c r="E21" s="315"/>
      <c r="F21" s="323">
        <v>20</v>
      </c>
      <c r="G21" s="323">
        <v>20</v>
      </c>
      <c r="H21" s="323">
        <v>20</v>
      </c>
      <c r="I21" s="324">
        <v>20</v>
      </c>
      <c r="J21" s="325"/>
    </row>
    <row r="22" spans="1:10" ht="38.25" hidden="1" customHeight="1" outlineLevel="2">
      <c r="B22" s="333" t="s">
        <v>15</v>
      </c>
      <c r="C22" s="334" t="s">
        <v>170</v>
      </c>
      <c r="D22" s="335">
        <v>1328</v>
      </c>
      <c r="E22" s="315"/>
      <c r="F22" s="323">
        <v>332</v>
      </c>
      <c r="G22" s="323">
        <v>332</v>
      </c>
      <c r="H22" s="323">
        <v>332</v>
      </c>
      <c r="I22" s="324">
        <v>332</v>
      </c>
      <c r="J22" s="325"/>
    </row>
    <row r="23" spans="1:10" ht="38.25" hidden="1" customHeight="1" outlineLevel="2">
      <c r="B23" s="333" t="s">
        <v>15</v>
      </c>
      <c r="C23" s="334" t="s">
        <v>171</v>
      </c>
      <c r="D23" s="335">
        <v>1632</v>
      </c>
      <c r="E23" s="315"/>
      <c r="F23" s="323">
        <v>408</v>
      </c>
      <c r="G23" s="323">
        <v>408</v>
      </c>
      <c r="H23" s="323">
        <v>408</v>
      </c>
      <c r="I23" s="324">
        <v>408</v>
      </c>
      <c r="J23" s="325"/>
    </row>
    <row r="24" spans="1:10" ht="38.25" hidden="1" customHeight="1" outlineLevel="2">
      <c r="B24" s="333" t="s">
        <v>15</v>
      </c>
      <c r="C24" s="334" t="s">
        <v>172</v>
      </c>
      <c r="D24" s="335">
        <v>645</v>
      </c>
      <c r="E24" s="315"/>
      <c r="F24" s="323">
        <v>161</v>
      </c>
      <c r="G24" s="323">
        <v>161</v>
      </c>
      <c r="H24" s="323">
        <v>161</v>
      </c>
      <c r="I24" s="324">
        <v>162</v>
      </c>
      <c r="J24" s="325"/>
    </row>
    <row r="25" spans="1:10" ht="38.25" hidden="1" customHeight="1" outlineLevel="2">
      <c r="B25" s="333" t="s">
        <v>15</v>
      </c>
      <c r="C25" s="334" t="s">
        <v>173</v>
      </c>
      <c r="D25" s="335">
        <v>254</v>
      </c>
      <c r="E25" s="315"/>
      <c r="F25" s="323">
        <v>64</v>
      </c>
      <c r="G25" s="323">
        <v>64</v>
      </c>
      <c r="H25" s="323">
        <v>64</v>
      </c>
      <c r="I25" s="324">
        <v>62</v>
      </c>
      <c r="J25" s="325"/>
    </row>
    <row r="26" spans="1:10" ht="38.25" hidden="1" customHeight="1" outlineLevel="2">
      <c r="B26" s="333" t="s">
        <v>15</v>
      </c>
      <c r="C26" s="334" t="s">
        <v>174</v>
      </c>
      <c r="D26" s="335"/>
      <c r="E26" s="315"/>
      <c r="F26" s="323"/>
      <c r="G26" s="323"/>
      <c r="H26" s="323"/>
      <c r="I26" s="323"/>
      <c r="J26" s="325"/>
    </row>
    <row r="27" spans="1:10" ht="38.25" hidden="1" customHeight="1" outlineLevel="2">
      <c r="B27" s="333" t="s">
        <v>15</v>
      </c>
      <c r="C27" s="334" t="s">
        <v>175</v>
      </c>
      <c r="D27" s="335"/>
      <c r="E27" s="315"/>
      <c r="F27" s="323"/>
      <c r="G27" s="323"/>
      <c r="H27" s="323"/>
      <c r="I27" s="323"/>
      <c r="J27" s="325"/>
    </row>
    <row r="28" spans="1:10" s="326" customFormat="1" ht="38.25" customHeight="1" outlineLevel="1" collapsed="1">
      <c r="A28" s="326">
        <v>1</v>
      </c>
      <c r="B28" s="336" t="s">
        <v>178</v>
      </c>
      <c r="C28" s="328"/>
      <c r="D28" s="337">
        <f>SUBTOTAL(9,D21:D27)</f>
        <v>3939</v>
      </c>
      <c r="E28" s="330"/>
      <c r="F28" s="331">
        <f>SUBTOTAL(9,F21:F27)</f>
        <v>985</v>
      </c>
      <c r="G28" s="331">
        <f>SUBTOTAL(9,G21:G27)</f>
        <v>985</v>
      </c>
      <c r="H28" s="331">
        <f>SUBTOTAL(9,H21:H27)</f>
        <v>985</v>
      </c>
      <c r="I28" s="331">
        <f>SUBTOTAL(9,I21:I27)</f>
        <v>984</v>
      </c>
      <c r="J28" s="332"/>
    </row>
    <row r="29" spans="1:10" ht="38.25" hidden="1" customHeight="1" outlineLevel="2">
      <c r="B29" s="333" t="s">
        <v>27</v>
      </c>
      <c r="C29" s="334" t="s">
        <v>169</v>
      </c>
      <c r="D29" s="345">
        <v>362</v>
      </c>
      <c r="E29" s="346"/>
      <c r="F29" s="347">
        <v>91</v>
      </c>
      <c r="G29" s="347">
        <v>91</v>
      </c>
      <c r="H29" s="347">
        <v>90</v>
      </c>
      <c r="I29" s="348">
        <v>90</v>
      </c>
      <c r="J29" s="332"/>
    </row>
    <row r="30" spans="1:10" ht="38.25" hidden="1" customHeight="1" outlineLevel="2">
      <c r="B30" s="333" t="s">
        <v>27</v>
      </c>
      <c r="C30" s="334" t="s">
        <v>170</v>
      </c>
      <c r="D30" s="345">
        <v>1456</v>
      </c>
      <c r="E30" s="346"/>
      <c r="F30" s="347">
        <v>364</v>
      </c>
      <c r="G30" s="347">
        <v>364</v>
      </c>
      <c r="H30" s="347">
        <v>364</v>
      </c>
      <c r="I30" s="348">
        <v>364</v>
      </c>
      <c r="J30" s="332"/>
    </row>
    <row r="31" spans="1:10" ht="38.25" hidden="1" customHeight="1" outlineLevel="2">
      <c r="B31" s="333" t="s">
        <v>27</v>
      </c>
      <c r="C31" s="334" t="s">
        <v>171</v>
      </c>
      <c r="D31" s="345">
        <v>291</v>
      </c>
      <c r="E31" s="346"/>
      <c r="F31" s="347">
        <v>73</v>
      </c>
      <c r="G31" s="347">
        <v>73</v>
      </c>
      <c r="H31" s="347">
        <v>73</v>
      </c>
      <c r="I31" s="347">
        <v>72</v>
      </c>
      <c r="J31" s="332"/>
    </row>
    <row r="32" spans="1:10" ht="38.25" hidden="1" customHeight="1" outlineLevel="2">
      <c r="B32" s="333" t="s">
        <v>27</v>
      </c>
      <c r="C32" s="334" t="s">
        <v>172</v>
      </c>
      <c r="D32" s="345">
        <v>1832</v>
      </c>
      <c r="E32" s="346"/>
      <c r="F32" s="347">
        <v>458</v>
      </c>
      <c r="G32" s="347">
        <v>458</v>
      </c>
      <c r="H32" s="347">
        <v>459</v>
      </c>
      <c r="I32" s="348">
        <v>457</v>
      </c>
      <c r="J32" s="332"/>
    </row>
    <row r="33" spans="1:10" ht="38.25" hidden="1" customHeight="1" outlineLevel="2">
      <c r="B33" s="333" t="s">
        <v>27</v>
      </c>
      <c r="C33" s="334" t="s">
        <v>173</v>
      </c>
      <c r="D33" s="345">
        <v>728</v>
      </c>
      <c r="E33" s="346"/>
      <c r="F33" s="347">
        <v>182</v>
      </c>
      <c r="G33" s="347">
        <v>182</v>
      </c>
      <c r="H33" s="347">
        <v>182</v>
      </c>
      <c r="I33" s="348">
        <v>182</v>
      </c>
      <c r="J33" s="332"/>
    </row>
    <row r="34" spans="1:10" ht="38.25" hidden="1" customHeight="1" outlineLevel="2">
      <c r="B34" s="333" t="s">
        <v>27</v>
      </c>
      <c r="C34" s="334" t="s">
        <v>174</v>
      </c>
      <c r="D34" s="345"/>
      <c r="E34" s="346"/>
      <c r="F34" s="347"/>
      <c r="G34" s="347"/>
      <c r="H34" s="347"/>
      <c r="I34" s="347"/>
      <c r="J34" s="332"/>
    </row>
    <row r="35" spans="1:10" ht="38.25" hidden="1" customHeight="1" outlineLevel="2">
      <c r="B35" s="333" t="s">
        <v>27</v>
      </c>
      <c r="C35" s="334" t="s">
        <v>175</v>
      </c>
      <c r="D35" s="345">
        <v>2621</v>
      </c>
      <c r="E35" s="346"/>
      <c r="F35" s="347">
        <v>655</v>
      </c>
      <c r="G35" s="347">
        <v>655</v>
      </c>
      <c r="H35" s="347">
        <v>655</v>
      </c>
      <c r="I35" s="347">
        <v>656</v>
      </c>
      <c r="J35" s="332"/>
    </row>
    <row r="36" spans="1:10" s="326" customFormat="1" ht="38.25" customHeight="1" outlineLevel="1" collapsed="1">
      <c r="A36" s="326">
        <v>1</v>
      </c>
      <c r="B36" s="336" t="s">
        <v>179</v>
      </c>
      <c r="C36" s="328"/>
      <c r="D36" s="337">
        <f>SUBTOTAL(9,D29:D35)</f>
        <v>7290</v>
      </c>
      <c r="E36" s="330"/>
      <c r="F36" s="331">
        <f>SUBTOTAL(9,F29:F35)</f>
        <v>1823</v>
      </c>
      <c r="G36" s="331">
        <f>SUBTOTAL(9,G29:G35)</f>
        <v>1823</v>
      </c>
      <c r="H36" s="331">
        <f>SUBTOTAL(9,H29:H35)</f>
        <v>1823</v>
      </c>
      <c r="I36" s="331">
        <f>SUBTOTAL(9,I29:I35)</f>
        <v>1821</v>
      </c>
      <c r="J36" s="332"/>
    </row>
    <row r="37" spans="1:10" ht="38.25" hidden="1" customHeight="1" outlineLevel="2">
      <c r="B37" s="333" t="s">
        <v>29</v>
      </c>
      <c r="C37" s="334" t="s">
        <v>169</v>
      </c>
      <c r="D37" s="335">
        <v>17</v>
      </c>
      <c r="E37" s="315"/>
      <c r="F37" s="323">
        <v>4</v>
      </c>
      <c r="G37" s="323">
        <v>4</v>
      </c>
      <c r="H37" s="323">
        <v>4</v>
      </c>
      <c r="I37" s="324">
        <v>5</v>
      </c>
      <c r="J37" s="332"/>
    </row>
    <row r="38" spans="1:10" ht="38.25" hidden="1" customHeight="1" outlineLevel="2">
      <c r="B38" s="333" t="s">
        <v>29</v>
      </c>
      <c r="C38" s="334" t="s">
        <v>170</v>
      </c>
      <c r="D38" s="335">
        <v>700</v>
      </c>
      <c r="E38" s="315"/>
      <c r="F38" s="323">
        <v>175</v>
      </c>
      <c r="G38" s="323">
        <v>175</v>
      </c>
      <c r="H38" s="323">
        <v>175</v>
      </c>
      <c r="I38" s="324">
        <v>175</v>
      </c>
      <c r="J38" s="332"/>
    </row>
    <row r="39" spans="1:10" ht="38.25" hidden="1" customHeight="1" outlineLevel="2">
      <c r="B39" s="333" t="s">
        <v>29</v>
      </c>
      <c r="C39" s="334" t="s">
        <v>171</v>
      </c>
      <c r="D39" s="335">
        <v>1378</v>
      </c>
      <c r="E39" s="315"/>
      <c r="F39" s="323">
        <v>345</v>
      </c>
      <c r="G39" s="323">
        <v>345</v>
      </c>
      <c r="H39" s="323">
        <v>345</v>
      </c>
      <c r="I39" s="324">
        <v>343</v>
      </c>
      <c r="J39" s="332"/>
    </row>
    <row r="40" spans="1:10" ht="38.25" hidden="1" customHeight="1" outlineLevel="2">
      <c r="B40" s="333" t="s">
        <v>29</v>
      </c>
      <c r="C40" s="334" t="s">
        <v>172</v>
      </c>
      <c r="D40" s="335">
        <v>633</v>
      </c>
      <c r="E40" s="315"/>
      <c r="F40" s="323">
        <v>158</v>
      </c>
      <c r="G40" s="323">
        <v>158</v>
      </c>
      <c r="H40" s="323">
        <v>158</v>
      </c>
      <c r="I40" s="324">
        <v>159</v>
      </c>
      <c r="J40" s="332"/>
    </row>
    <row r="41" spans="1:10" ht="38.25" hidden="1" customHeight="1" outlineLevel="2">
      <c r="B41" s="333" t="s">
        <v>29</v>
      </c>
      <c r="C41" s="334" t="s">
        <v>173</v>
      </c>
      <c r="D41" s="335">
        <v>25</v>
      </c>
      <c r="E41" s="315"/>
      <c r="F41" s="323">
        <v>6</v>
      </c>
      <c r="G41" s="323">
        <v>6</v>
      </c>
      <c r="H41" s="323">
        <v>6</v>
      </c>
      <c r="I41" s="324">
        <v>7</v>
      </c>
      <c r="J41" s="332"/>
    </row>
    <row r="42" spans="1:10" ht="38.25" hidden="1" customHeight="1" outlineLevel="2">
      <c r="B42" s="333" t="s">
        <v>29</v>
      </c>
      <c r="C42" s="334" t="s">
        <v>174</v>
      </c>
      <c r="D42" s="335">
        <v>2</v>
      </c>
      <c r="E42" s="315"/>
      <c r="F42" s="323">
        <v>0</v>
      </c>
      <c r="G42" s="323">
        <v>1</v>
      </c>
      <c r="H42" s="323">
        <v>1</v>
      </c>
      <c r="I42" s="324">
        <v>0</v>
      </c>
      <c r="J42" s="332"/>
    </row>
    <row r="43" spans="1:10" ht="38.25" hidden="1" customHeight="1" outlineLevel="2">
      <c r="B43" s="333" t="s">
        <v>29</v>
      </c>
      <c r="C43" s="334" t="s">
        <v>175</v>
      </c>
      <c r="D43" s="335">
        <v>2</v>
      </c>
      <c r="E43" s="315"/>
      <c r="F43" s="323">
        <v>1</v>
      </c>
      <c r="G43" s="323">
        <v>0</v>
      </c>
      <c r="H43" s="323">
        <v>0</v>
      </c>
      <c r="I43" s="324">
        <v>1</v>
      </c>
      <c r="J43" s="332"/>
    </row>
    <row r="44" spans="1:10" s="326" customFormat="1" ht="38.25" customHeight="1" outlineLevel="1" collapsed="1">
      <c r="A44" s="326">
        <v>1</v>
      </c>
      <c r="B44" s="336" t="s">
        <v>180</v>
      </c>
      <c r="C44" s="328"/>
      <c r="D44" s="337">
        <f>SUBTOTAL(9,D37:D43)</f>
        <v>2757</v>
      </c>
      <c r="E44" s="330"/>
      <c r="F44" s="331">
        <f>SUBTOTAL(9,F37:F43)</f>
        <v>689</v>
      </c>
      <c r="G44" s="331">
        <f>SUBTOTAL(9,G37:G43)</f>
        <v>689</v>
      </c>
      <c r="H44" s="331">
        <f>SUBTOTAL(9,H37:H43)</f>
        <v>689</v>
      </c>
      <c r="I44" s="331">
        <f>SUBTOTAL(9,I37:I43)</f>
        <v>690</v>
      </c>
      <c r="J44" s="332"/>
    </row>
    <row r="45" spans="1:10" ht="38.25" hidden="1" customHeight="1" outlineLevel="2">
      <c r="B45" s="333" t="s">
        <v>33</v>
      </c>
      <c r="C45" s="334" t="s">
        <v>169</v>
      </c>
      <c r="D45" s="335"/>
      <c r="E45" s="315"/>
      <c r="F45" s="323"/>
      <c r="G45" s="323"/>
      <c r="H45" s="323"/>
      <c r="I45" s="323"/>
      <c r="J45" s="332"/>
    </row>
    <row r="46" spans="1:10" ht="38.25" hidden="1" customHeight="1" outlineLevel="2">
      <c r="B46" s="333" t="s">
        <v>33</v>
      </c>
      <c r="C46" s="334" t="s">
        <v>170</v>
      </c>
      <c r="D46" s="335"/>
      <c r="E46" s="315"/>
      <c r="F46" s="323"/>
      <c r="G46" s="323"/>
      <c r="H46" s="323"/>
      <c r="I46" s="323"/>
      <c r="J46" s="332"/>
    </row>
    <row r="47" spans="1:10" ht="38.25" hidden="1" customHeight="1" outlineLevel="2">
      <c r="B47" s="333" t="s">
        <v>33</v>
      </c>
      <c r="C47" s="334" t="s">
        <v>171</v>
      </c>
      <c r="D47" s="335"/>
      <c r="E47" s="315"/>
      <c r="F47" s="323"/>
      <c r="G47" s="323"/>
      <c r="H47" s="323"/>
      <c r="I47" s="323"/>
      <c r="J47" s="332"/>
    </row>
    <row r="48" spans="1:10" ht="38.25" hidden="1" customHeight="1" outlineLevel="2">
      <c r="B48" s="333" t="s">
        <v>33</v>
      </c>
      <c r="C48" s="334" t="s">
        <v>172</v>
      </c>
      <c r="D48" s="335">
        <v>40</v>
      </c>
      <c r="E48" s="315"/>
      <c r="F48" s="323">
        <v>10</v>
      </c>
      <c r="G48" s="323">
        <v>10</v>
      </c>
      <c r="H48" s="323">
        <v>10</v>
      </c>
      <c r="I48" s="324">
        <v>10</v>
      </c>
      <c r="J48" s="332"/>
    </row>
    <row r="49" spans="1:10" ht="38.25" hidden="1" customHeight="1" outlineLevel="2">
      <c r="B49" s="333" t="s">
        <v>33</v>
      </c>
      <c r="C49" s="334" t="s">
        <v>173</v>
      </c>
      <c r="D49" s="335">
        <v>60</v>
      </c>
      <c r="E49" s="315"/>
      <c r="F49" s="323">
        <v>15</v>
      </c>
      <c r="G49" s="323">
        <v>15</v>
      </c>
      <c r="H49" s="323">
        <v>15</v>
      </c>
      <c r="I49" s="324">
        <v>15</v>
      </c>
      <c r="J49" s="332"/>
    </row>
    <row r="50" spans="1:10" ht="38.25" hidden="1" customHeight="1" outlineLevel="2">
      <c r="B50" s="333" t="s">
        <v>33</v>
      </c>
      <c r="C50" s="334" t="s">
        <v>174</v>
      </c>
      <c r="D50" s="335">
        <v>80</v>
      </c>
      <c r="E50" s="315"/>
      <c r="F50" s="323">
        <v>20</v>
      </c>
      <c r="G50" s="323">
        <v>20</v>
      </c>
      <c r="H50" s="323">
        <v>20</v>
      </c>
      <c r="I50" s="324">
        <v>20</v>
      </c>
      <c r="J50" s="332"/>
    </row>
    <row r="51" spans="1:10" ht="38.25" hidden="1" customHeight="1" outlineLevel="2">
      <c r="B51" s="338" t="s">
        <v>33</v>
      </c>
      <c r="C51" s="339" t="s">
        <v>175</v>
      </c>
      <c r="D51" s="340"/>
      <c r="E51" s="315"/>
      <c r="F51" s="341"/>
      <c r="G51" s="341"/>
      <c r="H51" s="341"/>
      <c r="I51" s="341"/>
      <c r="J51" s="332"/>
    </row>
    <row r="52" spans="1:10" s="326" customFormat="1" ht="38.25" customHeight="1" outlineLevel="1" collapsed="1">
      <c r="A52" s="326">
        <v>1</v>
      </c>
      <c r="B52" s="336" t="s">
        <v>181</v>
      </c>
      <c r="C52" s="342"/>
      <c r="D52" s="337">
        <f>SUBTOTAL(9,D45:D51)</f>
        <v>180</v>
      </c>
      <c r="E52" s="331"/>
      <c r="F52" s="331">
        <f>SUBTOTAL(9,F45:F51)</f>
        <v>45</v>
      </c>
      <c r="G52" s="331">
        <f>SUBTOTAL(9,G45:G51)</f>
        <v>45</v>
      </c>
      <c r="H52" s="331">
        <f>SUBTOTAL(9,H45:H51)</f>
        <v>45</v>
      </c>
      <c r="I52" s="331">
        <f>SUBTOTAL(9,I45:I51)</f>
        <v>45</v>
      </c>
      <c r="J52" s="332"/>
    </row>
    <row r="53" spans="1:10" ht="38.25" customHeight="1">
      <c r="B53" s="343" t="s">
        <v>182</v>
      </c>
      <c r="C53" s="321"/>
      <c r="D53" s="335">
        <f>SUBTOTAL(9,D5:D51)</f>
        <v>15600</v>
      </c>
      <c r="E53" s="323"/>
      <c r="F53" s="323">
        <f>SUBTOTAL(9,F5:F51)</f>
        <v>3900</v>
      </c>
      <c r="G53" s="323">
        <f>SUBTOTAL(9,G5:G51)</f>
        <v>3900</v>
      </c>
      <c r="H53" s="323">
        <f>SUBTOTAL(9,H5:H51)</f>
        <v>3900</v>
      </c>
      <c r="I53" s="323">
        <f>SUBTOTAL(9,I5:I51)</f>
        <v>3900</v>
      </c>
      <c r="J53" s="325"/>
    </row>
    <row r="54" spans="1:10">
      <c r="J54" s="325"/>
    </row>
    <row r="55" spans="1:10">
      <c r="B55" s="45" t="s">
        <v>153</v>
      </c>
    </row>
    <row r="56" spans="1:10">
      <c r="B56" s="54" t="s">
        <v>39</v>
      </c>
      <c r="D56" s="299">
        <v>119</v>
      </c>
    </row>
    <row r="57" spans="1:10">
      <c r="B57" s="46"/>
      <c r="D57" s="299">
        <f>D53+D56</f>
        <v>15719</v>
      </c>
    </row>
    <row r="58" spans="1:10" ht="16.5" thickBot="1">
      <c r="B58" s="46"/>
      <c r="D58" s="299"/>
    </row>
    <row r="59" spans="1:10" ht="16.5" thickBot="1">
      <c r="B59" s="55" t="s">
        <v>142</v>
      </c>
      <c r="D59" s="299"/>
    </row>
    <row r="60" spans="1:10" ht="16.5" thickBot="1">
      <c r="D60" s="300">
        <v>15719</v>
      </c>
    </row>
    <row r="61" spans="1:10">
      <c r="D61" s="299"/>
    </row>
    <row r="62" spans="1:10">
      <c r="D62" s="344">
        <f>D60-D57</f>
        <v>0</v>
      </c>
    </row>
  </sheetData>
  <autoFilter ref="A4:J52"/>
  <mergeCells count="2">
    <mergeCell ref="B2:D2"/>
    <mergeCell ref="B3:D3"/>
  </mergeCells>
  <conditionalFormatting sqref="F4:I4">
    <cfRule type="expression" dxfId="258" priority="5">
      <formula>$B4=3</formula>
    </cfRule>
    <cfRule type="expression" dxfId="257" priority="6">
      <formula>$B4=2</formula>
    </cfRule>
    <cfRule type="expression" dxfId="256" priority="7">
      <formula>$B4=1</formula>
    </cfRule>
  </conditionalFormatting>
  <conditionalFormatting sqref="B55:B59">
    <cfRule type="expression" dxfId="255" priority="1">
      <formula>$A55=4</formula>
    </cfRule>
    <cfRule type="expression" dxfId="254" priority="2">
      <formula>$A55=3</formula>
    </cfRule>
    <cfRule type="expression" dxfId="253" priority="3">
      <formula>$A55=2</formula>
    </cfRule>
    <cfRule type="expression" dxfId="252" priority="4">
      <formula>$A55=1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AU47"/>
  <sheetViews>
    <sheetView view="pageBreakPreview" zoomScale="60" zoomScaleNormal="100"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C34" sqref="C34"/>
    </sheetView>
  </sheetViews>
  <sheetFormatPr defaultRowHeight="15"/>
  <cols>
    <col min="1" max="1" width="0" style="240" hidden="1" customWidth="1"/>
    <col min="2" max="2" width="58.140625" style="240" customWidth="1"/>
    <col min="3" max="3" width="14.5703125" style="240" customWidth="1"/>
    <col min="4" max="16384" width="9.140625" style="240"/>
  </cols>
  <sheetData>
    <row r="2" spans="2:47" ht="132" customHeight="1">
      <c r="B2" s="376" t="s">
        <v>146</v>
      </c>
      <c r="C2" s="376"/>
      <c r="D2" s="376"/>
      <c r="E2" s="376"/>
      <c r="F2" s="376"/>
      <c r="G2" s="376"/>
    </row>
    <row r="3" spans="2:47" ht="40.5" customHeight="1"/>
    <row r="4" spans="2:47" ht="185.25">
      <c r="C4" s="241" t="s">
        <v>147</v>
      </c>
      <c r="D4" s="181" t="s">
        <v>51</v>
      </c>
      <c r="E4" s="181" t="s">
        <v>54</v>
      </c>
      <c r="F4" s="181" t="s">
        <v>108</v>
      </c>
      <c r="G4" s="181" t="s">
        <v>56</v>
      </c>
      <c r="H4" s="181" t="s">
        <v>57</v>
      </c>
      <c r="I4" s="181" t="s">
        <v>7</v>
      </c>
      <c r="J4" s="181" t="s">
        <v>58</v>
      </c>
      <c r="K4" s="181" t="s">
        <v>59</v>
      </c>
      <c r="L4" s="181" t="s">
        <v>60</v>
      </c>
      <c r="M4" s="181" t="s">
        <v>61</v>
      </c>
      <c r="N4" s="181" t="s">
        <v>62</v>
      </c>
      <c r="O4" s="181" t="s">
        <v>63</v>
      </c>
      <c r="P4" s="181" t="s">
        <v>64</v>
      </c>
      <c r="Q4" s="181" t="s">
        <v>65</v>
      </c>
      <c r="R4" s="181" t="s">
        <v>66</v>
      </c>
      <c r="S4" s="181" t="s">
        <v>67</v>
      </c>
      <c r="T4" s="181" t="s">
        <v>68</v>
      </c>
      <c r="U4" s="181" t="s">
        <v>69</v>
      </c>
      <c r="V4" s="181" t="s">
        <v>12</v>
      </c>
      <c r="W4" s="181" t="s">
        <v>70</v>
      </c>
      <c r="X4" s="181" t="s">
        <v>13</v>
      </c>
      <c r="Y4" s="181" t="s">
        <v>71</v>
      </c>
      <c r="Z4" s="181" t="s">
        <v>14</v>
      </c>
      <c r="AA4" s="181" t="s">
        <v>72</v>
      </c>
      <c r="AB4" s="181" t="s">
        <v>73</v>
      </c>
      <c r="AC4" s="181" t="s">
        <v>74</v>
      </c>
      <c r="AD4" s="181" t="s">
        <v>77</v>
      </c>
      <c r="AE4" s="181" t="s">
        <v>78</v>
      </c>
      <c r="AF4" s="181" t="s">
        <v>79</v>
      </c>
      <c r="AG4" s="181" t="s">
        <v>109</v>
      </c>
      <c r="AH4" s="181" t="s">
        <v>110</v>
      </c>
      <c r="AI4" s="181" t="s">
        <v>82</v>
      </c>
      <c r="AJ4" s="181" t="s">
        <v>111</v>
      </c>
      <c r="AK4" s="181" t="s">
        <v>112</v>
      </c>
      <c r="AL4" s="181" t="s">
        <v>113</v>
      </c>
      <c r="AM4" s="181" t="s">
        <v>114</v>
      </c>
      <c r="AN4" s="181" t="s">
        <v>115</v>
      </c>
      <c r="AO4" s="181" t="s">
        <v>116</v>
      </c>
      <c r="AP4" s="181" t="s">
        <v>107</v>
      </c>
      <c r="AQ4" s="181" t="s">
        <v>90</v>
      </c>
      <c r="AR4" s="181" t="s">
        <v>91</v>
      </c>
      <c r="AS4" s="181" t="s">
        <v>93</v>
      </c>
      <c r="AT4" s="181" t="s">
        <v>22</v>
      </c>
    </row>
    <row r="5" spans="2:47" ht="36" customHeight="1">
      <c r="B5" s="186" t="s">
        <v>51</v>
      </c>
      <c r="C5" s="187">
        <v>50</v>
      </c>
      <c r="D5" s="184">
        <v>50</v>
      </c>
      <c r="E5" s="184">
        <v>0</v>
      </c>
      <c r="F5" s="184">
        <v>0</v>
      </c>
      <c r="G5" s="184">
        <v>0</v>
      </c>
      <c r="H5" s="184">
        <v>0</v>
      </c>
      <c r="I5" s="184">
        <v>0</v>
      </c>
      <c r="J5" s="184">
        <v>0</v>
      </c>
      <c r="K5" s="184">
        <v>0</v>
      </c>
      <c r="L5" s="184">
        <v>0</v>
      </c>
      <c r="M5" s="184">
        <v>0</v>
      </c>
      <c r="N5" s="184">
        <v>0</v>
      </c>
      <c r="O5" s="184">
        <v>0</v>
      </c>
      <c r="P5" s="184">
        <v>0</v>
      </c>
      <c r="Q5" s="184">
        <v>0</v>
      </c>
      <c r="R5" s="184">
        <v>0</v>
      </c>
      <c r="S5" s="184">
        <v>0</v>
      </c>
      <c r="T5" s="184">
        <v>0</v>
      </c>
      <c r="U5" s="184">
        <v>0</v>
      </c>
      <c r="V5" s="184">
        <v>0</v>
      </c>
      <c r="W5" s="184">
        <v>0</v>
      </c>
      <c r="X5" s="184">
        <v>0</v>
      </c>
      <c r="Y5" s="184">
        <v>0</v>
      </c>
      <c r="Z5" s="184">
        <v>0</v>
      </c>
      <c r="AA5" s="184">
        <v>0</v>
      </c>
      <c r="AB5" s="184">
        <v>0</v>
      </c>
      <c r="AC5" s="184">
        <v>0</v>
      </c>
      <c r="AD5" s="184">
        <v>0</v>
      </c>
      <c r="AE5" s="184">
        <v>0</v>
      </c>
      <c r="AF5" s="184">
        <v>0</v>
      </c>
      <c r="AG5" s="184">
        <v>0</v>
      </c>
      <c r="AH5" s="184">
        <v>0</v>
      </c>
      <c r="AI5" s="184">
        <v>0</v>
      </c>
      <c r="AJ5" s="184">
        <v>0</v>
      </c>
      <c r="AK5" s="184">
        <v>0</v>
      </c>
      <c r="AL5" s="184">
        <v>0</v>
      </c>
      <c r="AM5" s="184">
        <v>0</v>
      </c>
      <c r="AN5" s="184">
        <v>0</v>
      </c>
      <c r="AO5" s="184">
        <v>0</v>
      </c>
      <c r="AP5" s="184">
        <v>0</v>
      </c>
      <c r="AQ5" s="184">
        <v>0</v>
      </c>
      <c r="AR5" s="184">
        <v>0</v>
      </c>
      <c r="AS5" s="184">
        <v>0</v>
      </c>
      <c r="AT5" s="184">
        <v>0</v>
      </c>
      <c r="AU5" s="242">
        <f>C5-SUM(D5:AT5)</f>
        <v>0</v>
      </c>
    </row>
    <row r="6" spans="2:47" ht="36" customHeight="1">
      <c r="B6" s="186" t="s">
        <v>54</v>
      </c>
      <c r="C6" s="187">
        <v>31</v>
      </c>
      <c r="D6" s="184">
        <v>0</v>
      </c>
      <c r="E6" s="184">
        <v>31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184">
        <v>0</v>
      </c>
      <c r="W6" s="184">
        <v>0</v>
      </c>
      <c r="X6" s="184">
        <v>0</v>
      </c>
      <c r="Y6" s="184">
        <v>0</v>
      </c>
      <c r="Z6" s="184">
        <v>0</v>
      </c>
      <c r="AA6" s="184">
        <v>0</v>
      </c>
      <c r="AB6" s="184">
        <v>0</v>
      </c>
      <c r="AC6" s="184">
        <v>0</v>
      </c>
      <c r="AD6" s="184">
        <v>0</v>
      </c>
      <c r="AE6" s="184">
        <v>0</v>
      </c>
      <c r="AF6" s="184">
        <v>0</v>
      </c>
      <c r="AG6" s="184">
        <v>0</v>
      </c>
      <c r="AH6" s="184">
        <v>0</v>
      </c>
      <c r="AI6" s="184">
        <v>0</v>
      </c>
      <c r="AJ6" s="184">
        <v>0</v>
      </c>
      <c r="AK6" s="184">
        <v>0</v>
      </c>
      <c r="AL6" s="184">
        <v>0</v>
      </c>
      <c r="AM6" s="184">
        <v>0</v>
      </c>
      <c r="AN6" s="184">
        <v>0</v>
      </c>
      <c r="AO6" s="184">
        <v>0</v>
      </c>
      <c r="AP6" s="184">
        <v>0</v>
      </c>
      <c r="AQ6" s="184">
        <v>0</v>
      </c>
      <c r="AR6" s="184">
        <v>0</v>
      </c>
      <c r="AS6" s="184">
        <v>0</v>
      </c>
      <c r="AT6" s="184">
        <v>0</v>
      </c>
      <c r="AU6" s="242">
        <f t="shared" ref="AU6:AU47" si="0">C6-SUM(D6:AT6)</f>
        <v>0</v>
      </c>
    </row>
    <row r="7" spans="2:47" ht="36" customHeight="1">
      <c r="B7" s="186" t="s">
        <v>117</v>
      </c>
      <c r="C7" s="187">
        <v>169</v>
      </c>
      <c r="D7" s="184">
        <v>0</v>
      </c>
      <c r="E7" s="184">
        <v>0</v>
      </c>
      <c r="F7" s="184">
        <v>169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W7" s="184">
        <v>0</v>
      </c>
      <c r="X7" s="184">
        <v>0</v>
      </c>
      <c r="Y7" s="184">
        <v>0</v>
      </c>
      <c r="Z7" s="184">
        <v>0</v>
      </c>
      <c r="AA7" s="184">
        <v>0</v>
      </c>
      <c r="AB7" s="184">
        <v>0</v>
      </c>
      <c r="AC7" s="184">
        <v>0</v>
      </c>
      <c r="AD7" s="184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184">
        <v>0</v>
      </c>
      <c r="AK7" s="184">
        <v>0</v>
      </c>
      <c r="AL7" s="184">
        <v>0</v>
      </c>
      <c r="AM7" s="184">
        <v>0</v>
      </c>
      <c r="AN7" s="184">
        <v>0</v>
      </c>
      <c r="AO7" s="184">
        <v>0</v>
      </c>
      <c r="AP7" s="184">
        <v>0</v>
      </c>
      <c r="AQ7" s="184">
        <v>0</v>
      </c>
      <c r="AR7" s="184">
        <v>0</v>
      </c>
      <c r="AS7" s="184">
        <v>0</v>
      </c>
      <c r="AT7" s="184">
        <v>0</v>
      </c>
      <c r="AU7" s="242">
        <f t="shared" si="0"/>
        <v>0</v>
      </c>
    </row>
    <row r="8" spans="2:47" ht="36" customHeight="1">
      <c r="B8" s="186" t="s">
        <v>57</v>
      </c>
      <c r="C8" s="187">
        <v>679</v>
      </c>
      <c r="D8" s="184">
        <v>0</v>
      </c>
      <c r="E8" s="184">
        <v>0</v>
      </c>
      <c r="F8" s="184">
        <v>0</v>
      </c>
      <c r="G8" s="184">
        <v>248</v>
      </c>
      <c r="H8" s="184">
        <v>146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184">
        <v>0</v>
      </c>
      <c r="P8" s="184">
        <v>285</v>
      </c>
      <c r="Q8" s="184">
        <v>0</v>
      </c>
      <c r="R8" s="184">
        <v>0</v>
      </c>
      <c r="S8" s="184">
        <v>0</v>
      </c>
      <c r="T8" s="184">
        <v>0</v>
      </c>
      <c r="U8" s="184">
        <v>0</v>
      </c>
      <c r="V8" s="184">
        <v>0</v>
      </c>
      <c r="W8" s="184">
        <v>0</v>
      </c>
      <c r="X8" s="184">
        <v>0</v>
      </c>
      <c r="Y8" s="184">
        <v>0</v>
      </c>
      <c r="Z8" s="184">
        <v>0</v>
      </c>
      <c r="AA8" s="184">
        <v>0</v>
      </c>
      <c r="AB8" s="184">
        <v>0</v>
      </c>
      <c r="AC8" s="184">
        <v>0</v>
      </c>
      <c r="AD8" s="184">
        <v>0</v>
      </c>
      <c r="AE8" s="184">
        <v>0</v>
      </c>
      <c r="AF8" s="184">
        <v>0</v>
      </c>
      <c r="AG8" s="184">
        <v>0</v>
      </c>
      <c r="AH8" s="184">
        <v>0</v>
      </c>
      <c r="AI8" s="184">
        <v>0</v>
      </c>
      <c r="AJ8" s="184">
        <v>0</v>
      </c>
      <c r="AK8" s="184">
        <v>0</v>
      </c>
      <c r="AL8" s="184">
        <v>0</v>
      </c>
      <c r="AM8" s="184">
        <v>0</v>
      </c>
      <c r="AN8" s="184">
        <v>0</v>
      </c>
      <c r="AO8" s="184">
        <v>0</v>
      </c>
      <c r="AP8" s="184">
        <v>0</v>
      </c>
      <c r="AQ8" s="184">
        <v>0</v>
      </c>
      <c r="AR8" s="184">
        <v>0</v>
      </c>
      <c r="AS8" s="184">
        <v>0</v>
      </c>
      <c r="AT8" s="184">
        <v>0</v>
      </c>
      <c r="AU8" s="242">
        <f t="shared" si="0"/>
        <v>0</v>
      </c>
    </row>
    <row r="9" spans="2:47" ht="36" customHeight="1">
      <c r="B9" s="186" t="s">
        <v>7</v>
      </c>
      <c r="C9" s="187">
        <v>1327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1322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4">
        <v>0</v>
      </c>
      <c r="V9" s="184">
        <v>0</v>
      </c>
      <c r="W9" s="184">
        <v>5</v>
      </c>
      <c r="X9" s="184">
        <v>0</v>
      </c>
      <c r="Y9" s="184">
        <v>0</v>
      </c>
      <c r="Z9" s="184">
        <v>0</v>
      </c>
      <c r="AA9" s="184">
        <v>0</v>
      </c>
      <c r="AB9" s="184">
        <v>0</v>
      </c>
      <c r="AC9" s="184">
        <v>0</v>
      </c>
      <c r="AD9" s="184">
        <v>0</v>
      </c>
      <c r="AE9" s="184">
        <v>0</v>
      </c>
      <c r="AF9" s="184">
        <v>0</v>
      </c>
      <c r="AG9" s="184">
        <v>0</v>
      </c>
      <c r="AH9" s="184">
        <v>0</v>
      </c>
      <c r="AI9" s="184">
        <v>0</v>
      </c>
      <c r="AJ9" s="184">
        <v>0</v>
      </c>
      <c r="AK9" s="184">
        <v>0</v>
      </c>
      <c r="AL9" s="184">
        <v>0</v>
      </c>
      <c r="AM9" s="184">
        <v>0</v>
      </c>
      <c r="AN9" s="184">
        <v>0</v>
      </c>
      <c r="AO9" s="184">
        <v>0</v>
      </c>
      <c r="AP9" s="184">
        <v>0</v>
      </c>
      <c r="AQ9" s="184">
        <v>0</v>
      </c>
      <c r="AR9" s="184">
        <v>0</v>
      </c>
      <c r="AS9" s="184">
        <v>0</v>
      </c>
      <c r="AT9" s="184">
        <v>0</v>
      </c>
      <c r="AU9" s="242">
        <f t="shared" si="0"/>
        <v>0</v>
      </c>
    </row>
    <row r="10" spans="2:47" ht="36" customHeight="1">
      <c r="B10" s="186" t="s">
        <v>58</v>
      </c>
      <c r="C10" s="187">
        <v>244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244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184">
        <v>0</v>
      </c>
      <c r="W10" s="184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184">
        <v>0</v>
      </c>
      <c r="AD10" s="184">
        <v>0</v>
      </c>
      <c r="AE10" s="184">
        <v>0</v>
      </c>
      <c r="AF10" s="184">
        <v>0</v>
      </c>
      <c r="AG10" s="184">
        <v>0</v>
      </c>
      <c r="AH10" s="184">
        <v>0</v>
      </c>
      <c r="AI10" s="184">
        <v>0</v>
      </c>
      <c r="AJ10" s="184">
        <v>0</v>
      </c>
      <c r="AK10" s="184">
        <v>0</v>
      </c>
      <c r="AL10" s="184">
        <v>0</v>
      </c>
      <c r="AM10" s="184">
        <v>0</v>
      </c>
      <c r="AN10" s="184">
        <v>0</v>
      </c>
      <c r="AO10" s="184">
        <v>0</v>
      </c>
      <c r="AP10" s="184">
        <v>0</v>
      </c>
      <c r="AQ10" s="184">
        <v>0</v>
      </c>
      <c r="AR10" s="184">
        <v>0</v>
      </c>
      <c r="AS10" s="184">
        <v>0</v>
      </c>
      <c r="AT10" s="184">
        <v>0</v>
      </c>
      <c r="AU10" s="242">
        <f t="shared" si="0"/>
        <v>0</v>
      </c>
    </row>
    <row r="11" spans="2:47" ht="36" customHeight="1">
      <c r="B11" s="186" t="s">
        <v>59</v>
      </c>
      <c r="C11" s="187">
        <v>200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200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184">
        <v>0</v>
      </c>
      <c r="W11" s="184">
        <v>0</v>
      </c>
      <c r="X11" s="184">
        <v>0</v>
      </c>
      <c r="Y11" s="184">
        <v>0</v>
      </c>
      <c r="Z11" s="184">
        <v>0</v>
      </c>
      <c r="AA11" s="184">
        <v>0</v>
      </c>
      <c r="AB11" s="184">
        <v>0</v>
      </c>
      <c r="AC11" s="184">
        <v>0</v>
      </c>
      <c r="AD11" s="184">
        <v>0</v>
      </c>
      <c r="AE11" s="184">
        <v>0</v>
      </c>
      <c r="AF11" s="184">
        <v>0</v>
      </c>
      <c r="AG11" s="184">
        <v>0</v>
      </c>
      <c r="AH11" s="184">
        <v>0</v>
      </c>
      <c r="AI11" s="184">
        <v>0</v>
      </c>
      <c r="AJ11" s="184">
        <v>0</v>
      </c>
      <c r="AK11" s="184">
        <v>0</v>
      </c>
      <c r="AL11" s="184">
        <v>0</v>
      </c>
      <c r="AM11" s="184">
        <v>0</v>
      </c>
      <c r="AN11" s="184">
        <v>0</v>
      </c>
      <c r="AO11" s="184">
        <v>0</v>
      </c>
      <c r="AP11" s="184">
        <v>0</v>
      </c>
      <c r="AQ11" s="184">
        <v>0</v>
      </c>
      <c r="AR11" s="184">
        <v>0</v>
      </c>
      <c r="AS11" s="184">
        <v>0</v>
      </c>
      <c r="AT11" s="184">
        <v>0</v>
      </c>
      <c r="AU11" s="242">
        <f t="shared" si="0"/>
        <v>0</v>
      </c>
    </row>
    <row r="12" spans="2:47" ht="36" customHeight="1">
      <c r="B12" s="186" t="s">
        <v>60</v>
      </c>
      <c r="C12" s="187">
        <v>717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717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184">
        <v>0</v>
      </c>
      <c r="U12" s="184">
        <v>0</v>
      </c>
      <c r="V12" s="184">
        <v>0</v>
      </c>
      <c r="W12" s="184">
        <v>0</v>
      </c>
      <c r="X12" s="184">
        <v>0</v>
      </c>
      <c r="Y12" s="184">
        <v>0</v>
      </c>
      <c r="Z12" s="184">
        <v>0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184">
        <v>0</v>
      </c>
      <c r="AK12" s="184">
        <v>0</v>
      </c>
      <c r="AL12" s="184">
        <v>0</v>
      </c>
      <c r="AM12" s="184">
        <v>0</v>
      </c>
      <c r="AN12" s="184">
        <v>0</v>
      </c>
      <c r="AO12" s="184">
        <v>0</v>
      </c>
      <c r="AP12" s="184">
        <v>0</v>
      </c>
      <c r="AQ12" s="184">
        <v>0</v>
      </c>
      <c r="AR12" s="184">
        <v>0</v>
      </c>
      <c r="AS12" s="184">
        <v>0</v>
      </c>
      <c r="AT12" s="184">
        <v>0</v>
      </c>
      <c r="AU12" s="242">
        <f t="shared" si="0"/>
        <v>0</v>
      </c>
    </row>
    <row r="13" spans="2:47" ht="36" customHeight="1">
      <c r="B13" s="186" t="s">
        <v>61</v>
      </c>
      <c r="C13" s="187">
        <v>642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642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0</v>
      </c>
      <c r="Z13" s="184">
        <v>0</v>
      </c>
      <c r="AA13" s="184">
        <v>0</v>
      </c>
      <c r="AB13" s="184">
        <v>0</v>
      </c>
      <c r="AC13" s="184">
        <v>0</v>
      </c>
      <c r="AD13" s="184">
        <v>0</v>
      </c>
      <c r="AE13" s="184">
        <v>0</v>
      </c>
      <c r="AF13" s="184">
        <v>0</v>
      </c>
      <c r="AG13" s="184">
        <v>0</v>
      </c>
      <c r="AH13" s="184">
        <v>0</v>
      </c>
      <c r="AI13" s="184">
        <v>0</v>
      </c>
      <c r="AJ13" s="184">
        <v>0</v>
      </c>
      <c r="AK13" s="184">
        <v>0</v>
      </c>
      <c r="AL13" s="184">
        <v>0</v>
      </c>
      <c r="AM13" s="184">
        <v>0</v>
      </c>
      <c r="AN13" s="184">
        <v>0</v>
      </c>
      <c r="AO13" s="184">
        <v>0</v>
      </c>
      <c r="AP13" s="184">
        <v>0</v>
      </c>
      <c r="AQ13" s="184">
        <v>0</v>
      </c>
      <c r="AR13" s="184">
        <v>0</v>
      </c>
      <c r="AS13" s="184">
        <v>0</v>
      </c>
      <c r="AT13" s="184">
        <v>0</v>
      </c>
      <c r="AU13" s="242">
        <f t="shared" si="0"/>
        <v>0</v>
      </c>
    </row>
    <row r="14" spans="2:47" ht="36" customHeight="1">
      <c r="B14" s="186" t="s">
        <v>62</v>
      </c>
      <c r="C14" s="187">
        <v>748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748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184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184">
        <v>0</v>
      </c>
      <c r="AK14" s="184">
        <v>0</v>
      </c>
      <c r="AL14" s="184">
        <v>0</v>
      </c>
      <c r="AM14" s="184">
        <v>0</v>
      </c>
      <c r="AN14" s="184">
        <v>0</v>
      </c>
      <c r="AO14" s="184">
        <v>0</v>
      </c>
      <c r="AP14" s="184">
        <v>0</v>
      </c>
      <c r="AQ14" s="184">
        <v>0</v>
      </c>
      <c r="AR14" s="184">
        <v>0</v>
      </c>
      <c r="AS14" s="184">
        <v>0</v>
      </c>
      <c r="AT14" s="184">
        <v>0</v>
      </c>
      <c r="AU14" s="242">
        <f t="shared" si="0"/>
        <v>0</v>
      </c>
    </row>
    <row r="15" spans="2:47" ht="36" customHeight="1">
      <c r="B15" s="186" t="s">
        <v>148</v>
      </c>
      <c r="C15" s="187">
        <v>359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359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184">
        <v>0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184">
        <v>0</v>
      </c>
      <c r="AK15" s="184">
        <v>0</v>
      </c>
      <c r="AL15" s="184">
        <v>0</v>
      </c>
      <c r="AM15" s="184">
        <v>0</v>
      </c>
      <c r="AN15" s="184">
        <v>0</v>
      </c>
      <c r="AO15" s="184">
        <v>0</v>
      </c>
      <c r="AP15" s="184">
        <v>0</v>
      </c>
      <c r="AQ15" s="184">
        <v>0</v>
      </c>
      <c r="AR15" s="184">
        <v>0</v>
      </c>
      <c r="AS15" s="184">
        <v>0</v>
      </c>
      <c r="AT15" s="184">
        <v>0</v>
      </c>
      <c r="AU15" s="242">
        <f t="shared" si="0"/>
        <v>0</v>
      </c>
    </row>
    <row r="16" spans="2:47" ht="36" customHeight="1">
      <c r="B16" s="186" t="s">
        <v>65</v>
      </c>
      <c r="C16" s="187">
        <v>383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383</v>
      </c>
      <c r="R16" s="184">
        <v>0</v>
      </c>
      <c r="S16" s="184">
        <v>0</v>
      </c>
      <c r="T16" s="184">
        <v>0</v>
      </c>
      <c r="U16" s="184">
        <v>0</v>
      </c>
      <c r="V16" s="184">
        <v>0</v>
      </c>
      <c r="W16" s="184">
        <v>0</v>
      </c>
      <c r="X16" s="184">
        <v>0</v>
      </c>
      <c r="Y16" s="184">
        <v>0</v>
      </c>
      <c r="Z16" s="184">
        <v>0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  <c r="AK16" s="184">
        <v>0</v>
      </c>
      <c r="AL16" s="184">
        <v>0</v>
      </c>
      <c r="AM16" s="184">
        <v>0</v>
      </c>
      <c r="AN16" s="184">
        <v>0</v>
      </c>
      <c r="AO16" s="184">
        <v>0</v>
      </c>
      <c r="AP16" s="184">
        <v>0</v>
      </c>
      <c r="AQ16" s="184">
        <v>0</v>
      </c>
      <c r="AR16" s="184">
        <v>0</v>
      </c>
      <c r="AS16" s="184">
        <v>0</v>
      </c>
      <c r="AT16" s="184">
        <v>0</v>
      </c>
      <c r="AU16" s="242">
        <f t="shared" si="0"/>
        <v>0</v>
      </c>
    </row>
    <row r="17" spans="2:47" ht="36" customHeight="1">
      <c r="B17" s="186" t="s">
        <v>67</v>
      </c>
      <c r="C17" s="187">
        <v>525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525</v>
      </c>
      <c r="T17" s="184">
        <v>0</v>
      </c>
      <c r="U17" s="184">
        <v>0</v>
      </c>
      <c r="V17" s="184">
        <v>0</v>
      </c>
      <c r="W17" s="184">
        <v>0</v>
      </c>
      <c r="X17" s="184">
        <v>0</v>
      </c>
      <c r="Y17" s="184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84">
        <v>0</v>
      </c>
      <c r="AL17" s="184">
        <v>0</v>
      </c>
      <c r="AM17" s="184">
        <v>0</v>
      </c>
      <c r="AN17" s="184">
        <v>0</v>
      </c>
      <c r="AO17" s="184">
        <v>0</v>
      </c>
      <c r="AP17" s="184">
        <v>0</v>
      </c>
      <c r="AQ17" s="184">
        <v>0</v>
      </c>
      <c r="AR17" s="184">
        <v>0</v>
      </c>
      <c r="AS17" s="184">
        <v>0</v>
      </c>
      <c r="AT17" s="184">
        <v>0</v>
      </c>
      <c r="AU17" s="242">
        <f t="shared" si="0"/>
        <v>0</v>
      </c>
    </row>
    <row r="18" spans="2:47" ht="36" customHeight="1">
      <c r="B18" s="186" t="s">
        <v>68</v>
      </c>
      <c r="C18" s="187">
        <v>219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219</v>
      </c>
      <c r="U18" s="184">
        <v>0</v>
      </c>
      <c r="V18" s="184">
        <v>0</v>
      </c>
      <c r="W18" s="184">
        <v>0</v>
      </c>
      <c r="X18" s="184">
        <v>0</v>
      </c>
      <c r="Y18" s="184">
        <v>0</v>
      </c>
      <c r="Z18" s="184">
        <v>0</v>
      </c>
      <c r="AA18" s="184">
        <v>0</v>
      </c>
      <c r="AB18" s="184">
        <v>0</v>
      </c>
      <c r="AC18" s="184">
        <v>0</v>
      </c>
      <c r="AD18" s="184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184">
        <v>0</v>
      </c>
      <c r="AK18" s="184">
        <v>0</v>
      </c>
      <c r="AL18" s="184">
        <v>0</v>
      </c>
      <c r="AM18" s="184">
        <v>0</v>
      </c>
      <c r="AN18" s="184">
        <v>0</v>
      </c>
      <c r="AO18" s="184">
        <v>0</v>
      </c>
      <c r="AP18" s="184">
        <v>0</v>
      </c>
      <c r="AQ18" s="184">
        <v>0</v>
      </c>
      <c r="AR18" s="184">
        <v>0</v>
      </c>
      <c r="AS18" s="184">
        <v>0</v>
      </c>
      <c r="AT18" s="184">
        <v>0</v>
      </c>
      <c r="AU18" s="242">
        <f t="shared" si="0"/>
        <v>0</v>
      </c>
    </row>
    <row r="19" spans="2:47" ht="36" customHeight="1">
      <c r="B19" s="186" t="s">
        <v>69</v>
      </c>
      <c r="C19" s="187">
        <v>171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171</v>
      </c>
      <c r="V19" s="184">
        <v>0</v>
      </c>
      <c r="W19" s="184">
        <v>0</v>
      </c>
      <c r="X19" s="184">
        <v>0</v>
      </c>
      <c r="Y19" s="184">
        <v>0</v>
      </c>
      <c r="Z19" s="184">
        <v>0</v>
      </c>
      <c r="AA19" s="184">
        <v>0</v>
      </c>
      <c r="AB19" s="184">
        <v>0</v>
      </c>
      <c r="AC19" s="184">
        <v>0</v>
      </c>
      <c r="AD19" s="184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184">
        <v>0</v>
      </c>
      <c r="AK19" s="184">
        <v>0</v>
      </c>
      <c r="AL19" s="184">
        <v>0</v>
      </c>
      <c r="AM19" s="184">
        <v>0</v>
      </c>
      <c r="AN19" s="184">
        <v>0</v>
      </c>
      <c r="AO19" s="184">
        <v>0</v>
      </c>
      <c r="AP19" s="184">
        <v>0</v>
      </c>
      <c r="AQ19" s="184">
        <v>0</v>
      </c>
      <c r="AR19" s="184">
        <v>0</v>
      </c>
      <c r="AS19" s="184">
        <v>0</v>
      </c>
      <c r="AT19" s="184">
        <v>0</v>
      </c>
      <c r="AU19" s="242">
        <f t="shared" si="0"/>
        <v>0</v>
      </c>
    </row>
    <row r="20" spans="2:47" ht="36" customHeight="1">
      <c r="B20" s="186" t="s">
        <v>12</v>
      </c>
      <c r="C20" s="187">
        <v>794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184">
        <v>794</v>
      </c>
      <c r="W20" s="184">
        <v>0</v>
      </c>
      <c r="X20" s="184">
        <v>0</v>
      </c>
      <c r="Y20" s="184">
        <v>0</v>
      </c>
      <c r="Z20" s="184">
        <v>0</v>
      </c>
      <c r="AA20" s="184">
        <v>0</v>
      </c>
      <c r="AB20" s="184">
        <v>0</v>
      </c>
      <c r="AC20" s="184">
        <v>0</v>
      </c>
      <c r="AD20" s="184">
        <v>0</v>
      </c>
      <c r="AE20" s="184">
        <v>0</v>
      </c>
      <c r="AF20" s="184">
        <v>0</v>
      </c>
      <c r="AG20" s="184">
        <v>0</v>
      </c>
      <c r="AH20" s="184">
        <v>0</v>
      </c>
      <c r="AI20" s="184">
        <v>0</v>
      </c>
      <c r="AJ20" s="184">
        <v>0</v>
      </c>
      <c r="AK20" s="184">
        <v>0</v>
      </c>
      <c r="AL20" s="184">
        <v>0</v>
      </c>
      <c r="AM20" s="184">
        <v>0</v>
      </c>
      <c r="AN20" s="184">
        <v>0</v>
      </c>
      <c r="AO20" s="184">
        <v>0</v>
      </c>
      <c r="AP20" s="184">
        <v>0</v>
      </c>
      <c r="AQ20" s="184">
        <v>0</v>
      </c>
      <c r="AR20" s="184">
        <v>0</v>
      </c>
      <c r="AS20" s="184">
        <v>0</v>
      </c>
      <c r="AT20" s="184">
        <v>0</v>
      </c>
      <c r="AU20" s="242">
        <f t="shared" si="0"/>
        <v>0</v>
      </c>
    </row>
    <row r="21" spans="2:47" ht="36" customHeight="1">
      <c r="B21" s="186" t="s">
        <v>70</v>
      </c>
      <c r="C21" s="187">
        <v>309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184">
        <v>0</v>
      </c>
      <c r="W21" s="184">
        <v>309</v>
      </c>
      <c r="X21" s="184">
        <v>0</v>
      </c>
      <c r="Y21" s="184">
        <v>0</v>
      </c>
      <c r="Z21" s="184">
        <v>0</v>
      </c>
      <c r="AA21" s="184">
        <v>0</v>
      </c>
      <c r="AB21" s="184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184">
        <v>0</v>
      </c>
      <c r="AK21" s="184">
        <v>0</v>
      </c>
      <c r="AL21" s="184">
        <v>0</v>
      </c>
      <c r="AM21" s="184">
        <v>0</v>
      </c>
      <c r="AN21" s="184">
        <v>0</v>
      </c>
      <c r="AO21" s="184">
        <v>0</v>
      </c>
      <c r="AP21" s="184">
        <v>0</v>
      </c>
      <c r="AQ21" s="184">
        <v>0</v>
      </c>
      <c r="AR21" s="184">
        <v>0</v>
      </c>
      <c r="AS21" s="184">
        <v>0</v>
      </c>
      <c r="AT21" s="184">
        <v>0</v>
      </c>
      <c r="AU21" s="242">
        <f t="shared" si="0"/>
        <v>0</v>
      </c>
    </row>
    <row r="22" spans="2:47" ht="36" customHeight="1">
      <c r="B22" s="186" t="s">
        <v>13</v>
      </c>
      <c r="C22" s="187">
        <v>604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184">
        <v>0</v>
      </c>
      <c r="W22" s="184">
        <v>0</v>
      </c>
      <c r="X22" s="184">
        <v>604</v>
      </c>
      <c r="Y22" s="184">
        <v>0</v>
      </c>
      <c r="Z22" s="184">
        <v>0</v>
      </c>
      <c r="AA22" s="184">
        <v>0</v>
      </c>
      <c r="AB22" s="184">
        <v>0</v>
      </c>
      <c r="AC22" s="184">
        <v>0</v>
      </c>
      <c r="AD22" s="184">
        <v>0</v>
      </c>
      <c r="AE22" s="184">
        <v>0</v>
      </c>
      <c r="AF22" s="184">
        <v>0</v>
      </c>
      <c r="AG22" s="184">
        <v>0</v>
      </c>
      <c r="AH22" s="184">
        <v>0</v>
      </c>
      <c r="AI22" s="184">
        <v>0</v>
      </c>
      <c r="AJ22" s="184">
        <v>0</v>
      </c>
      <c r="AK22" s="184">
        <v>0</v>
      </c>
      <c r="AL22" s="184">
        <v>0</v>
      </c>
      <c r="AM22" s="184">
        <v>0</v>
      </c>
      <c r="AN22" s="184">
        <v>0</v>
      </c>
      <c r="AO22" s="184">
        <v>0</v>
      </c>
      <c r="AP22" s="184">
        <v>0</v>
      </c>
      <c r="AQ22" s="184">
        <v>0</v>
      </c>
      <c r="AR22" s="184">
        <v>0</v>
      </c>
      <c r="AS22" s="184">
        <v>0</v>
      </c>
      <c r="AT22" s="184">
        <v>0</v>
      </c>
      <c r="AU22" s="242">
        <f t="shared" si="0"/>
        <v>0</v>
      </c>
    </row>
    <row r="23" spans="2:47" ht="36" customHeight="1">
      <c r="B23" s="186" t="s">
        <v>71</v>
      </c>
      <c r="C23" s="187">
        <v>150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184">
        <v>0</v>
      </c>
      <c r="V23" s="184">
        <v>0</v>
      </c>
      <c r="W23" s="184">
        <v>0</v>
      </c>
      <c r="X23" s="184">
        <v>0</v>
      </c>
      <c r="Y23" s="184">
        <v>150</v>
      </c>
      <c r="Z23" s="184">
        <v>0</v>
      </c>
      <c r="AA23" s="184">
        <v>0</v>
      </c>
      <c r="AB23" s="184">
        <v>0</v>
      </c>
      <c r="AC23" s="184">
        <v>0</v>
      </c>
      <c r="AD23" s="184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184">
        <v>0</v>
      </c>
      <c r="AK23" s="184">
        <v>0</v>
      </c>
      <c r="AL23" s="184">
        <v>0</v>
      </c>
      <c r="AM23" s="184">
        <v>0</v>
      </c>
      <c r="AN23" s="184">
        <v>0</v>
      </c>
      <c r="AO23" s="184">
        <v>0</v>
      </c>
      <c r="AP23" s="184">
        <v>0</v>
      </c>
      <c r="AQ23" s="184">
        <v>0</v>
      </c>
      <c r="AR23" s="184">
        <v>0</v>
      </c>
      <c r="AS23" s="184">
        <v>0</v>
      </c>
      <c r="AT23" s="184">
        <v>0</v>
      </c>
      <c r="AU23" s="242">
        <f t="shared" si="0"/>
        <v>0</v>
      </c>
    </row>
    <row r="24" spans="2:47" ht="36" customHeight="1">
      <c r="B24" s="186" t="s">
        <v>14</v>
      </c>
      <c r="C24" s="187">
        <v>413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184">
        <v>0</v>
      </c>
      <c r="W24" s="184">
        <v>0</v>
      </c>
      <c r="X24" s="184">
        <v>0</v>
      </c>
      <c r="Y24" s="184">
        <v>0</v>
      </c>
      <c r="Z24" s="184">
        <v>383</v>
      </c>
      <c r="AA24" s="184">
        <v>0</v>
      </c>
      <c r="AB24" s="184">
        <v>30</v>
      </c>
      <c r="AC24" s="184">
        <v>0</v>
      </c>
      <c r="AD24" s="184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184">
        <v>0</v>
      </c>
      <c r="AK24" s="184">
        <v>0</v>
      </c>
      <c r="AL24" s="184">
        <v>0</v>
      </c>
      <c r="AM24" s="184">
        <v>0</v>
      </c>
      <c r="AN24" s="184">
        <v>0</v>
      </c>
      <c r="AO24" s="184">
        <v>0</v>
      </c>
      <c r="AP24" s="184">
        <v>0</v>
      </c>
      <c r="AQ24" s="184">
        <v>0</v>
      </c>
      <c r="AR24" s="184">
        <v>0</v>
      </c>
      <c r="AS24" s="184">
        <v>0</v>
      </c>
      <c r="AT24" s="184">
        <v>0</v>
      </c>
      <c r="AU24" s="242">
        <f t="shared" si="0"/>
        <v>0</v>
      </c>
    </row>
    <row r="25" spans="2:47" ht="36" customHeight="1">
      <c r="B25" s="186" t="s">
        <v>72</v>
      </c>
      <c r="C25" s="187">
        <v>283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0</v>
      </c>
      <c r="W25" s="184">
        <v>0</v>
      </c>
      <c r="X25" s="184">
        <v>0</v>
      </c>
      <c r="Y25" s="184">
        <v>0</v>
      </c>
      <c r="Z25" s="184">
        <v>0</v>
      </c>
      <c r="AA25" s="184">
        <v>283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84">
        <v>0</v>
      </c>
      <c r="AL25" s="184">
        <v>0</v>
      </c>
      <c r="AM25" s="184">
        <v>0</v>
      </c>
      <c r="AN25" s="184">
        <v>0</v>
      </c>
      <c r="AO25" s="184">
        <v>0</v>
      </c>
      <c r="AP25" s="184">
        <v>0</v>
      </c>
      <c r="AQ25" s="184">
        <v>0</v>
      </c>
      <c r="AR25" s="184">
        <v>0</v>
      </c>
      <c r="AS25" s="184">
        <v>0</v>
      </c>
      <c r="AT25" s="184">
        <v>0</v>
      </c>
      <c r="AU25" s="242">
        <f t="shared" si="0"/>
        <v>0</v>
      </c>
    </row>
    <row r="26" spans="2:47" ht="36" customHeight="1">
      <c r="B26" s="186" t="s">
        <v>73</v>
      </c>
      <c r="C26" s="187">
        <v>205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184">
        <v>0</v>
      </c>
      <c r="W26" s="184">
        <v>0</v>
      </c>
      <c r="X26" s="184">
        <v>0</v>
      </c>
      <c r="Y26" s="184">
        <v>0</v>
      </c>
      <c r="Z26" s="184">
        <v>0</v>
      </c>
      <c r="AA26" s="184">
        <v>0</v>
      </c>
      <c r="AB26" s="184">
        <v>205</v>
      </c>
      <c r="AC26" s="184">
        <v>0</v>
      </c>
      <c r="AD26" s="184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0</v>
      </c>
      <c r="AK26" s="184">
        <v>0</v>
      </c>
      <c r="AL26" s="184">
        <v>0</v>
      </c>
      <c r="AM26" s="184">
        <v>0</v>
      </c>
      <c r="AN26" s="184">
        <v>0</v>
      </c>
      <c r="AO26" s="184">
        <v>0</v>
      </c>
      <c r="AP26" s="184">
        <v>0</v>
      </c>
      <c r="AQ26" s="184">
        <v>0</v>
      </c>
      <c r="AR26" s="184">
        <v>0</v>
      </c>
      <c r="AS26" s="184">
        <v>0</v>
      </c>
      <c r="AT26" s="184">
        <v>0</v>
      </c>
      <c r="AU26" s="242">
        <f t="shared" si="0"/>
        <v>0</v>
      </c>
    </row>
    <row r="27" spans="2:47" ht="36" customHeight="1">
      <c r="B27" s="186" t="s">
        <v>74</v>
      </c>
      <c r="C27" s="187">
        <v>747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0</v>
      </c>
      <c r="Z27" s="184">
        <v>0</v>
      </c>
      <c r="AA27" s="184">
        <v>0</v>
      </c>
      <c r="AB27" s="184">
        <v>0</v>
      </c>
      <c r="AC27" s="184">
        <v>747</v>
      </c>
      <c r="AD27" s="184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184">
        <v>0</v>
      </c>
      <c r="AK27" s="184">
        <v>0</v>
      </c>
      <c r="AL27" s="184">
        <v>0</v>
      </c>
      <c r="AM27" s="184">
        <v>0</v>
      </c>
      <c r="AN27" s="184">
        <v>0</v>
      </c>
      <c r="AO27" s="184">
        <v>0</v>
      </c>
      <c r="AP27" s="184">
        <v>0</v>
      </c>
      <c r="AQ27" s="184">
        <v>0</v>
      </c>
      <c r="AR27" s="184">
        <v>0</v>
      </c>
      <c r="AS27" s="184">
        <v>0</v>
      </c>
      <c r="AT27" s="184">
        <v>0</v>
      </c>
      <c r="AU27" s="242">
        <f t="shared" si="0"/>
        <v>0</v>
      </c>
    </row>
    <row r="28" spans="2:47" ht="36" customHeight="1">
      <c r="B28" s="186" t="s">
        <v>77</v>
      </c>
      <c r="C28" s="187">
        <v>2514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184">
        <v>0</v>
      </c>
      <c r="W28" s="184">
        <v>0</v>
      </c>
      <c r="X28" s="184">
        <v>0</v>
      </c>
      <c r="Y28" s="184">
        <v>0</v>
      </c>
      <c r="Z28" s="184">
        <v>0</v>
      </c>
      <c r="AA28" s="184">
        <v>0</v>
      </c>
      <c r="AB28" s="184">
        <v>0</v>
      </c>
      <c r="AC28" s="184">
        <v>0</v>
      </c>
      <c r="AD28" s="184">
        <v>2202</v>
      </c>
      <c r="AE28" s="184">
        <v>0</v>
      </c>
      <c r="AF28" s="184">
        <v>0</v>
      </c>
      <c r="AG28" s="184">
        <v>15</v>
      </c>
      <c r="AH28" s="184">
        <v>297</v>
      </c>
      <c r="AI28" s="184">
        <v>0</v>
      </c>
      <c r="AJ28" s="184">
        <v>0</v>
      </c>
      <c r="AK28" s="184">
        <v>0</v>
      </c>
      <c r="AL28" s="184">
        <v>0</v>
      </c>
      <c r="AM28" s="184">
        <v>0</v>
      </c>
      <c r="AN28" s="184">
        <v>0</v>
      </c>
      <c r="AO28" s="184">
        <v>0</v>
      </c>
      <c r="AP28" s="184">
        <v>0</v>
      </c>
      <c r="AQ28" s="184">
        <v>0</v>
      </c>
      <c r="AR28" s="184">
        <v>0</v>
      </c>
      <c r="AS28" s="184">
        <v>0</v>
      </c>
      <c r="AT28" s="184">
        <v>0</v>
      </c>
      <c r="AU28" s="242">
        <f t="shared" si="0"/>
        <v>0</v>
      </c>
    </row>
    <row r="29" spans="2:47" ht="36" customHeight="1">
      <c r="B29" s="186" t="s">
        <v>78</v>
      </c>
      <c r="C29" s="187">
        <v>1064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1064</v>
      </c>
      <c r="AF29" s="184">
        <v>0</v>
      </c>
      <c r="AG29" s="184">
        <v>0</v>
      </c>
      <c r="AH29" s="184">
        <v>0</v>
      </c>
      <c r="AI29" s="184">
        <v>0</v>
      </c>
      <c r="AJ29" s="184">
        <v>0</v>
      </c>
      <c r="AK29" s="184">
        <v>0</v>
      </c>
      <c r="AL29" s="184">
        <v>0</v>
      </c>
      <c r="AM29" s="184">
        <v>0</v>
      </c>
      <c r="AN29" s="184">
        <v>0</v>
      </c>
      <c r="AO29" s="184">
        <v>0</v>
      </c>
      <c r="AP29" s="184">
        <v>0</v>
      </c>
      <c r="AQ29" s="184">
        <v>0</v>
      </c>
      <c r="AR29" s="184">
        <v>0</v>
      </c>
      <c r="AS29" s="184">
        <v>0</v>
      </c>
      <c r="AT29" s="184">
        <v>0</v>
      </c>
      <c r="AU29" s="242">
        <f t="shared" si="0"/>
        <v>0</v>
      </c>
    </row>
    <row r="30" spans="2:47" ht="36" customHeight="1">
      <c r="B30" s="186" t="s">
        <v>79</v>
      </c>
      <c r="C30" s="187">
        <v>2038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50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1928</v>
      </c>
      <c r="AG30" s="184">
        <v>60</v>
      </c>
      <c r="AH30" s="184">
        <v>0</v>
      </c>
      <c r="AI30" s="184">
        <v>0</v>
      </c>
      <c r="AJ30" s="184">
        <v>0</v>
      </c>
      <c r="AK30" s="184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184">
        <v>0</v>
      </c>
      <c r="AR30" s="184">
        <v>0</v>
      </c>
      <c r="AS30" s="184">
        <v>0</v>
      </c>
      <c r="AT30" s="184">
        <v>0</v>
      </c>
      <c r="AU30" s="242">
        <f t="shared" si="0"/>
        <v>0</v>
      </c>
    </row>
    <row r="31" spans="2:47" ht="36" customHeight="1">
      <c r="B31" s="186" t="s">
        <v>109</v>
      </c>
      <c r="C31" s="187">
        <v>1047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0</v>
      </c>
      <c r="W31" s="184">
        <v>0</v>
      </c>
      <c r="X31" s="184">
        <v>0</v>
      </c>
      <c r="Y31" s="184">
        <v>0</v>
      </c>
      <c r="Z31" s="184">
        <v>0</v>
      </c>
      <c r="AA31" s="184">
        <v>0</v>
      </c>
      <c r="AB31" s="184">
        <v>0</v>
      </c>
      <c r="AC31" s="184">
        <v>0</v>
      </c>
      <c r="AD31" s="184">
        <v>0</v>
      </c>
      <c r="AE31" s="184">
        <v>0</v>
      </c>
      <c r="AF31" s="184">
        <v>0</v>
      </c>
      <c r="AG31" s="184">
        <v>997</v>
      </c>
      <c r="AH31" s="184">
        <v>50</v>
      </c>
      <c r="AI31" s="184">
        <v>0</v>
      </c>
      <c r="AJ31" s="184">
        <v>0</v>
      </c>
      <c r="AK31" s="184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184">
        <v>0</v>
      </c>
      <c r="AR31" s="184">
        <v>0</v>
      </c>
      <c r="AS31" s="184">
        <v>0</v>
      </c>
      <c r="AT31" s="184">
        <v>0</v>
      </c>
      <c r="AU31" s="242">
        <f t="shared" si="0"/>
        <v>0</v>
      </c>
    </row>
    <row r="32" spans="2:47" ht="36" customHeight="1">
      <c r="B32" s="186" t="s">
        <v>82</v>
      </c>
      <c r="C32" s="187">
        <v>715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15</v>
      </c>
      <c r="AH32" s="184">
        <v>0</v>
      </c>
      <c r="AI32" s="184">
        <v>700</v>
      </c>
      <c r="AJ32" s="184">
        <v>0</v>
      </c>
      <c r="AK32" s="184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184">
        <v>0</v>
      </c>
      <c r="AR32" s="184">
        <v>0</v>
      </c>
      <c r="AS32" s="184">
        <v>0</v>
      </c>
      <c r="AT32" s="184">
        <v>0</v>
      </c>
      <c r="AU32" s="242">
        <f t="shared" si="0"/>
        <v>0</v>
      </c>
    </row>
    <row r="33" spans="2:47" ht="36" customHeight="1">
      <c r="B33" s="186" t="s">
        <v>111</v>
      </c>
      <c r="C33" s="187">
        <v>420</v>
      </c>
      <c r="D33" s="184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100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320</v>
      </c>
      <c r="AK33" s="184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184">
        <v>0</v>
      </c>
      <c r="AR33" s="184">
        <v>0</v>
      </c>
      <c r="AS33" s="184">
        <v>0</v>
      </c>
      <c r="AT33" s="184">
        <v>0</v>
      </c>
      <c r="AU33" s="242">
        <f t="shared" si="0"/>
        <v>0</v>
      </c>
    </row>
    <row r="34" spans="2:47" ht="36" customHeight="1">
      <c r="B34" s="186" t="s">
        <v>84</v>
      </c>
      <c r="C34" s="187">
        <v>1114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4">
        <v>0</v>
      </c>
      <c r="AA34" s="184">
        <v>0</v>
      </c>
      <c r="AB34" s="184">
        <v>0</v>
      </c>
      <c r="AC34" s="184">
        <v>0</v>
      </c>
      <c r="AD34" s="184">
        <v>0</v>
      </c>
      <c r="AE34" s="184">
        <v>0</v>
      </c>
      <c r="AF34" s="184">
        <v>0</v>
      </c>
      <c r="AG34" s="184">
        <v>320</v>
      </c>
      <c r="AH34" s="184">
        <v>0</v>
      </c>
      <c r="AI34" s="184">
        <v>0</v>
      </c>
      <c r="AJ34" s="184">
        <v>0</v>
      </c>
      <c r="AK34" s="184">
        <v>794</v>
      </c>
      <c r="AL34" s="184">
        <v>0</v>
      </c>
      <c r="AM34" s="184">
        <v>0</v>
      </c>
      <c r="AN34" s="184">
        <v>0</v>
      </c>
      <c r="AO34" s="184">
        <v>0</v>
      </c>
      <c r="AP34" s="184">
        <v>0</v>
      </c>
      <c r="AQ34" s="184">
        <v>0</v>
      </c>
      <c r="AR34" s="184">
        <v>0</v>
      </c>
      <c r="AS34" s="184">
        <v>0</v>
      </c>
      <c r="AT34" s="184">
        <v>0</v>
      </c>
      <c r="AU34" s="242">
        <f t="shared" si="0"/>
        <v>0</v>
      </c>
    </row>
    <row r="35" spans="2:47" ht="36" customHeight="1">
      <c r="B35" s="186" t="s">
        <v>113</v>
      </c>
      <c r="C35" s="187">
        <v>180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0</v>
      </c>
      <c r="AB35" s="184">
        <v>0</v>
      </c>
      <c r="AC35" s="184">
        <v>0</v>
      </c>
      <c r="AD35" s="184">
        <v>0</v>
      </c>
      <c r="AE35" s="184">
        <v>0</v>
      </c>
      <c r="AF35" s="184">
        <v>0</v>
      </c>
      <c r="AG35" s="184">
        <v>0</v>
      </c>
      <c r="AH35" s="184">
        <v>0</v>
      </c>
      <c r="AI35" s="184">
        <v>0</v>
      </c>
      <c r="AJ35" s="184">
        <v>0</v>
      </c>
      <c r="AK35" s="184">
        <v>0</v>
      </c>
      <c r="AL35" s="184">
        <v>180</v>
      </c>
      <c r="AM35" s="184">
        <v>0</v>
      </c>
      <c r="AN35" s="184">
        <v>0</v>
      </c>
      <c r="AO35" s="184">
        <v>0</v>
      </c>
      <c r="AP35" s="184">
        <v>0</v>
      </c>
      <c r="AQ35" s="184">
        <v>0</v>
      </c>
      <c r="AR35" s="184">
        <v>0</v>
      </c>
      <c r="AS35" s="184">
        <v>0</v>
      </c>
      <c r="AT35" s="184">
        <v>0</v>
      </c>
      <c r="AU35" s="242">
        <f t="shared" si="0"/>
        <v>0</v>
      </c>
    </row>
    <row r="36" spans="2:47" ht="36" customHeight="1">
      <c r="B36" s="186" t="s">
        <v>118</v>
      </c>
      <c r="C36" s="187">
        <v>425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25</v>
      </c>
      <c r="AH36" s="184">
        <v>0</v>
      </c>
      <c r="AI36" s="184">
        <v>0</v>
      </c>
      <c r="AJ36" s="184">
        <v>0</v>
      </c>
      <c r="AK36" s="184">
        <v>0</v>
      </c>
      <c r="AL36" s="184">
        <v>0</v>
      </c>
      <c r="AM36" s="184">
        <v>400</v>
      </c>
      <c r="AN36" s="184">
        <v>0</v>
      </c>
      <c r="AO36" s="184">
        <v>0</v>
      </c>
      <c r="AP36" s="184">
        <v>0</v>
      </c>
      <c r="AQ36" s="184">
        <v>0</v>
      </c>
      <c r="AR36" s="184">
        <v>0</v>
      </c>
      <c r="AS36" s="184">
        <v>0</v>
      </c>
      <c r="AT36" s="184">
        <v>0</v>
      </c>
      <c r="AU36" s="242">
        <f t="shared" si="0"/>
        <v>0</v>
      </c>
    </row>
    <row r="37" spans="2:47" ht="36" customHeight="1">
      <c r="B37" s="186" t="s">
        <v>107</v>
      </c>
      <c r="C37" s="187">
        <v>1842</v>
      </c>
      <c r="D37" s="184">
        <v>15</v>
      </c>
      <c r="E37" s="184">
        <v>0</v>
      </c>
      <c r="F37" s="184">
        <v>0</v>
      </c>
      <c r="G37" s="184">
        <v>15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184">
        <v>0</v>
      </c>
      <c r="Z37" s="184">
        <v>0</v>
      </c>
      <c r="AA37" s="184">
        <v>0</v>
      </c>
      <c r="AB37" s="184">
        <v>0</v>
      </c>
      <c r="AC37" s="184">
        <v>0</v>
      </c>
      <c r="AD37" s="184">
        <v>0</v>
      </c>
      <c r="AE37" s="184">
        <v>0</v>
      </c>
      <c r="AF37" s="184">
        <v>0</v>
      </c>
      <c r="AG37" s="184">
        <v>0</v>
      </c>
      <c r="AH37" s="184">
        <v>0</v>
      </c>
      <c r="AI37" s="184">
        <v>0</v>
      </c>
      <c r="AJ37" s="184">
        <v>0</v>
      </c>
      <c r="AK37" s="184">
        <v>0</v>
      </c>
      <c r="AL37" s="184">
        <v>0</v>
      </c>
      <c r="AM37" s="184">
        <v>0</v>
      </c>
      <c r="AN37" s="184">
        <v>0</v>
      </c>
      <c r="AO37" s="184">
        <v>0</v>
      </c>
      <c r="AP37" s="184">
        <v>1812</v>
      </c>
      <c r="AQ37" s="184">
        <v>0</v>
      </c>
      <c r="AR37" s="184">
        <v>0</v>
      </c>
      <c r="AS37" s="184">
        <v>0</v>
      </c>
      <c r="AT37" s="184">
        <v>0</v>
      </c>
      <c r="AU37" s="242">
        <f t="shared" si="0"/>
        <v>0</v>
      </c>
    </row>
    <row r="38" spans="2:47" ht="36" customHeight="1">
      <c r="B38" s="186" t="s">
        <v>90</v>
      </c>
      <c r="C38" s="187">
        <v>1192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84">
        <v>0</v>
      </c>
      <c r="AL38" s="184">
        <v>0</v>
      </c>
      <c r="AM38" s="184">
        <v>0</v>
      </c>
      <c r="AN38" s="184">
        <v>0</v>
      </c>
      <c r="AO38" s="184">
        <v>0</v>
      </c>
      <c r="AP38" s="184">
        <v>0</v>
      </c>
      <c r="AQ38" s="184">
        <v>1192</v>
      </c>
      <c r="AR38" s="184">
        <v>0</v>
      </c>
      <c r="AS38" s="184">
        <v>0</v>
      </c>
      <c r="AT38" s="184">
        <v>0</v>
      </c>
      <c r="AU38" s="242">
        <f t="shared" si="0"/>
        <v>0</v>
      </c>
    </row>
    <row r="39" spans="2:47" ht="36" customHeight="1">
      <c r="B39" s="186" t="s">
        <v>91</v>
      </c>
      <c r="C39" s="187">
        <v>1295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4">
        <v>50</v>
      </c>
      <c r="AR39" s="184">
        <v>1245</v>
      </c>
      <c r="AS39" s="184">
        <v>0</v>
      </c>
      <c r="AT39" s="184">
        <v>0</v>
      </c>
      <c r="AU39" s="242">
        <f t="shared" si="0"/>
        <v>0</v>
      </c>
    </row>
    <row r="40" spans="2:47" ht="36" customHeight="1">
      <c r="B40" s="186" t="s">
        <v>93</v>
      </c>
      <c r="C40" s="187">
        <v>3431</v>
      </c>
      <c r="D40" s="184">
        <v>20</v>
      </c>
      <c r="E40" s="184">
        <v>4</v>
      </c>
      <c r="F40" s="184">
        <v>0</v>
      </c>
      <c r="G40" s="184">
        <v>50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35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5</v>
      </c>
      <c r="AA40" s="184">
        <v>0</v>
      </c>
      <c r="AB40" s="184">
        <v>15</v>
      </c>
      <c r="AC40" s="184">
        <v>24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84">
        <v>0</v>
      </c>
      <c r="AL40" s="184">
        <v>0</v>
      </c>
      <c r="AM40" s="184">
        <v>0</v>
      </c>
      <c r="AN40" s="184">
        <v>415</v>
      </c>
      <c r="AO40" s="184">
        <v>507</v>
      </c>
      <c r="AP40" s="184">
        <v>120</v>
      </c>
      <c r="AQ40" s="184">
        <v>165</v>
      </c>
      <c r="AR40" s="184">
        <v>100</v>
      </c>
      <c r="AS40" s="184">
        <v>1971</v>
      </c>
      <c r="AT40" s="184">
        <v>0</v>
      </c>
      <c r="AU40" s="242">
        <f t="shared" si="0"/>
        <v>0</v>
      </c>
    </row>
    <row r="41" spans="2:47" ht="36" customHeight="1">
      <c r="B41" s="186" t="s">
        <v>22</v>
      </c>
      <c r="C41" s="187">
        <v>4460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184">
        <v>0</v>
      </c>
      <c r="AJ41" s="184">
        <v>0</v>
      </c>
      <c r="AK41" s="184">
        <v>0</v>
      </c>
      <c r="AL41" s="184">
        <v>0</v>
      </c>
      <c r="AM41" s="184">
        <v>0</v>
      </c>
      <c r="AN41" s="184">
        <v>0</v>
      </c>
      <c r="AO41" s="184">
        <v>0</v>
      </c>
      <c r="AP41" s="184">
        <v>0</v>
      </c>
      <c r="AQ41" s="184">
        <v>0</v>
      </c>
      <c r="AR41" s="184">
        <v>0</v>
      </c>
      <c r="AS41" s="184">
        <v>0</v>
      </c>
      <c r="AT41" s="184">
        <v>4460</v>
      </c>
      <c r="AU41" s="242">
        <f t="shared" si="0"/>
        <v>0</v>
      </c>
    </row>
    <row r="42" spans="2:47" ht="36" customHeight="1">
      <c r="B42" s="186" t="s">
        <v>27</v>
      </c>
      <c r="C42" s="187">
        <v>1754</v>
      </c>
      <c r="D42" s="184">
        <v>0</v>
      </c>
      <c r="E42" s="184">
        <v>0</v>
      </c>
      <c r="F42" s="184">
        <v>105</v>
      </c>
      <c r="G42" s="184">
        <v>0</v>
      </c>
      <c r="H42" s="184">
        <v>28</v>
      </c>
      <c r="I42" s="184">
        <v>0</v>
      </c>
      <c r="J42" s="184">
        <v>50</v>
      </c>
      <c r="K42" s="184">
        <v>90</v>
      </c>
      <c r="L42" s="184">
        <v>175</v>
      </c>
      <c r="M42" s="184">
        <v>20</v>
      </c>
      <c r="N42" s="184">
        <v>75</v>
      </c>
      <c r="O42" s="184">
        <v>0</v>
      </c>
      <c r="P42" s="184">
        <v>80</v>
      </c>
      <c r="Q42" s="184">
        <v>60</v>
      </c>
      <c r="R42" s="184">
        <v>40</v>
      </c>
      <c r="S42" s="184">
        <v>0</v>
      </c>
      <c r="T42" s="184">
        <v>35</v>
      </c>
      <c r="U42" s="184">
        <v>10</v>
      </c>
      <c r="V42" s="184">
        <v>10</v>
      </c>
      <c r="W42" s="184">
        <v>10</v>
      </c>
      <c r="X42" s="184">
        <v>0</v>
      </c>
      <c r="Y42" s="184">
        <v>15</v>
      </c>
      <c r="Z42" s="184">
        <v>0</v>
      </c>
      <c r="AA42" s="184">
        <v>60</v>
      </c>
      <c r="AB42" s="184">
        <v>5</v>
      </c>
      <c r="AC42" s="184">
        <v>0</v>
      </c>
      <c r="AD42" s="184">
        <v>131</v>
      </c>
      <c r="AE42" s="184">
        <v>80</v>
      </c>
      <c r="AF42" s="184">
        <v>230</v>
      </c>
      <c r="AG42" s="184">
        <v>315</v>
      </c>
      <c r="AH42" s="184">
        <v>50</v>
      </c>
      <c r="AI42" s="184">
        <v>0</v>
      </c>
      <c r="AJ42" s="184">
        <v>10</v>
      </c>
      <c r="AK42" s="184">
        <v>70</v>
      </c>
      <c r="AL42" s="184">
        <v>0</v>
      </c>
      <c r="AM42" s="184">
        <v>0</v>
      </c>
      <c r="AN42" s="184">
        <v>0</v>
      </c>
      <c r="AO42" s="184">
        <v>0</v>
      </c>
      <c r="AP42" s="184">
        <v>0</v>
      </c>
      <c r="AQ42" s="184">
        <v>0</v>
      </c>
      <c r="AR42" s="184">
        <v>0</v>
      </c>
      <c r="AS42" s="184">
        <v>0</v>
      </c>
      <c r="AT42" s="184">
        <v>0</v>
      </c>
      <c r="AU42" s="242">
        <f t="shared" si="0"/>
        <v>0</v>
      </c>
    </row>
    <row r="43" spans="2:47" ht="36" customHeight="1">
      <c r="B43" s="186" t="s">
        <v>29</v>
      </c>
      <c r="C43" s="187">
        <v>789</v>
      </c>
      <c r="D43" s="184">
        <v>120</v>
      </c>
      <c r="E43" s="184">
        <v>40</v>
      </c>
      <c r="F43" s="184">
        <v>0</v>
      </c>
      <c r="G43" s="184">
        <v>110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84">
        <v>29</v>
      </c>
      <c r="P43" s="184">
        <v>0</v>
      </c>
      <c r="Q43" s="184">
        <v>0</v>
      </c>
      <c r="R43" s="184">
        <v>0</v>
      </c>
      <c r="S43" s="184">
        <v>0</v>
      </c>
      <c r="T43" s="184">
        <v>0</v>
      </c>
      <c r="U43" s="184">
        <v>0</v>
      </c>
      <c r="V43" s="184">
        <v>0</v>
      </c>
      <c r="W43" s="184">
        <v>0</v>
      </c>
      <c r="X43" s="184">
        <v>0</v>
      </c>
      <c r="Y43" s="184">
        <v>0</v>
      </c>
      <c r="Z43" s="184">
        <v>35</v>
      </c>
      <c r="AA43" s="184">
        <v>0</v>
      </c>
      <c r="AB43" s="184">
        <v>90</v>
      </c>
      <c r="AC43" s="184">
        <v>20</v>
      </c>
      <c r="AD43" s="184">
        <v>0</v>
      </c>
      <c r="AE43" s="184">
        <v>0</v>
      </c>
      <c r="AF43" s="184">
        <v>0</v>
      </c>
      <c r="AG43" s="184">
        <v>0</v>
      </c>
      <c r="AH43" s="184">
        <v>0</v>
      </c>
      <c r="AI43" s="184">
        <v>0</v>
      </c>
      <c r="AJ43" s="184">
        <v>0</v>
      </c>
      <c r="AK43" s="184">
        <v>0</v>
      </c>
      <c r="AL43" s="184">
        <v>0</v>
      </c>
      <c r="AM43" s="184">
        <v>0</v>
      </c>
      <c r="AN43" s="184">
        <v>0</v>
      </c>
      <c r="AO43" s="184">
        <v>0</v>
      </c>
      <c r="AP43" s="184">
        <v>80</v>
      </c>
      <c r="AQ43" s="184">
        <v>175</v>
      </c>
      <c r="AR43" s="184">
        <v>75</v>
      </c>
      <c r="AS43" s="184">
        <v>15</v>
      </c>
      <c r="AT43" s="184">
        <v>0</v>
      </c>
      <c r="AU43" s="242">
        <f t="shared" si="0"/>
        <v>0</v>
      </c>
    </row>
    <row r="44" spans="2:47" ht="36" customHeight="1">
      <c r="B44" s="186" t="s">
        <v>30</v>
      </c>
      <c r="C44" s="187">
        <v>440</v>
      </c>
      <c r="D44" s="184">
        <v>0</v>
      </c>
      <c r="E44" s="184">
        <v>0</v>
      </c>
      <c r="F44" s="184">
        <v>30</v>
      </c>
      <c r="G44" s="184">
        <v>0</v>
      </c>
      <c r="H44" s="184">
        <v>10</v>
      </c>
      <c r="I44" s="184">
        <v>0</v>
      </c>
      <c r="J44" s="184">
        <v>30</v>
      </c>
      <c r="K44" s="184">
        <v>15</v>
      </c>
      <c r="L44" s="184">
        <v>50</v>
      </c>
      <c r="M44" s="184">
        <v>0</v>
      </c>
      <c r="N44" s="184">
        <v>15</v>
      </c>
      <c r="O44" s="184">
        <v>0</v>
      </c>
      <c r="P44" s="184">
        <v>10</v>
      </c>
      <c r="Q44" s="184">
        <v>0</v>
      </c>
      <c r="R44" s="184">
        <v>30</v>
      </c>
      <c r="S44" s="184">
        <v>0</v>
      </c>
      <c r="T44" s="184">
        <v>0</v>
      </c>
      <c r="U44" s="184">
        <v>0</v>
      </c>
      <c r="V44" s="184">
        <v>50</v>
      </c>
      <c r="W44" s="184">
        <v>5</v>
      </c>
      <c r="X44" s="184">
        <v>0</v>
      </c>
      <c r="Y44" s="184">
        <v>15</v>
      </c>
      <c r="Z44" s="184">
        <v>0</v>
      </c>
      <c r="AA44" s="184">
        <v>25</v>
      </c>
      <c r="AB44" s="184">
        <v>0</v>
      </c>
      <c r="AC44" s="184">
        <v>0</v>
      </c>
      <c r="AD44" s="184">
        <v>0</v>
      </c>
      <c r="AE44" s="184">
        <v>0</v>
      </c>
      <c r="AF44" s="184">
        <v>50</v>
      </c>
      <c r="AG44" s="184">
        <v>40</v>
      </c>
      <c r="AH44" s="184">
        <v>40</v>
      </c>
      <c r="AI44" s="184">
        <v>0</v>
      </c>
      <c r="AJ44" s="184">
        <v>0</v>
      </c>
      <c r="AK44" s="184">
        <v>25</v>
      </c>
      <c r="AL44" s="184">
        <v>0</v>
      </c>
      <c r="AM44" s="184">
        <v>0</v>
      </c>
      <c r="AN44" s="184">
        <v>0</v>
      </c>
      <c r="AO44" s="184">
        <v>0</v>
      </c>
      <c r="AP44" s="184">
        <v>0</v>
      </c>
      <c r="AQ44" s="184">
        <v>0</v>
      </c>
      <c r="AR44" s="184">
        <v>0</v>
      </c>
      <c r="AS44" s="184">
        <v>0</v>
      </c>
      <c r="AT44" s="184">
        <v>0</v>
      </c>
      <c r="AU44" s="242">
        <f t="shared" si="0"/>
        <v>0</v>
      </c>
    </row>
    <row r="45" spans="2:47" ht="36" customHeight="1">
      <c r="B45" s="186" t="s">
        <v>149</v>
      </c>
      <c r="C45" s="187">
        <v>340</v>
      </c>
      <c r="D45" s="184">
        <v>15</v>
      </c>
      <c r="E45" s="184">
        <v>0</v>
      </c>
      <c r="F45" s="184">
        <v>0</v>
      </c>
      <c r="G45" s="184">
        <v>10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10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4">
        <v>0</v>
      </c>
      <c r="AB45" s="184">
        <v>5</v>
      </c>
      <c r="AC45" s="184">
        <v>0</v>
      </c>
      <c r="AD45" s="184">
        <v>0</v>
      </c>
      <c r="AE45" s="184">
        <v>0</v>
      </c>
      <c r="AF45" s="184">
        <v>0</v>
      </c>
      <c r="AG45" s="184">
        <v>0</v>
      </c>
      <c r="AH45" s="184">
        <v>0</v>
      </c>
      <c r="AI45" s="184">
        <v>0</v>
      </c>
      <c r="AJ45" s="184">
        <v>0</v>
      </c>
      <c r="AK45" s="184">
        <v>0</v>
      </c>
      <c r="AL45" s="184">
        <v>0</v>
      </c>
      <c r="AM45" s="184">
        <v>0</v>
      </c>
      <c r="AN45" s="184">
        <v>100</v>
      </c>
      <c r="AO45" s="184">
        <v>200</v>
      </c>
      <c r="AP45" s="184">
        <v>0</v>
      </c>
      <c r="AQ45" s="184">
        <v>0</v>
      </c>
      <c r="AR45" s="184">
        <v>0</v>
      </c>
      <c r="AS45" s="184">
        <v>0</v>
      </c>
      <c r="AT45" s="184">
        <v>0</v>
      </c>
      <c r="AU45" s="242">
        <f t="shared" si="0"/>
        <v>0</v>
      </c>
    </row>
    <row r="46" spans="2:47" ht="36" customHeight="1">
      <c r="B46" s="186" t="s">
        <v>145</v>
      </c>
      <c r="C46" s="187">
        <v>567</v>
      </c>
      <c r="D46" s="184">
        <v>0</v>
      </c>
      <c r="E46" s="184">
        <v>0</v>
      </c>
      <c r="F46" s="184">
        <v>25</v>
      </c>
      <c r="G46" s="184">
        <v>0</v>
      </c>
      <c r="H46" s="184">
        <v>7</v>
      </c>
      <c r="I46" s="184">
        <v>0</v>
      </c>
      <c r="J46" s="184">
        <v>40</v>
      </c>
      <c r="K46" s="184">
        <v>30</v>
      </c>
      <c r="L46" s="184">
        <v>25</v>
      </c>
      <c r="M46" s="184">
        <v>10</v>
      </c>
      <c r="N46" s="184">
        <v>60</v>
      </c>
      <c r="O46" s="184">
        <v>0</v>
      </c>
      <c r="P46" s="184">
        <v>10</v>
      </c>
      <c r="Q46" s="184">
        <v>10</v>
      </c>
      <c r="R46" s="184">
        <v>25</v>
      </c>
      <c r="S46" s="184">
        <v>5</v>
      </c>
      <c r="T46" s="184">
        <v>5</v>
      </c>
      <c r="U46" s="184">
        <v>45</v>
      </c>
      <c r="V46" s="184">
        <v>30</v>
      </c>
      <c r="W46" s="184">
        <v>10</v>
      </c>
      <c r="X46" s="184">
        <v>10</v>
      </c>
      <c r="Y46" s="184">
        <v>15</v>
      </c>
      <c r="Z46" s="184">
        <v>0</v>
      </c>
      <c r="AA46" s="184">
        <v>15</v>
      </c>
      <c r="AB46" s="184">
        <v>0</v>
      </c>
      <c r="AC46" s="184">
        <v>50</v>
      </c>
      <c r="AD46" s="184">
        <v>20</v>
      </c>
      <c r="AE46" s="184">
        <v>20</v>
      </c>
      <c r="AF46" s="184">
        <v>20</v>
      </c>
      <c r="AG46" s="184">
        <v>25</v>
      </c>
      <c r="AH46" s="184">
        <v>5</v>
      </c>
      <c r="AI46" s="184">
        <v>0</v>
      </c>
      <c r="AJ46" s="184">
        <v>10</v>
      </c>
      <c r="AK46" s="184">
        <v>5</v>
      </c>
      <c r="AL46" s="184">
        <v>0</v>
      </c>
      <c r="AM46" s="184">
        <v>35</v>
      </c>
      <c r="AN46" s="184">
        <v>0</v>
      </c>
      <c r="AO46" s="184">
        <v>0</v>
      </c>
      <c r="AP46" s="184">
        <v>0</v>
      </c>
      <c r="AQ46" s="184">
        <v>0</v>
      </c>
      <c r="AR46" s="184">
        <v>0</v>
      </c>
      <c r="AS46" s="184">
        <v>0</v>
      </c>
      <c r="AT46" s="184">
        <v>0</v>
      </c>
      <c r="AU46" s="242">
        <f t="shared" si="0"/>
        <v>0</v>
      </c>
    </row>
    <row r="47" spans="2:47" ht="35.25" customHeight="1">
      <c r="B47" s="186" t="s">
        <v>120</v>
      </c>
      <c r="C47" s="195">
        <v>35596</v>
      </c>
      <c r="D47" s="195">
        <v>220</v>
      </c>
      <c r="E47" s="195">
        <v>75</v>
      </c>
      <c r="F47" s="195">
        <v>329</v>
      </c>
      <c r="G47" s="195">
        <v>433</v>
      </c>
      <c r="H47" s="195">
        <v>191</v>
      </c>
      <c r="I47" s="195">
        <v>1322</v>
      </c>
      <c r="J47" s="195">
        <v>364</v>
      </c>
      <c r="K47" s="195">
        <v>335</v>
      </c>
      <c r="L47" s="195">
        <v>1067</v>
      </c>
      <c r="M47" s="195">
        <v>672</v>
      </c>
      <c r="N47" s="195">
        <v>898</v>
      </c>
      <c r="O47" s="195">
        <v>433</v>
      </c>
      <c r="P47" s="195">
        <v>385</v>
      </c>
      <c r="Q47" s="195">
        <v>453</v>
      </c>
      <c r="R47" s="195">
        <v>145</v>
      </c>
      <c r="S47" s="195">
        <v>530</v>
      </c>
      <c r="T47" s="195">
        <v>259</v>
      </c>
      <c r="U47" s="195">
        <v>226</v>
      </c>
      <c r="V47" s="195">
        <v>884</v>
      </c>
      <c r="W47" s="195">
        <v>339</v>
      </c>
      <c r="X47" s="195">
        <v>614</v>
      </c>
      <c r="Y47" s="195">
        <v>195</v>
      </c>
      <c r="Z47" s="195">
        <v>423</v>
      </c>
      <c r="AA47" s="195">
        <v>383</v>
      </c>
      <c r="AB47" s="195">
        <v>350</v>
      </c>
      <c r="AC47" s="195">
        <v>841</v>
      </c>
      <c r="AD47" s="195">
        <v>2353</v>
      </c>
      <c r="AE47" s="195">
        <v>1164</v>
      </c>
      <c r="AF47" s="195">
        <v>2228</v>
      </c>
      <c r="AG47" s="195">
        <v>1812</v>
      </c>
      <c r="AH47" s="195">
        <v>442</v>
      </c>
      <c r="AI47" s="195">
        <v>700</v>
      </c>
      <c r="AJ47" s="195">
        <v>340</v>
      </c>
      <c r="AK47" s="195">
        <v>894</v>
      </c>
      <c r="AL47" s="195">
        <v>180</v>
      </c>
      <c r="AM47" s="195">
        <v>435</v>
      </c>
      <c r="AN47" s="195">
        <v>515</v>
      </c>
      <c r="AO47" s="195">
        <v>707</v>
      </c>
      <c r="AP47" s="195">
        <v>2012</v>
      </c>
      <c r="AQ47" s="195">
        <v>1582</v>
      </c>
      <c r="AR47" s="195">
        <v>1420</v>
      </c>
      <c r="AS47" s="195">
        <v>1986</v>
      </c>
      <c r="AT47" s="195">
        <v>4460</v>
      </c>
      <c r="AU47" s="242">
        <f t="shared" si="0"/>
        <v>0</v>
      </c>
    </row>
  </sheetData>
  <autoFilter ref="B4:AU4"/>
  <mergeCells count="1">
    <mergeCell ref="B2:G2"/>
  </mergeCells>
  <conditionalFormatting sqref="B5:AT46">
    <cfRule type="expression" dxfId="251" priority="7" stopIfTrue="1">
      <formula>$A5=2</formula>
    </cfRule>
    <cfRule type="expression" dxfId="250" priority="8" stopIfTrue="1">
      <formula>$A5=1</formula>
    </cfRule>
  </conditionalFormatting>
  <conditionalFormatting sqref="C4:AT4">
    <cfRule type="expression" dxfId="249" priority="5" stopIfTrue="1">
      <formula>$A4=2</formula>
    </cfRule>
    <cfRule type="expression" dxfId="248" priority="6" stopIfTrue="1">
      <formula>$A4=1</formula>
    </cfRule>
  </conditionalFormatting>
  <conditionalFormatting sqref="B2:G2">
    <cfRule type="expression" dxfId="247" priority="3" stopIfTrue="1">
      <formula>$A2=2</formula>
    </cfRule>
    <cfRule type="expression" dxfId="246" priority="4" stopIfTrue="1">
      <formula>$A2=1</formula>
    </cfRule>
  </conditionalFormatting>
  <conditionalFormatting sqref="B47:AT47">
    <cfRule type="expression" dxfId="245" priority="1" stopIfTrue="1">
      <formula>$A47=2</formula>
    </cfRule>
    <cfRule type="expression" dxfId="244" priority="2" stopIfTrue="1">
      <formula>$A47=1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1184"/>
  <sheetViews>
    <sheetView view="pageBreakPreview" zoomScale="85" zoomScaleNormal="100" zoomScaleSheetLayoutView="85" workbookViewId="0">
      <pane xSplit="2" ySplit="5" topLeftCell="C6" activePane="bottomRight" state="frozen"/>
      <selection activeCell="B61" activeCellId="1" sqref="C49 B61"/>
      <selection pane="topRight" activeCell="B61" activeCellId="1" sqref="C49 B61"/>
      <selection pane="bottomLeft" activeCell="B61" activeCellId="1" sqref="C49 B61"/>
      <selection pane="bottomRight" activeCell="C4" sqref="C4"/>
    </sheetView>
  </sheetViews>
  <sheetFormatPr defaultRowHeight="15"/>
  <cols>
    <col min="1" max="1" width="5" style="171" hidden="1" customWidth="1"/>
    <col min="2" max="2" width="56" style="172" customWidth="1"/>
    <col min="3" max="3" width="19" style="173" customWidth="1"/>
    <col min="4" max="7" width="16.28515625" style="173" customWidth="1"/>
    <col min="8" max="11" width="9.140625" style="175" customWidth="1"/>
    <col min="12" max="12" width="14.28515625" style="175" customWidth="1"/>
    <col min="13" max="21" width="9.140625" style="175" customWidth="1"/>
    <col min="22" max="24" width="14.85546875" style="175" customWidth="1"/>
    <col min="25" max="27" width="0" style="175" hidden="1" customWidth="1"/>
    <col min="28" max="28" width="12.7109375" style="175" customWidth="1"/>
    <col min="29" max="29" width="14.85546875" style="175" customWidth="1"/>
    <col min="30" max="30" width="12.7109375" style="175" customWidth="1"/>
    <col min="31" max="31" width="12.42578125" style="175" customWidth="1"/>
    <col min="32" max="32" width="13.140625" style="175" customWidth="1"/>
    <col min="33" max="34" width="12.42578125" style="175" customWidth="1"/>
    <col min="35" max="38" width="12.7109375" style="175" customWidth="1"/>
    <col min="39" max="39" width="14.85546875" style="175" customWidth="1"/>
    <col min="40" max="40" width="12.7109375" style="175" customWidth="1"/>
    <col min="41" max="41" width="14.85546875" style="175" customWidth="1"/>
    <col min="42" max="45" width="12.7109375" style="175" customWidth="1"/>
    <col min="46" max="46" width="14.85546875" style="175" customWidth="1"/>
    <col min="47" max="48" width="12.7109375" style="175" customWidth="1"/>
    <col min="49" max="49" width="14.85546875" style="175" customWidth="1"/>
    <col min="50" max="50" width="12.7109375" style="175" customWidth="1"/>
    <col min="51" max="65" width="0" style="175" hidden="1" customWidth="1"/>
    <col min="66" max="66" width="9.140625" style="175" customWidth="1"/>
    <col min="67" max="67" width="12" style="175" customWidth="1"/>
    <col min="68" max="68" width="66.28515625" style="175" customWidth="1"/>
    <col min="69" max="75" width="0" style="175" hidden="1" customWidth="1"/>
    <col min="76" max="76" width="15.140625" style="175" customWidth="1"/>
    <col min="77" max="77" width="0" style="175" hidden="1" customWidth="1"/>
    <col min="78" max="78" width="16.5703125" style="175" customWidth="1"/>
    <col min="79" max="82" width="0" style="175" hidden="1" customWidth="1"/>
    <col min="83" max="256" width="9.140625" style="175"/>
    <col min="257" max="257" width="0" style="175" hidden="1" customWidth="1"/>
    <col min="258" max="258" width="56" style="175" customWidth="1"/>
    <col min="259" max="259" width="19" style="175" customWidth="1"/>
    <col min="260" max="263" width="16.28515625" style="175" customWidth="1"/>
    <col min="264" max="267" width="9.140625" style="175" customWidth="1"/>
    <col min="268" max="268" width="14.28515625" style="175" customWidth="1"/>
    <col min="269" max="277" width="9.140625" style="175" customWidth="1"/>
    <col min="278" max="280" width="14.85546875" style="175" customWidth="1"/>
    <col min="281" max="283" width="0" style="175" hidden="1" customWidth="1"/>
    <col min="284" max="284" width="12.7109375" style="175" customWidth="1"/>
    <col min="285" max="285" width="14.85546875" style="175" customWidth="1"/>
    <col min="286" max="286" width="12.7109375" style="175" customWidth="1"/>
    <col min="287" max="287" width="12.42578125" style="175" customWidth="1"/>
    <col min="288" max="288" width="13.140625" style="175" customWidth="1"/>
    <col min="289" max="290" width="12.42578125" style="175" customWidth="1"/>
    <col min="291" max="294" width="12.7109375" style="175" customWidth="1"/>
    <col min="295" max="295" width="14.85546875" style="175" customWidth="1"/>
    <col min="296" max="296" width="12.7109375" style="175" customWidth="1"/>
    <col min="297" max="297" width="14.85546875" style="175" customWidth="1"/>
    <col min="298" max="301" width="12.7109375" style="175" customWidth="1"/>
    <col min="302" max="302" width="14.85546875" style="175" customWidth="1"/>
    <col min="303" max="304" width="12.7109375" style="175" customWidth="1"/>
    <col min="305" max="305" width="14.85546875" style="175" customWidth="1"/>
    <col min="306" max="306" width="12.7109375" style="175" customWidth="1"/>
    <col min="307" max="321" width="0" style="175" hidden="1" customWidth="1"/>
    <col min="322" max="322" width="9.140625" style="175" customWidth="1"/>
    <col min="323" max="323" width="12" style="175" customWidth="1"/>
    <col min="324" max="324" width="66.28515625" style="175" customWidth="1"/>
    <col min="325" max="331" width="0" style="175" hidden="1" customWidth="1"/>
    <col min="332" max="332" width="15.140625" style="175" customWidth="1"/>
    <col min="333" max="333" width="0" style="175" hidden="1" customWidth="1"/>
    <col min="334" max="334" width="16.5703125" style="175" customWidth="1"/>
    <col min="335" max="338" width="0" style="175" hidden="1" customWidth="1"/>
    <col min="339" max="512" width="9.140625" style="175"/>
    <col min="513" max="513" width="0" style="175" hidden="1" customWidth="1"/>
    <col min="514" max="514" width="56" style="175" customWidth="1"/>
    <col min="515" max="515" width="19" style="175" customWidth="1"/>
    <col min="516" max="519" width="16.28515625" style="175" customWidth="1"/>
    <col min="520" max="523" width="9.140625" style="175" customWidth="1"/>
    <col min="524" max="524" width="14.28515625" style="175" customWidth="1"/>
    <col min="525" max="533" width="9.140625" style="175" customWidth="1"/>
    <col min="534" max="536" width="14.85546875" style="175" customWidth="1"/>
    <col min="537" max="539" width="0" style="175" hidden="1" customWidth="1"/>
    <col min="540" max="540" width="12.7109375" style="175" customWidth="1"/>
    <col min="541" max="541" width="14.85546875" style="175" customWidth="1"/>
    <col min="542" max="542" width="12.7109375" style="175" customWidth="1"/>
    <col min="543" max="543" width="12.42578125" style="175" customWidth="1"/>
    <col min="544" max="544" width="13.140625" style="175" customWidth="1"/>
    <col min="545" max="546" width="12.42578125" style="175" customWidth="1"/>
    <col min="547" max="550" width="12.7109375" style="175" customWidth="1"/>
    <col min="551" max="551" width="14.85546875" style="175" customWidth="1"/>
    <col min="552" max="552" width="12.7109375" style="175" customWidth="1"/>
    <col min="553" max="553" width="14.85546875" style="175" customWidth="1"/>
    <col min="554" max="557" width="12.7109375" style="175" customWidth="1"/>
    <col min="558" max="558" width="14.85546875" style="175" customWidth="1"/>
    <col min="559" max="560" width="12.7109375" style="175" customWidth="1"/>
    <col min="561" max="561" width="14.85546875" style="175" customWidth="1"/>
    <col min="562" max="562" width="12.7109375" style="175" customWidth="1"/>
    <col min="563" max="577" width="0" style="175" hidden="1" customWidth="1"/>
    <col min="578" max="578" width="9.140625" style="175" customWidth="1"/>
    <col min="579" max="579" width="12" style="175" customWidth="1"/>
    <col min="580" max="580" width="66.28515625" style="175" customWidth="1"/>
    <col min="581" max="587" width="0" style="175" hidden="1" customWidth="1"/>
    <col min="588" max="588" width="15.140625" style="175" customWidth="1"/>
    <col min="589" max="589" width="0" style="175" hidden="1" customWidth="1"/>
    <col min="590" max="590" width="16.5703125" style="175" customWidth="1"/>
    <col min="591" max="594" width="0" style="175" hidden="1" customWidth="1"/>
    <col min="595" max="768" width="9.140625" style="175"/>
    <col min="769" max="769" width="0" style="175" hidden="1" customWidth="1"/>
    <col min="770" max="770" width="56" style="175" customWidth="1"/>
    <col min="771" max="771" width="19" style="175" customWidth="1"/>
    <col min="772" max="775" width="16.28515625" style="175" customWidth="1"/>
    <col min="776" max="779" width="9.140625" style="175" customWidth="1"/>
    <col min="780" max="780" width="14.28515625" style="175" customWidth="1"/>
    <col min="781" max="789" width="9.140625" style="175" customWidth="1"/>
    <col min="790" max="792" width="14.85546875" style="175" customWidth="1"/>
    <col min="793" max="795" width="0" style="175" hidden="1" customWidth="1"/>
    <col min="796" max="796" width="12.7109375" style="175" customWidth="1"/>
    <col min="797" max="797" width="14.85546875" style="175" customWidth="1"/>
    <col min="798" max="798" width="12.7109375" style="175" customWidth="1"/>
    <col min="799" max="799" width="12.42578125" style="175" customWidth="1"/>
    <col min="800" max="800" width="13.140625" style="175" customWidth="1"/>
    <col min="801" max="802" width="12.42578125" style="175" customWidth="1"/>
    <col min="803" max="806" width="12.7109375" style="175" customWidth="1"/>
    <col min="807" max="807" width="14.85546875" style="175" customWidth="1"/>
    <col min="808" max="808" width="12.7109375" style="175" customWidth="1"/>
    <col min="809" max="809" width="14.85546875" style="175" customWidth="1"/>
    <col min="810" max="813" width="12.7109375" style="175" customWidth="1"/>
    <col min="814" max="814" width="14.85546875" style="175" customWidth="1"/>
    <col min="815" max="816" width="12.7109375" style="175" customWidth="1"/>
    <col min="817" max="817" width="14.85546875" style="175" customWidth="1"/>
    <col min="818" max="818" width="12.7109375" style="175" customWidth="1"/>
    <col min="819" max="833" width="0" style="175" hidden="1" customWidth="1"/>
    <col min="834" max="834" width="9.140625" style="175" customWidth="1"/>
    <col min="835" max="835" width="12" style="175" customWidth="1"/>
    <col min="836" max="836" width="66.28515625" style="175" customWidth="1"/>
    <col min="837" max="843" width="0" style="175" hidden="1" customWidth="1"/>
    <col min="844" max="844" width="15.140625" style="175" customWidth="1"/>
    <col min="845" max="845" width="0" style="175" hidden="1" customWidth="1"/>
    <col min="846" max="846" width="16.5703125" style="175" customWidth="1"/>
    <col min="847" max="850" width="0" style="175" hidden="1" customWidth="1"/>
    <col min="851" max="1024" width="9.140625" style="175"/>
    <col min="1025" max="1025" width="0" style="175" hidden="1" customWidth="1"/>
    <col min="1026" max="1026" width="56" style="175" customWidth="1"/>
    <col min="1027" max="1027" width="19" style="175" customWidth="1"/>
    <col min="1028" max="1031" width="16.28515625" style="175" customWidth="1"/>
    <col min="1032" max="1035" width="9.140625" style="175" customWidth="1"/>
    <col min="1036" max="1036" width="14.28515625" style="175" customWidth="1"/>
    <col min="1037" max="1045" width="9.140625" style="175" customWidth="1"/>
    <col min="1046" max="1048" width="14.85546875" style="175" customWidth="1"/>
    <col min="1049" max="1051" width="0" style="175" hidden="1" customWidth="1"/>
    <col min="1052" max="1052" width="12.7109375" style="175" customWidth="1"/>
    <col min="1053" max="1053" width="14.85546875" style="175" customWidth="1"/>
    <col min="1054" max="1054" width="12.7109375" style="175" customWidth="1"/>
    <col min="1055" max="1055" width="12.42578125" style="175" customWidth="1"/>
    <col min="1056" max="1056" width="13.140625" style="175" customWidth="1"/>
    <col min="1057" max="1058" width="12.42578125" style="175" customWidth="1"/>
    <col min="1059" max="1062" width="12.7109375" style="175" customWidth="1"/>
    <col min="1063" max="1063" width="14.85546875" style="175" customWidth="1"/>
    <col min="1064" max="1064" width="12.7109375" style="175" customWidth="1"/>
    <col min="1065" max="1065" width="14.85546875" style="175" customWidth="1"/>
    <col min="1066" max="1069" width="12.7109375" style="175" customWidth="1"/>
    <col min="1070" max="1070" width="14.85546875" style="175" customWidth="1"/>
    <col min="1071" max="1072" width="12.7109375" style="175" customWidth="1"/>
    <col min="1073" max="1073" width="14.85546875" style="175" customWidth="1"/>
    <col min="1074" max="1074" width="12.7109375" style="175" customWidth="1"/>
    <col min="1075" max="1089" width="0" style="175" hidden="1" customWidth="1"/>
    <col min="1090" max="1090" width="9.140625" style="175" customWidth="1"/>
    <col min="1091" max="1091" width="12" style="175" customWidth="1"/>
    <col min="1092" max="1092" width="66.28515625" style="175" customWidth="1"/>
    <col min="1093" max="1099" width="0" style="175" hidden="1" customWidth="1"/>
    <col min="1100" max="1100" width="15.140625" style="175" customWidth="1"/>
    <col min="1101" max="1101" width="0" style="175" hidden="1" customWidth="1"/>
    <col min="1102" max="1102" width="16.5703125" style="175" customWidth="1"/>
    <col min="1103" max="1106" width="0" style="175" hidden="1" customWidth="1"/>
    <col min="1107" max="1280" width="9.140625" style="175"/>
    <col min="1281" max="1281" width="0" style="175" hidden="1" customWidth="1"/>
    <col min="1282" max="1282" width="56" style="175" customWidth="1"/>
    <col min="1283" max="1283" width="19" style="175" customWidth="1"/>
    <col min="1284" max="1287" width="16.28515625" style="175" customWidth="1"/>
    <col min="1288" max="1291" width="9.140625" style="175" customWidth="1"/>
    <col min="1292" max="1292" width="14.28515625" style="175" customWidth="1"/>
    <col min="1293" max="1301" width="9.140625" style="175" customWidth="1"/>
    <col min="1302" max="1304" width="14.85546875" style="175" customWidth="1"/>
    <col min="1305" max="1307" width="0" style="175" hidden="1" customWidth="1"/>
    <col min="1308" max="1308" width="12.7109375" style="175" customWidth="1"/>
    <col min="1309" max="1309" width="14.85546875" style="175" customWidth="1"/>
    <col min="1310" max="1310" width="12.7109375" style="175" customWidth="1"/>
    <col min="1311" max="1311" width="12.42578125" style="175" customWidth="1"/>
    <col min="1312" max="1312" width="13.140625" style="175" customWidth="1"/>
    <col min="1313" max="1314" width="12.42578125" style="175" customWidth="1"/>
    <col min="1315" max="1318" width="12.7109375" style="175" customWidth="1"/>
    <col min="1319" max="1319" width="14.85546875" style="175" customWidth="1"/>
    <col min="1320" max="1320" width="12.7109375" style="175" customWidth="1"/>
    <col min="1321" max="1321" width="14.85546875" style="175" customWidth="1"/>
    <col min="1322" max="1325" width="12.7109375" style="175" customWidth="1"/>
    <col min="1326" max="1326" width="14.85546875" style="175" customWidth="1"/>
    <col min="1327" max="1328" width="12.7109375" style="175" customWidth="1"/>
    <col min="1329" max="1329" width="14.85546875" style="175" customWidth="1"/>
    <col min="1330" max="1330" width="12.7109375" style="175" customWidth="1"/>
    <col min="1331" max="1345" width="0" style="175" hidden="1" customWidth="1"/>
    <col min="1346" max="1346" width="9.140625" style="175" customWidth="1"/>
    <col min="1347" max="1347" width="12" style="175" customWidth="1"/>
    <col min="1348" max="1348" width="66.28515625" style="175" customWidth="1"/>
    <col min="1349" max="1355" width="0" style="175" hidden="1" customWidth="1"/>
    <col min="1356" max="1356" width="15.140625" style="175" customWidth="1"/>
    <col min="1357" max="1357" width="0" style="175" hidden="1" customWidth="1"/>
    <col min="1358" max="1358" width="16.5703125" style="175" customWidth="1"/>
    <col min="1359" max="1362" width="0" style="175" hidden="1" customWidth="1"/>
    <col min="1363" max="1536" width="9.140625" style="175"/>
    <col min="1537" max="1537" width="0" style="175" hidden="1" customWidth="1"/>
    <col min="1538" max="1538" width="56" style="175" customWidth="1"/>
    <col min="1539" max="1539" width="19" style="175" customWidth="1"/>
    <col min="1540" max="1543" width="16.28515625" style="175" customWidth="1"/>
    <col min="1544" max="1547" width="9.140625" style="175" customWidth="1"/>
    <col min="1548" max="1548" width="14.28515625" style="175" customWidth="1"/>
    <col min="1549" max="1557" width="9.140625" style="175" customWidth="1"/>
    <col min="1558" max="1560" width="14.85546875" style="175" customWidth="1"/>
    <col min="1561" max="1563" width="0" style="175" hidden="1" customWidth="1"/>
    <col min="1564" max="1564" width="12.7109375" style="175" customWidth="1"/>
    <col min="1565" max="1565" width="14.85546875" style="175" customWidth="1"/>
    <col min="1566" max="1566" width="12.7109375" style="175" customWidth="1"/>
    <col min="1567" max="1567" width="12.42578125" style="175" customWidth="1"/>
    <col min="1568" max="1568" width="13.140625" style="175" customWidth="1"/>
    <col min="1569" max="1570" width="12.42578125" style="175" customWidth="1"/>
    <col min="1571" max="1574" width="12.7109375" style="175" customWidth="1"/>
    <col min="1575" max="1575" width="14.85546875" style="175" customWidth="1"/>
    <col min="1576" max="1576" width="12.7109375" style="175" customWidth="1"/>
    <col min="1577" max="1577" width="14.85546875" style="175" customWidth="1"/>
    <col min="1578" max="1581" width="12.7109375" style="175" customWidth="1"/>
    <col min="1582" max="1582" width="14.85546875" style="175" customWidth="1"/>
    <col min="1583" max="1584" width="12.7109375" style="175" customWidth="1"/>
    <col min="1585" max="1585" width="14.85546875" style="175" customWidth="1"/>
    <col min="1586" max="1586" width="12.7109375" style="175" customWidth="1"/>
    <col min="1587" max="1601" width="0" style="175" hidden="1" customWidth="1"/>
    <col min="1602" max="1602" width="9.140625" style="175" customWidth="1"/>
    <col min="1603" max="1603" width="12" style="175" customWidth="1"/>
    <col min="1604" max="1604" width="66.28515625" style="175" customWidth="1"/>
    <col min="1605" max="1611" width="0" style="175" hidden="1" customWidth="1"/>
    <col min="1612" max="1612" width="15.140625" style="175" customWidth="1"/>
    <col min="1613" max="1613" width="0" style="175" hidden="1" customWidth="1"/>
    <col min="1614" max="1614" width="16.5703125" style="175" customWidth="1"/>
    <col min="1615" max="1618" width="0" style="175" hidden="1" customWidth="1"/>
    <col min="1619" max="1792" width="9.140625" style="175"/>
    <col min="1793" max="1793" width="0" style="175" hidden="1" customWidth="1"/>
    <col min="1794" max="1794" width="56" style="175" customWidth="1"/>
    <col min="1795" max="1795" width="19" style="175" customWidth="1"/>
    <col min="1796" max="1799" width="16.28515625" style="175" customWidth="1"/>
    <col min="1800" max="1803" width="9.140625" style="175" customWidth="1"/>
    <col min="1804" max="1804" width="14.28515625" style="175" customWidth="1"/>
    <col min="1805" max="1813" width="9.140625" style="175" customWidth="1"/>
    <col min="1814" max="1816" width="14.85546875" style="175" customWidth="1"/>
    <col min="1817" max="1819" width="0" style="175" hidden="1" customWidth="1"/>
    <col min="1820" max="1820" width="12.7109375" style="175" customWidth="1"/>
    <col min="1821" max="1821" width="14.85546875" style="175" customWidth="1"/>
    <col min="1822" max="1822" width="12.7109375" style="175" customWidth="1"/>
    <col min="1823" max="1823" width="12.42578125" style="175" customWidth="1"/>
    <col min="1824" max="1824" width="13.140625" style="175" customWidth="1"/>
    <col min="1825" max="1826" width="12.42578125" style="175" customWidth="1"/>
    <col min="1827" max="1830" width="12.7109375" style="175" customWidth="1"/>
    <col min="1831" max="1831" width="14.85546875" style="175" customWidth="1"/>
    <col min="1832" max="1832" width="12.7109375" style="175" customWidth="1"/>
    <col min="1833" max="1833" width="14.85546875" style="175" customWidth="1"/>
    <col min="1834" max="1837" width="12.7109375" style="175" customWidth="1"/>
    <col min="1838" max="1838" width="14.85546875" style="175" customWidth="1"/>
    <col min="1839" max="1840" width="12.7109375" style="175" customWidth="1"/>
    <col min="1841" max="1841" width="14.85546875" style="175" customWidth="1"/>
    <col min="1842" max="1842" width="12.7109375" style="175" customWidth="1"/>
    <col min="1843" max="1857" width="0" style="175" hidden="1" customWidth="1"/>
    <col min="1858" max="1858" width="9.140625" style="175" customWidth="1"/>
    <col min="1859" max="1859" width="12" style="175" customWidth="1"/>
    <col min="1860" max="1860" width="66.28515625" style="175" customWidth="1"/>
    <col min="1861" max="1867" width="0" style="175" hidden="1" customWidth="1"/>
    <col min="1868" max="1868" width="15.140625" style="175" customWidth="1"/>
    <col min="1869" max="1869" width="0" style="175" hidden="1" customWidth="1"/>
    <col min="1870" max="1870" width="16.5703125" style="175" customWidth="1"/>
    <col min="1871" max="1874" width="0" style="175" hidden="1" customWidth="1"/>
    <col min="1875" max="2048" width="9.140625" style="175"/>
    <col min="2049" max="2049" width="0" style="175" hidden="1" customWidth="1"/>
    <col min="2050" max="2050" width="56" style="175" customWidth="1"/>
    <col min="2051" max="2051" width="19" style="175" customWidth="1"/>
    <col min="2052" max="2055" width="16.28515625" style="175" customWidth="1"/>
    <col min="2056" max="2059" width="9.140625" style="175" customWidth="1"/>
    <col min="2060" max="2060" width="14.28515625" style="175" customWidth="1"/>
    <col min="2061" max="2069" width="9.140625" style="175" customWidth="1"/>
    <col min="2070" max="2072" width="14.85546875" style="175" customWidth="1"/>
    <col min="2073" max="2075" width="0" style="175" hidden="1" customWidth="1"/>
    <col min="2076" max="2076" width="12.7109375" style="175" customWidth="1"/>
    <col min="2077" max="2077" width="14.85546875" style="175" customWidth="1"/>
    <col min="2078" max="2078" width="12.7109375" style="175" customWidth="1"/>
    <col min="2079" max="2079" width="12.42578125" style="175" customWidth="1"/>
    <col min="2080" max="2080" width="13.140625" style="175" customWidth="1"/>
    <col min="2081" max="2082" width="12.42578125" style="175" customWidth="1"/>
    <col min="2083" max="2086" width="12.7109375" style="175" customWidth="1"/>
    <col min="2087" max="2087" width="14.85546875" style="175" customWidth="1"/>
    <col min="2088" max="2088" width="12.7109375" style="175" customWidth="1"/>
    <col min="2089" max="2089" width="14.85546875" style="175" customWidth="1"/>
    <col min="2090" max="2093" width="12.7109375" style="175" customWidth="1"/>
    <col min="2094" max="2094" width="14.85546875" style="175" customWidth="1"/>
    <col min="2095" max="2096" width="12.7109375" style="175" customWidth="1"/>
    <col min="2097" max="2097" width="14.85546875" style="175" customWidth="1"/>
    <col min="2098" max="2098" width="12.7109375" style="175" customWidth="1"/>
    <col min="2099" max="2113" width="0" style="175" hidden="1" customWidth="1"/>
    <col min="2114" max="2114" width="9.140625" style="175" customWidth="1"/>
    <col min="2115" max="2115" width="12" style="175" customWidth="1"/>
    <col min="2116" max="2116" width="66.28515625" style="175" customWidth="1"/>
    <col min="2117" max="2123" width="0" style="175" hidden="1" customWidth="1"/>
    <col min="2124" max="2124" width="15.140625" style="175" customWidth="1"/>
    <col min="2125" max="2125" width="0" style="175" hidden="1" customWidth="1"/>
    <col min="2126" max="2126" width="16.5703125" style="175" customWidth="1"/>
    <col min="2127" max="2130" width="0" style="175" hidden="1" customWidth="1"/>
    <col min="2131" max="2304" width="9.140625" style="175"/>
    <col min="2305" max="2305" width="0" style="175" hidden="1" customWidth="1"/>
    <col min="2306" max="2306" width="56" style="175" customWidth="1"/>
    <col min="2307" max="2307" width="19" style="175" customWidth="1"/>
    <col min="2308" max="2311" width="16.28515625" style="175" customWidth="1"/>
    <col min="2312" max="2315" width="9.140625" style="175" customWidth="1"/>
    <col min="2316" max="2316" width="14.28515625" style="175" customWidth="1"/>
    <col min="2317" max="2325" width="9.140625" style="175" customWidth="1"/>
    <col min="2326" max="2328" width="14.85546875" style="175" customWidth="1"/>
    <col min="2329" max="2331" width="0" style="175" hidden="1" customWidth="1"/>
    <col min="2332" max="2332" width="12.7109375" style="175" customWidth="1"/>
    <col min="2333" max="2333" width="14.85546875" style="175" customWidth="1"/>
    <col min="2334" max="2334" width="12.7109375" style="175" customWidth="1"/>
    <col min="2335" max="2335" width="12.42578125" style="175" customWidth="1"/>
    <col min="2336" max="2336" width="13.140625" style="175" customWidth="1"/>
    <col min="2337" max="2338" width="12.42578125" style="175" customWidth="1"/>
    <col min="2339" max="2342" width="12.7109375" style="175" customWidth="1"/>
    <col min="2343" max="2343" width="14.85546875" style="175" customWidth="1"/>
    <col min="2344" max="2344" width="12.7109375" style="175" customWidth="1"/>
    <col min="2345" max="2345" width="14.85546875" style="175" customWidth="1"/>
    <col min="2346" max="2349" width="12.7109375" style="175" customWidth="1"/>
    <col min="2350" max="2350" width="14.85546875" style="175" customWidth="1"/>
    <col min="2351" max="2352" width="12.7109375" style="175" customWidth="1"/>
    <col min="2353" max="2353" width="14.85546875" style="175" customWidth="1"/>
    <col min="2354" max="2354" width="12.7109375" style="175" customWidth="1"/>
    <col min="2355" max="2369" width="0" style="175" hidden="1" customWidth="1"/>
    <col min="2370" max="2370" width="9.140625" style="175" customWidth="1"/>
    <col min="2371" max="2371" width="12" style="175" customWidth="1"/>
    <col min="2372" max="2372" width="66.28515625" style="175" customWidth="1"/>
    <col min="2373" max="2379" width="0" style="175" hidden="1" customWidth="1"/>
    <col min="2380" max="2380" width="15.140625" style="175" customWidth="1"/>
    <col min="2381" max="2381" width="0" style="175" hidden="1" customWidth="1"/>
    <col min="2382" max="2382" width="16.5703125" style="175" customWidth="1"/>
    <col min="2383" max="2386" width="0" style="175" hidden="1" customWidth="1"/>
    <col min="2387" max="2560" width="9.140625" style="175"/>
    <col min="2561" max="2561" width="0" style="175" hidden="1" customWidth="1"/>
    <col min="2562" max="2562" width="56" style="175" customWidth="1"/>
    <col min="2563" max="2563" width="19" style="175" customWidth="1"/>
    <col min="2564" max="2567" width="16.28515625" style="175" customWidth="1"/>
    <col min="2568" max="2571" width="9.140625" style="175" customWidth="1"/>
    <col min="2572" max="2572" width="14.28515625" style="175" customWidth="1"/>
    <col min="2573" max="2581" width="9.140625" style="175" customWidth="1"/>
    <col min="2582" max="2584" width="14.85546875" style="175" customWidth="1"/>
    <col min="2585" max="2587" width="0" style="175" hidden="1" customWidth="1"/>
    <col min="2588" max="2588" width="12.7109375" style="175" customWidth="1"/>
    <col min="2589" max="2589" width="14.85546875" style="175" customWidth="1"/>
    <col min="2590" max="2590" width="12.7109375" style="175" customWidth="1"/>
    <col min="2591" max="2591" width="12.42578125" style="175" customWidth="1"/>
    <col min="2592" max="2592" width="13.140625" style="175" customWidth="1"/>
    <col min="2593" max="2594" width="12.42578125" style="175" customWidth="1"/>
    <col min="2595" max="2598" width="12.7109375" style="175" customWidth="1"/>
    <col min="2599" max="2599" width="14.85546875" style="175" customWidth="1"/>
    <col min="2600" max="2600" width="12.7109375" style="175" customWidth="1"/>
    <col min="2601" max="2601" width="14.85546875" style="175" customWidth="1"/>
    <col min="2602" max="2605" width="12.7109375" style="175" customWidth="1"/>
    <col min="2606" max="2606" width="14.85546875" style="175" customWidth="1"/>
    <col min="2607" max="2608" width="12.7109375" style="175" customWidth="1"/>
    <col min="2609" max="2609" width="14.85546875" style="175" customWidth="1"/>
    <col min="2610" max="2610" width="12.7109375" style="175" customWidth="1"/>
    <col min="2611" max="2625" width="0" style="175" hidden="1" customWidth="1"/>
    <col min="2626" max="2626" width="9.140625" style="175" customWidth="1"/>
    <col min="2627" max="2627" width="12" style="175" customWidth="1"/>
    <col min="2628" max="2628" width="66.28515625" style="175" customWidth="1"/>
    <col min="2629" max="2635" width="0" style="175" hidden="1" customWidth="1"/>
    <col min="2636" max="2636" width="15.140625" style="175" customWidth="1"/>
    <col min="2637" max="2637" width="0" style="175" hidden="1" customWidth="1"/>
    <col min="2638" max="2638" width="16.5703125" style="175" customWidth="1"/>
    <col min="2639" max="2642" width="0" style="175" hidden="1" customWidth="1"/>
    <col min="2643" max="2816" width="9.140625" style="175"/>
    <col min="2817" max="2817" width="0" style="175" hidden="1" customWidth="1"/>
    <col min="2818" max="2818" width="56" style="175" customWidth="1"/>
    <col min="2819" max="2819" width="19" style="175" customWidth="1"/>
    <col min="2820" max="2823" width="16.28515625" style="175" customWidth="1"/>
    <col min="2824" max="2827" width="9.140625" style="175" customWidth="1"/>
    <col min="2828" max="2828" width="14.28515625" style="175" customWidth="1"/>
    <col min="2829" max="2837" width="9.140625" style="175" customWidth="1"/>
    <col min="2838" max="2840" width="14.85546875" style="175" customWidth="1"/>
    <col min="2841" max="2843" width="0" style="175" hidden="1" customWidth="1"/>
    <col min="2844" max="2844" width="12.7109375" style="175" customWidth="1"/>
    <col min="2845" max="2845" width="14.85546875" style="175" customWidth="1"/>
    <col min="2846" max="2846" width="12.7109375" style="175" customWidth="1"/>
    <col min="2847" max="2847" width="12.42578125" style="175" customWidth="1"/>
    <col min="2848" max="2848" width="13.140625" style="175" customWidth="1"/>
    <col min="2849" max="2850" width="12.42578125" style="175" customWidth="1"/>
    <col min="2851" max="2854" width="12.7109375" style="175" customWidth="1"/>
    <col min="2855" max="2855" width="14.85546875" style="175" customWidth="1"/>
    <col min="2856" max="2856" width="12.7109375" style="175" customWidth="1"/>
    <col min="2857" max="2857" width="14.85546875" style="175" customWidth="1"/>
    <col min="2858" max="2861" width="12.7109375" style="175" customWidth="1"/>
    <col min="2862" max="2862" width="14.85546875" style="175" customWidth="1"/>
    <col min="2863" max="2864" width="12.7109375" style="175" customWidth="1"/>
    <col min="2865" max="2865" width="14.85546875" style="175" customWidth="1"/>
    <col min="2866" max="2866" width="12.7109375" style="175" customWidth="1"/>
    <col min="2867" max="2881" width="0" style="175" hidden="1" customWidth="1"/>
    <col min="2882" max="2882" width="9.140625" style="175" customWidth="1"/>
    <col min="2883" max="2883" width="12" style="175" customWidth="1"/>
    <col min="2884" max="2884" width="66.28515625" style="175" customWidth="1"/>
    <col min="2885" max="2891" width="0" style="175" hidden="1" customWidth="1"/>
    <col min="2892" max="2892" width="15.140625" style="175" customWidth="1"/>
    <col min="2893" max="2893" width="0" style="175" hidden="1" customWidth="1"/>
    <col min="2894" max="2894" width="16.5703125" style="175" customWidth="1"/>
    <col min="2895" max="2898" width="0" style="175" hidden="1" customWidth="1"/>
    <col min="2899" max="3072" width="9.140625" style="175"/>
    <col min="3073" max="3073" width="0" style="175" hidden="1" customWidth="1"/>
    <col min="3074" max="3074" width="56" style="175" customWidth="1"/>
    <col min="3075" max="3075" width="19" style="175" customWidth="1"/>
    <col min="3076" max="3079" width="16.28515625" style="175" customWidth="1"/>
    <col min="3080" max="3083" width="9.140625" style="175" customWidth="1"/>
    <col min="3084" max="3084" width="14.28515625" style="175" customWidth="1"/>
    <col min="3085" max="3093" width="9.140625" style="175" customWidth="1"/>
    <col min="3094" max="3096" width="14.85546875" style="175" customWidth="1"/>
    <col min="3097" max="3099" width="0" style="175" hidden="1" customWidth="1"/>
    <col min="3100" max="3100" width="12.7109375" style="175" customWidth="1"/>
    <col min="3101" max="3101" width="14.85546875" style="175" customWidth="1"/>
    <col min="3102" max="3102" width="12.7109375" style="175" customWidth="1"/>
    <col min="3103" max="3103" width="12.42578125" style="175" customWidth="1"/>
    <col min="3104" max="3104" width="13.140625" style="175" customWidth="1"/>
    <col min="3105" max="3106" width="12.42578125" style="175" customWidth="1"/>
    <col min="3107" max="3110" width="12.7109375" style="175" customWidth="1"/>
    <col min="3111" max="3111" width="14.85546875" style="175" customWidth="1"/>
    <col min="3112" max="3112" width="12.7109375" style="175" customWidth="1"/>
    <col min="3113" max="3113" width="14.85546875" style="175" customWidth="1"/>
    <col min="3114" max="3117" width="12.7109375" style="175" customWidth="1"/>
    <col min="3118" max="3118" width="14.85546875" style="175" customWidth="1"/>
    <col min="3119" max="3120" width="12.7109375" style="175" customWidth="1"/>
    <col min="3121" max="3121" width="14.85546875" style="175" customWidth="1"/>
    <col min="3122" max="3122" width="12.7109375" style="175" customWidth="1"/>
    <col min="3123" max="3137" width="0" style="175" hidden="1" customWidth="1"/>
    <col min="3138" max="3138" width="9.140625" style="175" customWidth="1"/>
    <col min="3139" max="3139" width="12" style="175" customWidth="1"/>
    <col min="3140" max="3140" width="66.28515625" style="175" customWidth="1"/>
    <col min="3141" max="3147" width="0" style="175" hidden="1" customWidth="1"/>
    <col min="3148" max="3148" width="15.140625" style="175" customWidth="1"/>
    <col min="3149" max="3149" width="0" style="175" hidden="1" customWidth="1"/>
    <col min="3150" max="3150" width="16.5703125" style="175" customWidth="1"/>
    <col min="3151" max="3154" width="0" style="175" hidden="1" customWidth="1"/>
    <col min="3155" max="3328" width="9.140625" style="175"/>
    <col min="3329" max="3329" width="0" style="175" hidden="1" customWidth="1"/>
    <col min="3330" max="3330" width="56" style="175" customWidth="1"/>
    <col min="3331" max="3331" width="19" style="175" customWidth="1"/>
    <col min="3332" max="3335" width="16.28515625" style="175" customWidth="1"/>
    <col min="3336" max="3339" width="9.140625" style="175" customWidth="1"/>
    <col min="3340" max="3340" width="14.28515625" style="175" customWidth="1"/>
    <col min="3341" max="3349" width="9.140625" style="175" customWidth="1"/>
    <col min="3350" max="3352" width="14.85546875" style="175" customWidth="1"/>
    <col min="3353" max="3355" width="0" style="175" hidden="1" customWidth="1"/>
    <col min="3356" max="3356" width="12.7109375" style="175" customWidth="1"/>
    <col min="3357" max="3357" width="14.85546875" style="175" customWidth="1"/>
    <col min="3358" max="3358" width="12.7109375" style="175" customWidth="1"/>
    <col min="3359" max="3359" width="12.42578125" style="175" customWidth="1"/>
    <col min="3360" max="3360" width="13.140625" style="175" customWidth="1"/>
    <col min="3361" max="3362" width="12.42578125" style="175" customWidth="1"/>
    <col min="3363" max="3366" width="12.7109375" style="175" customWidth="1"/>
    <col min="3367" max="3367" width="14.85546875" style="175" customWidth="1"/>
    <col min="3368" max="3368" width="12.7109375" style="175" customWidth="1"/>
    <col min="3369" max="3369" width="14.85546875" style="175" customWidth="1"/>
    <col min="3370" max="3373" width="12.7109375" style="175" customWidth="1"/>
    <col min="3374" max="3374" width="14.85546875" style="175" customWidth="1"/>
    <col min="3375" max="3376" width="12.7109375" style="175" customWidth="1"/>
    <col min="3377" max="3377" width="14.85546875" style="175" customWidth="1"/>
    <col min="3378" max="3378" width="12.7109375" style="175" customWidth="1"/>
    <col min="3379" max="3393" width="0" style="175" hidden="1" customWidth="1"/>
    <col min="3394" max="3394" width="9.140625" style="175" customWidth="1"/>
    <col min="3395" max="3395" width="12" style="175" customWidth="1"/>
    <col min="3396" max="3396" width="66.28515625" style="175" customWidth="1"/>
    <col min="3397" max="3403" width="0" style="175" hidden="1" customWidth="1"/>
    <col min="3404" max="3404" width="15.140625" style="175" customWidth="1"/>
    <col min="3405" max="3405" width="0" style="175" hidden="1" customWidth="1"/>
    <col min="3406" max="3406" width="16.5703125" style="175" customWidth="1"/>
    <col min="3407" max="3410" width="0" style="175" hidden="1" customWidth="1"/>
    <col min="3411" max="3584" width="9.140625" style="175"/>
    <col min="3585" max="3585" width="0" style="175" hidden="1" customWidth="1"/>
    <col min="3586" max="3586" width="56" style="175" customWidth="1"/>
    <col min="3587" max="3587" width="19" style="175" customWidth="1"/>
    <col min="3588" max="3591" width="16.28515625" style="175" customWidth="1"/>
    <col min="3592" max="3595" width="9.140625" style="175" customWidth="1"/>
    <col min="3596" max="3596" width="14.28515625" style="175" customWidth="1"/>
    <col min="3597" max="3605" width="9.140625" style="175" customWidth="1"/>
    <col min="3606" max="3608" width="14.85546875" style="175" customWidth="1"/>
    <col min="3609" max="3611" width="0" style="175" hidden="1" customWidth="1"/>
    <col min="3612" max="3612" width="12.7109375" style="175" customWidth="1"/>
    <col min="3613" max="3613" width="14.85546875" style="175" customWidth="1"/>
    <col min="3614" max="3614" width="12.7109375" style="175" customWidth="1"/>
    <col min="3615" max="3615" width="12.42578125" style="175" customWidth="1"/>
    <col min="3616" max="3616" width="13.140625" style="175" customWidth="1"/>
    <col min="3617" max="3618" width="12.42578125" style="175" customWidth="1"/>
    <col min="3619" max="3622" width="12.7109375" style="175" customWidth="1"/>
    <col min="3623" max="3623" width="14.85546875" style="175" customWidth="1"/>
    <col min="3624" max="3624" width="12.7109375" style="175" customWidth="1"/>
    <col min="3625" max="3625" width="14.85546875" style="175" customWidth="1"/>
    <col min="3626" max="3629" width="12.7109375" style="175" customWidth="1"/>
    <col min="3630" max="3630" width="14.85546875" style="175" customWidth="1"/>
    <col min="3631" max="3632" width="12.7109375" style="175" customWidth="1"/>
    <col min="3633" max="3633" width="14.85546875" style="175" customWidth="1"/>
    <col min="3634" max="3634" width="12.7109375" style="175" customWidth="1"/>
    <col min="3635" max="3649" width="0" style="175" hidden="1" customWidth="1"/>
    <col min="3650" max="3650" width="9.140625" style="175" customWidth="1"/>
    <col min="3651" max="3651" width="12" style="175" customWidth="1"/>
    <col min="3652" max="3652" width="66.28515625" style="175" customWidth="1"/>
    <col min="3653" max="3659" width="0" style="175" hidden="1" customWidth="1"/>
    <col min="3660" max="3660" width="15.140625" style="175" customWidth="1"/>
    <col min="3661" max="3661" width="0" style="175" hidden="1" customWidth="1"/>
    <col min="3662" max="3662" width="16.5703125" style="175" customWidth="1"/>
    <col min="3663" max="3666" width="0" style="175" hidden="1" customWidth="1"/>
    <col min="3667" max="3840" width="9.140625" style="175"/>
    <col min="3841" max="3841" width="0" style="175" hidden="1" customWidth="1"/>
    <col min="3842" max="3842" width="56" style="175" customWidth="1"/>
    <col min="3843" max="3843" width="19" style="175" customWidth="1"/>
    <col min="3844" max="3847" width="16.28515625" style="175" customWidth="1"/>
    <col min="3848" max="3851" width="9.140625" style="175" customWidth="1"/>
    <col min="3852" max="3852" width="14.28515625" style="175" customWidth="1"/>
    <col min="3853" max="3861" width="9.140625" style="175" customWidth="1"/>
    <col min="3862" max="3864" width="14.85546875" style="175" customWidth="1"/>
    <col min="3865" max="3867" width="0" style="175" hidden="1" customWidth="1"/>
    <col min="3868" max="3868" width="12.7109375" style="175" customWidth="1"/>
    <col min="3869" max="3869" width="14.85546875" style="175" customWidth="1"/>
    <col min="3870" max="3870" width="12.7109375" style="175" customWidth="1"/>
    <col min="3871" max="3871" width="12.42578125" style="175" customWidth="1"/>
    <col min="3872" max="3872" width="13.140625" style="175" customWidth="1"/>
    <col min="3873" max="3874" width="12.42578125" style="175" customWidth="1"/>
    <col min="3875" max="3878" width="12.7109375" style="175" customWidth="1"/>
    <col min="3879" max="3879" width="14.85546875" style="175" customWidth="1"/>
    <col min="3880" max="3880" width="12.7109375" style="175" customWidth="1"/>
    <col min="3881" max="3881" width="14.85546875" style="175" customWidth="1"/>
    <col min="3882" max="3885" width="12.7109375" style="175" customWidth="1"/>
    <col min="3886" max="3886" width="14.85546875" style="175" customWidth="1"/>
    <col min="3887" max="3888" width="12.7109375" style="175" customWidth="1"/>
    <col min="3889" max="3889" width="14.85546875" style="175" customWidth="1"/>
    <col min="3890" max="3890" width="12.7109375" style="175" customWidth="1"/>
    <col min="3891" max="3905" width="0" style="175" hidden="1" customWidth="1"/>
    <col min="3906" max="3906" width="9.140625" style="175" customWidth="1"/>
    <col min="3907" max="3907" width="12" style="175" customWidth="1"/>
    <col min="3908" max="3908" width="66.28515625" style="175" customWidth="1"/>
    <col min="3909" max="3915" width="0" style="175" hidden="1" customWidth="1"/>
    <col min="3916" max="3916" width="15.140625" style="175" customWidth="1"/>
    <col min="3917" max="3917" width="0" style="175" hidden="1" customWidth="1"/>
    <col min="3918" max="3918" width="16.5703125" style="175" customWidth="1"/>
    <col min="3919" max="3922" width="0" style="175" hidden="1" customWidth="1"/>
    <col min="3923" max="4096" width="9.140625" style="175"/>
    <col min="4097" max="4097" width="0" style="175" hidden="1" customWidth="1"/>
    <col min="4098" max="4098" width="56" style="175" customWidth="1"/>
    <col min="4099" max="4099" width="19" style="175" customWidth="1"/>
    <col min="4100" max="4103" width="16.28515625" style="175" customWidth="1"/>
    <col min="4104" max="4107" width="9.140625" style="175" customWidth="1"/>
    <col min="4108" max="4108" width="14.28515625" style="175" customWidth="1"/>
    <col min="4109" max="4117" width="9.140625" style="175" customWidth="1"/>
    <col min="4118" max="4120" width="14.85546875" style="175" customWidth="1"/>
    <col min="4121" max="4123" width="0" style="175" hidden="1" customWidth="1"/>
    <col min="4124" max="4124" width="12.7109375" style="175" customWidth="1"/>
    <col min="4125" max="4125" width="14.85546875" style="175" customWidth="1"/>
    <col min="4126" max="4126" width="12.7109375" style="175" customWidth="1"/>
    <col min="4127" max="4127" width="12.42578125" style="175" customWidth="1"/>
    <col min="4128" max="4128" width="13.140625" style="175" customWidth="1"/>
    <col min="4129" max="4130" width="12.42578125" style="175" customWidth="1"/>
    <col min="4131" max="4134" width="12.7109375" style="175" customWidth="1"/>
    <col min="4135" max="4135" width="14.85546875" style="175" customWidth="1"/>
    <col min="4136" max="4136" width="12.7109375" style="175" customWidth="1"/>
    <col min="4137" max="4137" width="14.85546875" style="175" customWidth="1"/>
    <col min="4138" max="4141" width="12.7109375" style="175" customWidth="1"/>
    <col min="4142" max="4142" width="14.85546875" style="175" customWidth="1"/>
    <col min="4143" max="4144" width="12.7109375" style="175" customWidth="1"/>
    <col min="4145" max="4145" width="14.85546875" style="175" customWidth="1"/>
    <col min="4146" max="4146" width="12.7109375" style="175" customWidth="1"/>
    <col min="4147" max="4161" width="0" style="175" hidden="1" customWidth="1"/>
    <col min="4162" max="4162" width="9.140625" style="175" customWidth="1"/>
    <col min="4163" max="4163" width="12" style="175" customWidth="1"/>
    <col min="4164" max="4164" width="66.28515625" style="175" customWidth="1"/>
    <col min="4165" max="4171" width="0" style="175" hidden="1" customWidth="1"/>
    <col min="4172" max="4172" width="15.140625" style="175" customWidth="1"/>
    <col min="4173" max="4173" width="0" style="175" hidden="1" customWidth="1"/>
    <col min="4174" max="4174" width="16.5703125" style="175" customWidth="1"/>
    <col min="4175" max="4178" width="0" style="175" hidden="1" customWidth="1"/>
    <col min="4179" max="4352" width="9.140625" style="175"/>
    <col min="4353" max="4353" width="0" style="175" hidden="1" customWidth="1"/>
    <col min="4354" max="4354" width="56" style="175" customWidth="1"/>
    <col min="4355" max="4355" width="19" style="175" customWidth="1"/>
    <col min="4356" max="4359" width="16.28515625" style="175" customWidth="1"/>
    <col min="4360" max="4363" width="9.140625" style="175" customWidth="1"/>
    <col min="4364" max="4364" width="14.28515625" style="175" customWidth="1"/>
    <col min="4365" max="4373" width="9.140625" style="175" customWidth="1"/>
    <col min="4374" max="4376" width="14.85546875" style="175" customWidth="1"/>
    <col min="4377" max="4379" width="0" style="175" hidden="1" customWidth="1"/>
    <col min="4380" max="4380" width="12.7109375" style="175" customWidth="1"/>
    <col min="4381" max="4381" width="14.85546875" style="175" customWidth="1"/>
    <col min="4382" max="4382" width="12.7109375" style="175" customWidth="1"/>
    <col min="4383" max="4383" width="12.42578125" style="175" customWidth="1"/>
    <col min="4384" max="4384" width="13.140625" style="175" customWidth="1"/>
    <col min="4385" max="4386" width="12.42578125" style="175" customWidth="1"/>
    <col min="4387" max="4390" width="12.7109375" style="175" customWidth="1"/>
    <col min="4391" max="4391" width="14.85546875" style="175" customWidth="1"/>
    <col min="4392" max="4392" width="12.7109375" style="175" customWidth="1"/>
    <col min="4393" max="4393" width="14.85546875" style="175" customWidth="1"/>
    <col min="4394" max="4397" width="12.7109375" style="175" customWidth="1"/>
    <col min="4398" max="4398" width="14.85546875" style="175" customWidth="1"/>
    <col min="4399" max="4400" width="12.7109375" style="175" customWidth="1"/>
    <col min="4401" max="4401" width="14.85546875" style="175" customWidth="1"/>
    <col min="4402" max="4402" width="12.7109375" style="175" customWidth="1"/>
    <col min="4403" max="4417" width="0" style="175" hidden="1" customWidth="1"/>
    <col min="4418" max="4418" width="9.140625" style="175" customWidth="1"/>
    <col min="4419" max="4419" width="12" style="175" customWidth="1"/>
    <col min="4420" max="4420" width="66.28515625" style="175" customWidth="1"/>
    <col min="4421" max="4427" width="0" style="175" hidden="1" customWidth="1"/>
    <col min="4428" max="4428" width="15.140625" style="175" customWidth="1"/>
    <col min="4429" max="4429" width="0" style="175" hidden="1" customWidth="1"/>
    <col min="4430" max="4430" width="16.5703125" style="175" customWidth="1"/>
    <col min="4431" max="4434" width="0" style="175" hidden="1" customWidth="1"/>
    <col min="4435" max="4608" width="9.140625" style="175"/>
    <col min="4609" max="4609" width="0" style="175" hidden="1" customWidth="1"/>
    <col min="4610" max="4610" width="56" style="175" customWidth="1"/>
    <col min="4611" max="4611" width="19" style="175" customWidth="1"/>
    <col min="4612" max="4615" width="16.28515625" style="175" customWidth="1"/>
    <col min="4616" max="4619" width="9.140625" style="175" customWidth="1"/>
    <col min="4620" max="4620" width="14.28515625" style="175" customWidth="1"/>
    <col min="4621" max="4629" width="9.140625" style="175" customWidth="1"/>
    <col min="4630" max="4632" width="14.85546875" style="175" customWidth="1"/>
    <col min="4633" max="4635" width="0" style="175" hidden="1" customWidth="1"/>
    <col min="4636" max="4636" width="12.7109375" style="175" customWidth="1"/>
    <col min="4637" max="4637" width="14.85546875" style="175" customWidth="1"/>
    <col min="4638" max="4638" width="12.7109375" style="175" customWidth="1"/>
    <col min="4639" max="4639" width="12.42578125" style="175" customWidth="1"/>
    <col min="4640" max="4640" width="13.140625" style="175" customWidth="1"/>
    <col min="4641" max="4642" width="12.42578125" style="175" customWidth="1"/>
    <col min="4643" max="4646" width="12.7109375" style="175" customWidth="1"/>
    <col min="4647" max="4647" width="14.85546875" style="175" customWidth="1"/>
    <col min="4648" max="4648" width="12.7109375" style="175" customWidth="1"/>
    <col min="4649" max="4649" width="14.85546875" style="175" customWidth="1"/>
    <col min="4650" max="4653" width="12.7109375" style="175" customWidth="1"/>
    <col min="4654" max="4654" width="14.85546875" style="175" customWidth="1"/>
    <col min="4655" max="4656" width="12.7109375" style="175" customWidth="1"/>
    <col min="4657" max="4657" width="14.85546875" style="175" customWidth="1"/>
    <col min="4658" max="4658" width="12.7109375" style="175" customWidth="1"/>
    <col min="4659" max="4673" width="0" style="175" hidden="1" customWidth="1"/>
    <col min="4674" max="4674" width="9.140625" style="175" customWidth="1"/>
    <col min="4675" max="4675" width="12" style="175" customWidth="1"/>
    <col min="4676" max="4676" width="66.28515625" style="175" customWidth="1"/>
    <col min="4677" max="4683" width="0" style="175" hidden="1" customWidth="1"/>
    <col min="4684" max="4684" width="15.140625" style="175" customWidth="1"/>
    <col min="4685" max="4685" width="0" style="175" hidden="1" customWidth="1"/>
    <col min="4686" max="4686" width="16.5703125" style="175" customWidth="1"/>
    <col min="4687" max="4690" width="0" style="175" hidden="1" customWidth="1"/>
    <col min="4691" max="4864" width="9.140625" style="175"/>
    <col min="4865" max="4865" width="0" style="175" hidden="1" customWidth="1"/>
    <col min="4866" max="4866" width="56" style="175" customWidth="1"/>
    <col min="4867" max="4867" width="19" style="175" customWidth="1"/>
    <col min="4868" max="4871" width="16.28515625" style="175" customWidth="1"/>
    <col min="4872" max="4875" width="9.140625" style="175" customWidth="1"/>
    <col min="4876" max="4876" width="14.28515625" style="175" customWidth="1"/>
    <col min="4877" max="4885" width="9.140625" style="175" customWidth="1"/>
    <col min="4886" max="4888" width="14.85546875" style="175" customWidth="1"/>
    <col min="4889" max="4891" width="0" style="175" hidden="1" customWidth="1"/>
    <col min="4892" max="4892" width="12.7109375" style="175" customWidth="1"/>
    <col min="4893" max="4893" width="14.85546875" style="175" customWidth="1"/>
    <col min="4894" max="4894" width="12.7109375" style="175" customWidth="1"/>
    <col min="4895" max="4895" width="12.42578125" style="175" customWidth="1"/>
    <col min="4896" max="4896" width="13.140625" style="175" customWidth="1"/>
    <col min="4897" max="4898" width="12.42578125" style="175" customWidth="1"/>
    <col min="4899" max="4902" width="12.7109375" style="175" customWidth="1"/>
    <col min="4903" max="4903" width="14.85546875" style="175" customWidth="1"/>
    <col min="4904" max="4904" width="12.7109375" style="175" customWidth="1"/>
    <col min="4905" max="4905" width="14.85546875" style="175" customWidth="1"/>
    <col min="4906" max="4909" width="12.7109375" style="175" customWidth="1"/>
    <col min="4910" max="4910" width="14.85546875" style="175" customWidth="1"/>
    <col min="4911" max="4912" width="12.7109375" style="175" customWidth="1"/>
    <col min="4913" max="4913" width="14.85546875" style="175" customWidth="1"/>
    <col min="4914" max="4914" width="12.7109375" style="175" customWidth="1"/>
    <col min="4915" max="4929" width="0" style="175" hidden="1" customWidth="1"/>
    <col min="4930" max="4930" width="9.140625" style="175" customWidth="1"/>
    <col min="4931" max="4931" width="12" style="175" customWidth="1"/>
    <col min="4932" max="4932" width="66.28515625" style="175" customWidth="1"/>
    <col min="4933" max="4939" width="0" style="175" hidden="1" customWidth="1"/>
    <col min="4940" max="4940" width="15.140625" style="175" customWidth="1"/>
    <col min="4941" max="4941" width="0" style="175" hidden="1" customWidth="1"/>
    <col min="4942" max="4942" width="16.5703125" style="175" customWidth="1"/>
    <col min="4943" max="4946" width="0" style="175" hidden="1" customWidth="1"/>
    <col min="4947" max="5120" width="9.140625" style="175"/>
    <col min="5121" max="5121" width="0" style="175" hidden="1" customWidth="1"/>
    <col min="5122" max="5122" width="56" style="175" customWidth="1"/>
    <col min="5123" max="5123" width="19" style="175" customWidth="1"/>
    <col min="5124" max="5127" width="16.28515625" style="175" customWidth="1"/>
    <col min="5128" max="5131" width="9.140625" style="175" customWidth="1"/>
    <col min="5132" max="5132" width="14.28515625" style="175" customWidth="1"/>
    <col min="5133" max="5141" width="9.140625" style="175" customWidth="1"/>
    <col min="5142" max="5144" width="14.85546875" style="175" customWidth="1"/>
    <col min="5145" max="5147" width="0" style="175" hidden="1" customWidth="1"/>
    <col min="5148" max="5148" width="12.7109375" style="175" customWidth="1"/>
    <col min="5149" max="5149" width="14.85546875" style="175" customWidth="1"/>
    <col min="5150" max="5150" width="12.7109375" style="175" customWidth="1"/>
    <col min="5151" max="5151" width="12.42578125" style="175" customWidth="1"/>
    <col min="5152" max="5152" width="13.140625" style="175" customWidth="1"/>
    <col min="5153" max="5154" width="12.42578125" style="175" customWidth="1"/>
    <col min="5155" max="5158" width="12.7109375" style="175" customWidth="1"/>
    <col min="5159" max="5159" width="14.85546875" style="175" customWidth="1"/>
    <col min="5160" max="5160" width="12.7109375" style="175" customWidth="1"/>
    <col min="5161" max="5161" width="14.85546875" style="175" customWidth="1"/>
    <col min="5162" max="5165" width="12.7109375" style="175" customWidth="1"/>
    <col min="5166" max="5166" width="14.85546875" style="175" customWidth="1"/>
    <col min="5167" max="5168" width="12.7109375" style="175" customWidth="1"/>
    <col min="5169" max="5169" width="14.85546875" style="175" customWidth="1"/>
    <col min="5170" max="5170" width="12.7109375" style="175" customWidth="1"/>
    <col min="5171" max="5185" width="0" style="175" hidden="1" customWidth="1"/>
    <col min="5186" max="5186" width="9.140625" style="175" customWidth="1"/>
    <col min="5187" max="5187" width="12" style="175" customWidth="1"/>
    <col min="5188" max="5188" width="66.28515625" style="175" customWidth="1"/>
    <col min="5189" max="5195" width="0" style="175" hidden="1" customWidth="1"/>
    <col min="5196" max="5196" width="15.140625" style="175" customWidth="1"/>
    <col min="5197" max="5197" width="0" style="175" hidden="1" customWidth="1"/>
    <col min="5198" max="5198" width="16.5703125" style="175" customWidth="1"/>
    <col min="5199" max="5202" width="0" style="175" hidden="1" customWidth="1"/>
    <col min="5203" max="5376" width="9.140625" style="175"/>
    <col min="5377" max="5377" width="0" style="175" hidden="1" customWidth="1"/>
    <col min="5378" max="5378" width="56" style="175" customWidth="1"/>
    <col min="5379" max="5379" width="19" style="175" customWidth="1"/>
    <col min="5380" max="5383" width="16.28515625" style="175" customWidth="1"/>
    <col min="5384" max="5387" width="9.140625" style="175" customWidth="1"/>
    <col min="5388" max="5388" width="14.28515625" style="175" customWidth="1"/>
    <col min="5389" max="5397" width="9.140625" style="175" customWidth="1"/>
    <col min="5398" max="5400" width="14.85546875" style="175" customWidth="1"/>
    <col min="5401" max="5403" width="0" style="175" hidden="1" customWidth="1"/>
    <col min="5404" max="5404" width="12.7109375" style="175" customWidth="1"/>
    <col min="5405" max="5405" width="14.85546875" style="175" customWidth="1"/>
    <col min="5406" max="5406" width="12.7109375" style="175" customWidth="1"/>
    <col min="5407" max="5407" width="12.42578125" style="175" customWidth="1"/>
    <col min="5408" max="5408" width="13.140625" style="175" customWidth="1"/>
    <col min="5409" max="5410" width="12.42578125" style="175" customWidth="1"/>
    <col min="5411" max="5414" width="12.7109375" style="175" customWidth="1"/>
    <col min="5415" max="5415" width="14.85546875" style="175" customWidth="1"/>
    <col min="5416" max="5416" width="12.7109375" style="175" customWidth="1"/>
    <col min="5417" max="5417" width="14.85546875" style="175" customWidth="1"/>
    <col min="5418" max="5421" width="12.7109375" style="175" customWidth="1"/>
    <col min="5422" max="5422" width="14.85546875" style="175" customWidth="1"/>
    <col min="5423" max="5424" width="12.7109375" style="175" customWidth="1"/>
    <col min="5425" max="5425" width="14.85546875" style="175" customWidth="1"/>
    <col min="5426" max="5426" width="12.7109375" style="175" customWidth="1"/>
    <col min="5427" max="5441" width="0" style="175" hidden="1" customWidth="1"/>
    <col min="5442" max="5442" width="9.140625" style="175" customWidth="1"/>
    <col min="5443" max="5443" width="12" style="175" customWidth="1"/>
    <col min="5444" max="5444" width="66.28515625" style="175" customWidth="1"/>
    <col min="5445" max="5451" width="0" style="175" hidden="1" customWidth="1"/>
    <col min="5452" max="5452" width="15.140625" style="175" customWidth="1"/>
    <col min="5453" max="5453" width="0" style="175" hidden="1" customWidth="1"/>
    <col min="5454" max="5454" width="16.5703125" style="175" customWidth="1"/>
    <col min="5455" max="5458" width="0" style="175" hidden="1" customWidth="1"/>
    <col min="5459" max="5632" width="9.140625" style="175"/>
    <col min="5633" max="5633" width="0" style="175" hidden="1" customWidth="1"/>
    <col min="5634" max="5634" width="56" style="175" customWidth="1"/>
    <col min="5635" max="5635" width="19" style="175" customWidth="1"/>
    <col min="5636" max="5639" width="16.28515625" style="175" customWidth="1"/>
    <col min="5640" max="5643" width="9.140625" style="175" customWidth="1"/>
    <col min="5644" max="5644" width="14.28515625" style="175" customWidth="1"/>
    <col min="5645" max="5653" width="9.140625" style="175" customWidth="1"/>
    <col min="5654" max="5656" width="14.85546875" style="175" customWidth="1"/>
    <col min="5657" max="5659" width="0" style="175" hidden="1" customWidth="1"/>
    <col min="5660" max="5660" width="12.7109375" style="175" customWidth="1"/>
    <col min="5661" max="5661" width="14.85546875" style="175" customWidth="1"/>
    <col min="5662" max="5662" width="12.7109375" style="175" customWidth="1"/>
    <col min="5663" max="5663" width="12.42578125" style="175" customWidth="1"/>
    <col min="5664" max="5664" width="13.140625" style="175" customWidth="1"/>
    <col min="5665" max="5666" width="12.42578125" style="175" customWidth="1"/>
    <col min="5667" max="5670" width="12.7109375" style="175" customWidth="1"/>
    <col min="5671" max="5671" width="14.85546875" style="175" customWidth="1"/>
    <col min="5672" max="5672" width="12.7109375" style="175" customWidth="1"/>
    <col min="5673" max="5673" width="14.85546875" style="175" customWidth="1"/>
    <col min="5674" max="5677" width="12.7109375" style="175" customWidth="1"/>
    <col min="5678" max="5678" width="14.85546875" style="175" customWidth="1"/>
    <col min="5679" max="5680" width="12.7109375" style="175" customWidth="1"/>
    <col min="5681" max="5681" width="14.85546875" style="175" customWidth="1"/>
    <col min="5682" max="5682" width="12.7109375" style="175" customWidth="1"/>
    <col min="5683" max="5697" width="0" style="175" hidden="1" customWidth="1"/>
    <col min="5698" max="5698" width="9.140625" style="175" customWidth="1"/>
    <col min="5699" max="5699" width="12" style="175" customWidth="1"/>
    <col min="5700" max="5700" width="66.28515625" style="175" customWidth="1"/>
    <col min="5701" max="5707" width="0" style="175" hidden="1" customWidth="1"/>
    <col min="5708" max="5708" width="15.140625" style="175" customWidth="1"/>
    <col min="5709" max="5709" width="0" style="175" hidden="1" customWidth="1"/>
    <col min="5710" max="5710" width="16.5703125" style="175" customWidth="1"/>
    <col min="5711" max="5714" width="0" style="175" hidden="1" customWidth="1"/>
    <col min="5715" max="5888" width="9.140625" style="175"/>
    <col min="5889" max="5889" width="0" style="175" hidden="1" customWidth="1"/>
    <col min="5890" max="5890" width="56" style="175" customWidth="1"/>
    <col min="5891" max="5891" width="19" style="175" customWidth="1"/>
    <col min="5892" max="5895" width="16.28515625" style="175" customWidth="1"/>
    <col min="5896" max="5899" width="9.140625" style="175" customWidth="1"/>
    <col min="5900" max="5900" width="14.28515625" style="175" customWidth="1"/>
    <col min="5901" max="5909" width="9.140625" style="175" customWidth="1"/>
    <col min="5910" max="5912" width="14.85546875" style="175" customWidth="1"/>
    <col min="5913" max="5915" width="0" style="175" hidden="1" customWidth="1"/>
    <col min="5916" max="5916" width="12.7109375" style="175" customWidth="1"/>
    <col min="5917" max="5917" width="14.85546875" style="175" customWidth="1"/>
    <col min="5918" max="5918" width="12.7109375" style="175" customWidth="1"/>
    <col min="5919" max="5919" width="12.42578125" style="175" customWidth="1"/>
    <col min="5920" max="5920" width="13.140625" style="175" customWidth="1"/>
    <col min="5921" max="5922" width="12.42578125" style="175" customWidth="1"/>
    <col min="5923" max="5926" width="12.7109375" style="175" customWidth="1"/>
    <col min="5927" max="5927" width="14.85546875" style="175" customWidth="1"/>
    <col min="5928" max="5928" width="12.7109375" style="175" customWidth="1"/>
    <col min="5929" max="5929" width="14.85546875" style="175" customWidth="1"/>
    <col min="5930" max="5933" width="12.7109375" style="175" customWidth="1"/>
    <col min="5934" max="5934" width="14.85546875" style="175" customWidth="1"/>
    <col min="5935" max="5936" width="12.7109375" style="175" customWidth="1"/>
    <col min="5937" max="5937" width="14.85546875" style="175" customWidth="1"/>
    <col min="5938" max="5938" width="12.7109375" style="175" customWidth="1"/>
    <col min="5939" max="5953" width="0" style="175" hidden="1" customWidth="1"/>
    <col min="5954" max="5954" width="9.140625" style="175" customWidth="1"/>
    <col min="5955" max="5955" width="12" style="175" customWidth="1"/>
    <col min="5956" max="5956" width="66.28515625" style="175" customWidth="1"/>
    <col min="5957" max="5963" width="0" style="175" hidden="1" customWidth="1"/>
    <col min="5964" max="5964" width="15.140625" style="175" customWidth="1"/>
    <col min="5965" max="5965" width="0" style="175" hidden="1" customWidth="1"/>
    <col min="5966" max="5966" width="16.5703125" style="175" customWidth="1"/>
    <col min="5967" max="5970" width="0" style="175" hidden="1" customWidth="1"/>
    <col min="5971" max="6144" width="9.140625" style="175"/>
    <col min="6145" max="6145" width="0" style="175" hidden="1" customWidth="1"/>
    <col min="6146" max="6146" width="56" style="175" customWidth="1"/>
    <col min="6147" max="6147" width="19" style="175" customWidth="1"/>
    <col min="6148" max="6151" width="16.28515625" style="175" customWidth="1"/>
    <col min="6152" max="6155" width="9.140625" style="175" customWidth="1"/>
    <col min="6156" max="6156" width="14.28515625" style="175" customWidth="1"/>
    <col min="6157" max="6165" width="9.140625" style="175" customWidth="1"/>
    <col min="6166" max="6168" width="14.85546875" style="175" customWidth="1"/>
    <col min="6169" max="6171" width="0" style="175" hidden="1" customWidth="1"/>
    <col min="6172" max="6172" width="12.7109375" style="175" customWidth="1"/>
    <col min="6173" max="6173" width="14.85546875" style="175" customWidth="1"/>
    <col min="6174" max="6174" width="12.7109375" style="175" customWidth="1"/>
    <col min="6175" max="6175" width="12.42578125" style="175" customWidth="1"/>
    <col min="6176" max="6176" width="13.140625" style="175" customWidth="1"/>
    <col min="6177" max="6178" width="12.42578125" style="175" customWidth="1"/>
    <col min="6179" max="6182" width="12.7109375" style="175" customWidth="1"/>
    <col min="6183" max="6183" width="14.85546875" style="175" customWidth="1"/>
    <col min="6184" max="6184" width="12.7109375" style="175" customWidth="1"/>
    <col min="6185" max="6185" width="14.85546875" style="175" customWidth="1"/>
    <col min="6186" max="6189" width="12.7109375" style="175" customWidth="1"/>
    <col min="6190" max="6190" width="14.85546875" style="175" customWidth="1"/>
    <col min="6191" max="6192" width="12.7109375" style="175" customWidth="1"/>
    <col min="6193" max="6193" width="14.85546875" style="175" customWidth="1"/>
    <col min="6194" max="6194" width="12.7109375" style="175" customWidth="1"/>
    <col min="6195" max="6209" width="0" style="175" hidden="1" customWidth="1"/>
    <col min="6210" max="6210" width="9.140625" style="175" customWidth="1"/>
    <col min="6211" max="6211" width="12" style="175" customWidth="1"/>
    <col min="6212" max="6212" width="66.28515625" style="175" customWidth="1"/>
    <col min="6213" max="6219" width="0" style="175" hidden="1" customWidth="1"/>
    <col min="6220" max="6220" width="15.140625" style="175" customWidth="1"/>
    <col min="6221" max="6221" width="0" style="175" hidden="1" customWidth="1"/>
    <col min="6222" max="6222" width="16.5703125" style="175" customWidth="1"/>
    <col min="6223" max="6226" width="0" style="175" hidden="1" customWidth="1"/>
    <col min="6227" max="6400" width="9.140625" style="175"/>
    <col min="6401" max="6401" width="0" style="175" hidden="1" customWidth="1"/>
    <col min="6402" max="6402" width="56" style="175" customWidth="1"/>
    <col min="6403" max="6403" width="19" style="175" customWidth="1"/>
    <col min="6404" max="6407" width="16.28515625" style="175" customWidth="1"/>
    <col min="6408" max="6411" width="9.140625" style="175" customWidth="1"/>
    <col min="6412" max="6412" width="14.28515625" style="175" customWidth="1"/>
    <col min="6413" max="6421" width="9.140625" style="175" customWidth="1"/>
    <col min="6422" max="6424" width="14.85546875" style="175" customWidth="1"/>
    <col min="6425" max="6427" width="0" style="175" hidden="1" customWidth="1"/>
    <col min="6428" max="6428" width="12.7109375" style="175" customWidth="1"/>
    <col min="6429" max="6429" width="14.85546875" style="175" customWidth="1"/>
    <col min="6430" max="6430" width="12.7109375" style="175" customWidth="1"/>
    <col min="6431" max="6431" width="12.42578125" style="175" customWidth="1"/>
    <col min="6432" max="6432" width="13.140625" style="175" customWidth="1"/>
    <col min="6433" max="6434" width="12.42578125" style="175" customWidth="1"/>
    <col min="6435" max="6438" width="12.7109375" style="175" customWidth="1"/>
    <col min="6439" max="6439" width="14.85546875" style="175" customWidth="1"/>
    <col min="6440" max="6440" width="12.7109375" style="175" customWidth="1"/>
    <col min="6441" max="6441" width="14.85546875" style="175" customWidth="1"/>
    <col min="6442" max="6445" width="12.7109375" style="175" customWidth="1"/>
    <col min="6446" max="6446" width="14.85546875" style="175" customWidth="1"/>
    <col min="6447" max="6448" width="12.7109375" style="175" customWidth="1"/>
    <col min="6449" max="6449" width="14.85546875" style="175" customWidth="1"/>
    <col min="6450" max="6450" width="12.7109375" style="175" customWidth="1"/>
    <col min="6451" max="6465" width="0" style="175" hidden="1" customWidth="1"/>
    <col min="6466" max="6466" width="9.140625" style="175" customWidth="1"/>
    <col min="6467" max="6467" width="12" style="175" customWidth="1"/>
    <col min="6468" max="6468" width="66.28515625" style="175" customWidth="1"/>
    <col min="6469" max="6475" width="0" style="175" hidden="1" customWidth="1"/>
    <col min="6476" max="6476" width="15.140625" style="175" customWidth="1"/>
    <col min="6477" max="6477" width="0" style="175" hidden="1" customWidth="1"/>
    <col min="6478" max="6478" width="16.5703125" style="175" customWidth="1"/>
    <col min="6479" max="6482" width="0" style="175" hidden="1" customWidth="1"/>
    <col min="6483" max="6656" width="9.140625" style="175"/>
    <col min="6657" max="6657" width="0" style="175" hidden="1" customWidth="1"/>
    <col min="6658" max="6658" width="56" style="175" customWidth="1"/>
    <col min="6659" max="6659" width="19" style="175" customWidth="1"/>
    <col min="6660" max="6663" width="16.28515625" style="175" customWidth="1"/>
    <col min="6664" max="6667" width="9.140625" style="175" customWidth="1"/>
    <col min="6668" max="6668" width="14.28515625" style="175" customWidth="1"/>
    <col min="6669" max="6677" width="9.140625" style="175" customWidth="1"/>
    <col min="6678" max="6680" width="14.85546875" style="175" customWidth="1"/>
    <col min="6681" max="6683" width="0" style="175" hidden="1" customWidth="1"/>
    <col min="6684" max="6684" width="12.7109375" style="175" customWidth="1"/>
    <col min="6685" max="6685" width="14.85546875" style="175" customWidth="1"/>
    <col min="6686" max="6686" width="12.7109375" style="175" customWidth="1"/>
    <col min="6687" max="6687" width="12.42578125" style="175" customWidth="1"/>
    <col min="6688" max="6688" width="13.140625" style="175" customWidth="1"/>
    <col min="6689" max="6690" width="12.42578125" style="175" customWidth="1"/>
    <col min="6691" max="6694" width="12.7109375" style="175" customWidth="1"/>
    <col min="6695" max="6695" width="14.85546875" style="175" customWidth="1"/>
    <col min="6696" max="6696" width="12.7109375" style="175" customWidth="1"/>
    <col min="6697" max="6697" width="14.85546875" style="175" customWidth="1"/>
    <col min="6698" max="6701" width="12.7109375" style="175" customWidth="1"/>
    <col min="6702" max="6702" width="14.85546875" style="175" customWidth="1"/>
    <col min="6703" max="6704" width="12.7109375" style="175" customWidth="1"/>
    <col min="6705" max="6705" width="14.85546875" style="175" customWidth="1"/>
    <col min="6706" max="6706" width="12.7109375" style="175" customWidth="1"/>
    <col min="6707" max="6721" width="0" style="175" hidden="1" customWidth="1"/>
    <col min="6722" max="6722" width="9.140625" style="175" customWidth="1"/>
    <col min="6723" max="6723" width="12" style="175" customWidth="1"/>
    <col min="6724" max="6724" width="66.28515625" style="175" customWidth="1"/>
    <col min="6725" max="6731" width="0" style="175" hidden="1" customWidth="1"/>
    <col min="6732" max="6732" width="15.140625" style="175" customWidth="1"/>
    <col min="6733" max="6733" width="0" style="175" hidden="1" customWidth="1"/>
    <col min="6734" max="6734" width="16.5703125" style="175" customWidth="1"/>
    <col min="6735" max="6738" width="0" style="175" hidden="1" customWidth="1"/>
    <col min="6739" max="6912" width="9.140625" style="175"/>
    <col min="6913" max="6913" width="0" style="175" hidden="1" customWidth="1"/>
    <col min="6914" max="6914" width="56" style="175" customWidth="1"/>
    <col min="6915" max="6915" width="19" style="175" customWidth="1"/>
    <col min="6916" max="6919" width="16.28515625" style="175" customWidth="1"/>
    <col min="6920" max="6923" width="9.140625" style="175" customWidth="1"/>
    <col min="6924" max="6924" width="14.28515625" style="175" customWidth="1"/>
    <col min="6925" max="6933" width="9.140625" style="175" customWidth="1"/>
    <col min="6934" max="6936" width="14.85546875" style="175" customWidth="1"/>
    <col min="6937" max="6939" width="0" style="175" hidden="1" customWidth="1"/>
    <col min="6940" max="6940" width="12.7109375" style="175" customWidth="1"/>
    <col min="6941" max="6941" width="14.85546875" style="175" customWidth="1"/>
    <col min="6942" max="6942" width="12.7109375" style="175" customWidth="1"/>
    <col min="6943" max="6943" width="12.42578125" style="175" customWidth="1"/>
    <col min="6944" max="6944" width="13.140625" style="175" customWidth="1"/>
    <col min="6945" max="6946" width="12.42578125" style="175" customWidth="1"/>
    <col min="6947" max="6950" width="12.7109375" style="175" customWidth="1"/>
    <col min="6951" max="6951" width="14.85546875" style="175" customWidth="1"/>
    <col min="6952" max="6952" width="12.7109375" style="175" customWidth="1"/>
    <col min="6953" max="6953" width="14.85546875" style="175" customWidth="1"/>
    <col min="6954" max="6957" width="12.7109375" style="175" customWidth="1"/>
    <col min="6958" max="6958" width="14.85546875" style="175" customWidth="1"/>
    <col min="6959" max="6960" width="12.7109375" style="175" customWidth="1"/>
    <col min="6961" max="6961" width="14.85546875" style="175" customWidth="1"/>
    <col min="6962" max="6962" width="12.7109375" style="175" customWidth="1"/>
    <col min="6963" max="6977" width="0" style="175" hidden="1" customWidth="1"/>
    <col min="6978" max="6978" width="9.140625" style="175" customWidth="1"/>
    <col min="6979" max="6979" width="12" style="175" customWidth="1"/>
    <col min="6980" max="6980" width="66.28515625" style="175" customWidth="1"/>
    <col min="6981" max="6987" width="0" style="175" hidden="1" customWidth="1"/>
    <col min="6988" max="6988" width="15.140625" style="175" customWidth="1"/>
    <col min="6989" max="6989" width="0" style="175" hidden="1" customWidth="1"/>
    <col min="6990" max="6990" width="16.5703125" style="175" customWidth="1"/>
    <col min="6991" max="6994" width="0" style="175" hidden="1" customWidth="1"/>
    <col min="6995" max="7168" width="9.140625" style="175"/>
    <col min="7169" max="7169" width="0" style="175" hidden="1" customWidth="1"/>
    <col min="7170" max="7170" width="56" style="175" customWidth="1"/>
    <col min="7171" max="7171" width="19" style="175" customWidth="1"/>
    <col min="7172" max="7175" width="16.28515625" style="175" customWidth="1"/>
    <col min="7176" max="7179" width="9.140625" style="175" customWidth="1"/>
    <col min="7180" max="7180" width="14.28515625" style="175" customWidth="1"/>
    <col min="7181" max="7189" width="9.140625" style="175" customWidth="1"/>
    <col min="7190" max="7192" width="14.85546875" style="175" customWidth="1"/>
    <col min="7193" max="7195" width="0" style="175" hidden="1" customWidth="1"/>
    <col min="7196" max="7196" width="12.7109375" style="175" customWidth="1"/>
    <col min="7197" max="7197" width="14.85546875" style="175" customWidth="1"/>
    <col min="7198" max="7198" width="12.7109375" style="175" customWidth="1"/>
    <col min="7199" max="7199" width="12.42578125" style="175" customWidth="1"/>
    <col min="7200" max="7200" width="13.140625" style="175" customWidth="1"/>
    <col min="7201" max="7202" width="12.42578125" style="175" customWidth="1"/>
    <col min="7203" max="7206" width="12.7109375" style="175" customWidth="1"/>
    <col min="7207" max="7207" width="14.85546875" style="175" customWidth="1"/>
    <col min="7208" max="7208" width="12.7109375" style="175" customWidth="1"/>
    <col min="7209" max="7209" width="14.85546875" style="175" customWidth="1"/>
    <col min="7210" max="7213" width="12.7109375" style="175" customWidth="1"/>
    <col min="7214" max="7214" width="14.85546875" style="175" customWidth="1"/>
    <col min="7215" max="7216" width="12.7109375" style="175" customWidth="1"/>
    <col min="7217" max="7217" width="14.85546875" style="175" customWidth="1"/>
    <col min="7218" max="7218" width="12.7109375" style="175" customWidth="1"/>
    <col min="7219" max="7233" width="0" style="175" hidden="1" customWidth="1"/>
    <col min="7234" max="7234" width="9.140625" style="175" customWidth="1"/>
    <col min="7235" max="7235" width="12" style="175" customWidth="1"/>
    <col min="7236" max="7236" width="66.28515625" style="175" customWidth="1"/>
    <col min="7237" max="7243" width="0" style="175" hidden="1" customWidth="1"/>
    <col min="7244" max="7244" width="15.140625" style="175" customWidth="1"/>
    <col min="7245" max="7245" width="0" style="175" hidden="1" customWidth="1"/>
    <col min="7246" max="7246" width="16.5703125" style="175" customWidth="1"/>
    <col min="7247" max="7250" width="0" style="175" hidden="1" customWidth="1"/>
    <col min="7251" max="7424" width="9.140625" style="175"/>
    <col min="7425" max="7425" width="0" style="175" hidden="1" customWidth="1"/>
    <col min="7426" max="7426" width="56" style="175" customWidth="1"/>
    <col min="7427" max="7427" width="19" style="175" customWidth="1"/>
    <col min="7428" max="7431" width="16.28515625" style="175" customWidth="1"/>
    <col min="7432" max="7435" width="9.140625" style="175" customWidth="1"/>
    <col min="7436" max="7436" width="14.28515625" style="175" customWidth="1"/>
    <col min="7437" max="7445" width="9.140625" style="175" customWidth="1"/>
    <col min="7446" max="7448" width="14.85546875" style="175" customWidth="1"/>
    <col min="7449" max="7451" width="0" style="175" hidden="1" customWidth="1"/>
    <col min="7452" max="7452" width="12.7109375" style="175" customWidth="1"/>
    <col min="7453" max="7453" width="14.85546875" style="175" customWidth="1"/>
    <col min="7454" max="7454" width="12.7109375" style="175" customWidth="1"/>
    <col min="7455" max="7455" width="12.42578125" style="175" customWidth="1"/>
    <col min="7456" max="7456" width="13.140625" style="175" customWidth="1"/>
    <col min="7457" max="7458" width="12.42578125" style="175" customWidth="1"/>
    <col min="7459" max="7462" width="12.7109375" style="175" customWidth="1"/>
    <col min="7463" max="7463" width="14.85546875" style="175" customWidth="1"/>
    <col min="7464" max="7464" width="12.7109375" style="175" customWidth="1"/>
    <col min="7465" max="7465" width="14.85546875" style="175" customWidth="1"/>
    <col min="7466" max="7469" width="12.7109375" style="175" customWidth="1"/>
    <col min="7470" max="7470" width="14.85546875" style="175" customWidth="1"/>
    <col min="7471" max="7472" width="12.7109375" style="175" customWidth="1"/>
    <col min="7473" max="7473" width="14.85546875" style="175" customWidth="1"/>
    <col min="7474" max="7474" width="12.7109375" style="175" customWidth="1"/>
    <col min="7475" max="7489" width="0" style="175" hidden="1" customWidth="1"/>
    <col min="7490" max="7490" width="9.140625" style="175" customWidth="1"/>
    <col min="7491" max="7491" width="12" style="175" customWidth="1"/>
    <col min="7492" max="7492" width="66.28515625" style="175" customWidth="1"/>
    <col min="7493" max="7499" width="0" style="175" hidden="1" customWidth="1"/>
    <col min="7500" max="7500" width="15.140625" style="175" customWidth="1"/>
    <col min="7501" max="7501" width="0" style="175" hidden="1" customWidth="1"/>
    <col min="7502" max="7502" width="16.5703125" style="175" customWidth="1"/>
    <col min="7503" max="7506" width="0" style="175" hidden="1" customWidth="1"/>
    <col min="7507" max="7680" width="9.140625" style="175"/>
    <col min="7681" max="7681" width="0" style="175" hidden="1" customWidth="1"/>
    <col min="7682" max="7682" width="56" style="175" customWidth="1"/>
    <col min="7683" max="7683" width="19" style="175" customWidth="1"/>
    <col min="7684" max="7687" width="16.28515625" style="175" customWidth="1"/>
    <col min="7688" max="7691" width="9.140625" style="175" customWidth="1"/>
    <col min="7692" max="7692" width="14.28515625" style="175" customWidth="1"/>
    <col min="7693" max="7701" width="9.140625" style="175" customWidth="1"/>
    <col min="7702" max="7704" width="14.85546875" style="175" customWidth="1"/>
    <col min="7705" max="7707" width="0" style="175" hidden="1" customWidth="1"/>
    <col min="7708" max="7708" width="12.7109375" style="175" customWidth="1"/>
    <col min="7709" max="7709" width="14.85546875" style="175" customWidth="1"/>
    <col min="7710" max="7710" width="12.7109375" style="175" customWidth="1"/>
    <col min="7711" max="7711" width="12.42578125" style="175" customWidth="1"/>
    <col min="7712" max="7712" width="13.140625" style="175" customWidth="1"/>
    <col min="7713" max="7714" width="12.42578125" style="175" customWidth="1"/>
    <col min="7715" max="7718" width="12.7109375" style="175" customWidth="1"/>
    <col min="7719" max="7719" width="14.85546875" style="175" customWidth="1"/>
    <col min="7720" max="7720" width="12.7109375" style="175" customWidth="1"/>
    <col min="7721" max="7721" width="14.85546875" style="175" customWidth="1"/>
    <col min="7722" max="7725" width="12.7109375" style="175" customWidth="1"/>
    <col min="7726" max="7726" width="14.85546875" style="175" customWidth="1"/>
    <col min="7727" max="7728" width="12.7109375" style="175" customWidth="1"/>
    <col min="7729" max="7729" width="14.85546875" style="175" customWidth="1"/>
    <col min="7730" max="7730" width="12.7109375" style="175" customWidth="1"/>
    <col min="7731" max="7745" width="0" style="175" hidden="1" customWidth="1"/>
    <col min="7746" max="7746" width="9.140625" style="175" customWidth="1"/>
    <col min="7747" max="7747" width="12" style="175" customWidth="1"/>
    <col min="7748" max="7748" width="66.28515625" style="175" customWidth="1"/>
    <col min="7749" max="7755" width="0" style="175" hidden="1" customWidth="1"/>
    <col min="7756" max="7756" width="15.140625" style="175" customWidth="1"/>
    <col min="7757" max="7757" width="0" style="175" hidden="1" customWidth="1"/>
    <col min="7758" max="7758" width="16.5703125" style="175" customWidth="1"/>
    <col min="7759" max="7762" width="0" style="175" hidden="1" customWidth="1"/>
    <col min="7763" max="7936" width="9.140625" style="175"/>
    <col min="7937" max="7937" width="0" style="175" hidden="1" customWidth="1"/>
    <col min="7938" max="7938" width="56" style="175" customWidth="1"/>
    <col min="7939" max="7939" width="19" style="175" customWidth="1"/>
    <col min="7940" max="7943" width="16.28515625" style="175" customWidth="1"/>
    <col min="7944" max="7947" width="9.140625" style="175" customWidth="1"/>
    <col min="7948" max="7948" width="14.28515625" style="175" customWidth="1"/>
    <col min="7949" max="7957" width="9.140625" style="175" customWidth="1"/>
    <col min="7958" max="7960" width="14.85546875" style="175" customWidth="1"/>
    <col min="7961" max="7963" width="0" style="175" hidden="1" customWidth="1"/>
    <col min="7964" max="7964" width="12.7109375" style="175" customWidth="1"/>
    <col min="7965" max="7965" width="14.85546875" style="175" customWidth="1"/>
    <col min="7966" max="7966" width="12.7109375" style="175" customWidth="1"/>
    <col min="7967" max="7967" width="12.42578125" style="175" customWidth="1"/>
    <col min="7968" max="7968" width="13.140625" style="175" customWidth="1"/>
    <col min="7969" max="7970" width="12.42578125" style="175" customWidth="1"/>
    <col min="7971" max="7974" width="12.7109375" style="175" customWidth="1"/>
    <col min="7975" max="7975" width="14.85546875" style="175" customWidth="1"/>
    <col min="7976" max="7976" width="12.7109375" style="175" customWidth="1"/>
    <col min="7977" max="7977" width="14.85546875" style="175" customWidth="1"/>
    <col min="7978" max="7981" width="12.7109375" style="175" customWidth="1"/>
    <col min="7982" max="7982" width="14.85546875" style="175" customWidth="1"/>
    <col min="7983" max="7984" width="12.7109375" style="175" customWidth="1"/>
    <col min="7985" max="7985" width="14.85546875" style="175" customWidth="1"/>
    <col min="7986" max="7986" width="12.7109375" style="175" customWidth="1"/>
    <col min="7987" max="8001" width="0" style="175" hidden="1" customWidth="1"/>
    <col min="8002" max="8002" width="9.140625" style="175" customWidth="1"/>
    <col min="8003" max="8003" width="12" style="175" customWidth="1"/>
    <col min="8004" max="8004" width="66.28515625" style="175" customWidth="1"/>
    <col min="8005" max="8011" width="0" style="175" hidden="1" customWidth="1"/>
    <col min="8012" max="8012" width="15.140625" style="175" customWidth="1"/>
    <col min="8013" max="8013" width="0" style="175" hidden="1" customWidth="1"/>
    <col min="8014" max="8014" width="16.5703125" style="175" customWidth="1"/>
    <col min="8015" max="8018" width="0" style="175" hidden="1" customWidth="1"/>
    <col min="8019" max="8192" width="9.140625" style="175"/>
    <col min="8193" max="8193" width="0" style="175" hidden="1" customWidth="1"/>
    <col min="8194" max="8194" width="56" style="175" customWidth="1"/>
    <col min="8195" max="8195" width="19" style="175" customWidth="1"/>
    <col min="8196" max="8199" width="16.28515625" style="175" customWidth="1"/>
    <col min="8200" max="8203" width="9.140625" style="175" customWidth="1"/>
    <col min="8204" max="8204" width="14.28515625" style="175" customWidth="1"/>
    <col min="8205" max="8213" width="9.140625" style="175" customWidth="1"/>
    <col min="8214" max="8216" width="14.85546875" style="175" customWidth="1"/>
    <col min="8217" max="8219" width="0" style="175" hidden="1" customWidth="1"/>
    <col min="8220" max="8220" width="12.7109375" style="175" customWidth="1"/>
    <col min="8221" max="8221" width="14.85546875" style="175" customWidth="1"/>
    <col min="8222" max="8222" width="12.7109375" style="175" customWidth="1"/>
    <col min="8223" max="8223" width="12.42578125" style="175" customWidth="1"/>
    <col min="8224" max="8224" width="13.140625" style="175" customWidth="1"/>
    <col min="8225" max="8226" width="12.42578125" style="175" customWidth="1"/>
    <col min="8227" max="8230" width="12.7109375" style="175" customWidth="1"/>
    <col min="8231" max="8231" width="14.85546875" style="175" customWidth="1"/>
    <col min="8232" max="8232" width="12.7109375" style="175" customWidth="1"/>
    <col min="8233" max="8233" width="14.85546875" style="175" customWidth="1"/>
    <col min="8234" max="8237" width="12.7109375" style="175" customWidth="1"/>
    <col min="8238" max="8238" width="14.85546875" style="175" customWidth="1"/>
    <col min="8239" max="8240" width="12.7109375" style="175" customWidth="1"/>
    <col min="8241" max="8241" width="14.85546875" style="175" customWidth="1"/>
    <col min="8242" max="8242" width="12.7109375" style="175" customWidth="1"/>
    <col min="8243" max="8257" width="0" style="175" hidden="1" customWidth="1"/>
    <col min="8258" max="8258" width="9.140625" style="175" customWidth="1"/>
    <col min="8259" max="8259" width="12" style="175" customWidth="1"/>
    <col min="8260" max="8260" width="66.28515625" style="175" customWidth="1"/>
    <col min="8261" max="8267" width="0" style="175" hidden="1" customWidth="1"/>
    <col min="8268" max="8268" width="15.140625" style="175" customWidth="1"/>
    <col min="8269" max="8269" width="0" style="175" hidden="1" customWidth="1"/>
    <col min="8270" max="8270" width="16.5703125" style="175" customWidth="1"/>
    <col min="8271" max="8274" width="0" style="175" hidden="1" customWidth="1"/>
    <col min="8275" max="8448" width="9.140625" style="175"/>
    <col min="8449" max="8449" width="0" style="175" hidden="1" customWidth="1"/>
    <col min="8450" max="8450" width="56" style="175" customWidth="1"/>
    <col min="8451" max="8451" width="19" style="175" customWidth="1"/>
    <col min="8452" max="8455" width="16.28515625" style="175" customWidth="1"/>
    <col min="8456" max="8459" width="9.140625" style="175" customWidth="1"/>
    <col min="8460" max="8460" width="14.28515625" style="175" customWidth="1"/>
    <col min="8461" max="8469" width="9.140625" style="175" customWidth="1"/>
    <col min="8470" max="8472" width="14.85546875" style="175" customWidth="1"/>
    <col min="8473" max="8475" width="0" style="175" hidden="1" customWidth="1"/>
    <col min="8476" max="8476" width="12.7109375" style="175" customWidth="1"/>
    <col min="8477" max="8477" width="14.85546875" style="175" customWidth="1"/>
    <col min="8478" max="8478" width="12.7109375" style="175" customWidth="1"/>
    <col min="8479" max="8479" width="12.42578125" style="175" customWidth="1"/>
    <col min="8480" max="8480" width="13.140625" style="175" customWidth="1"/>
    <col min="8481" max="8482" width="12.42578125" style="175" customWidth="1"/>
    <col min="8483" max="8486" width="12.7109375" style="175" customWidth="1"/>
    <col min="8487" max="8487" width="14.85546875" style="175" customWidth="1"/>
    <col min="8488" max="8488" width="12.7109375" style="175" customWidth="1"/>
    <col min="8489" max="8489" width="14.85546875" style="175" customWidth="1"/>
    <col min="8490" max="8493" width="12.7109375" style="175" customWidth="1"/>
    <col min="8494" max="8494" width="14.85546875" style="175" customWidth="1"/>
    <col min="8495" max="8496" width="12.7109375" style="175" customWidth="1"/>
    <col min="8497" max="8497" width="14.85546875" style="175" customWidth="1"/>
    <col min="8498" max="8498" width="12.7109375" style="175" customWidth="1"/>
    <col min="8499" max="8513" width="0" style="175" hidden="1" customWidth="1"/>
    <col min="8514" max="8514" width="9.140625" style="175" customWidth="1"/>
    <col min="8515" max="8515" width="12" style="175" customWidth="1"/>
    <col min="8516" max="8516" width="66.28515625" style="175" customWidth="1"/>
    <col min="8517" max="8523" width="0" style="175" hidden="1" customWidth="1"/>
    <col min="8524" max="8524" width="15.140625" style="175" customWidth="1"/>
    <col min="8525" max="8525" width="0" style="175" hidden="1" customWidth="1"/>
    <col min="8526" max="8526" width="16.5703125" style="175" customWidth="1"/>
    <col min="8527" max="8530" width="0" style="175" hidden="1" customWidth="1"/>
    <col min="8531" max="8704" width="9.140625" style="175"/>
    <col min="8705" max="8705" width="0" style="175" hidden="1" customWidth="1"/>
    <col min="8706" max="8706" width="56" style="175" customWidth="1"/>
    <col min="8707" max="8707" width="19" style="175" customWidth="1"/>
    <col min="8708" max="8711" width="16.28515625" style="175" customWidth="1"/>
    <col min="8712" max="8715" width="9.140625" style="175" customWidth="1"/>
    <col min="8716" max="8716" width="14.28515625" style="175" customWidth="1"/>
    <col min="8717" max="8725" width="9.140625" style="175" customWidth="1"/>
    <col min="8726" max="8728" width="14.85546875" style="175" customWidth="1"/>
    <col min="8729" max="8731" width="0" style="175" hidden="1" customWidth="1"/>
    <col min="8732" max="8732" width="12.7109375" style="175" customWidth="1"/>
    <col min="8733" max="8733" width="14.85546875" style="175" customWidth="1"/>
    <col min="8734" max="8734" width="12.7109375" style="175" customWidth="1"/>
    <col min="8735" max="8735" width="12.42578125" style="175" customWidth="1"/>
    <col min="8736" max="8736" width="13.140625" style="175" customWidth="1"/>
    <col min="8737" max="8738" width="12.42578125" style="175" customWidth="1"/>
    <col min="8739" max="8742" width="12.7109375" style="175" customWidth="1"/>
    <col min="8743" max="8743" width="14.85546875" style="175" customWidth="1"/>
    <col min="8744" max="8744" width="12.7109375" style="175" customWidth="1"/>
    <col min="8745" max="8745" width="14.85546875" style="175" customWidth="1"/>
    <col min="8746" max="8749" width="12.7109375" style="175" customWidth="1"/>
    <col min="8750" max="8750" width="14.85546875" style="175" customWidth="1"/>
    <col min="8751" max="8752" width="12.7109375" style="175" customWidth="1"/>
    <col min="8753" max="8753" width="14.85546875" style="175" customWidth="1"/>
    <col min="8754" max="8754" width="12.7109375" style="175" customWidth="1"/>
    <col min="8755" max="8769" width="0" style="175" hidden="1" customWidth="1"/>
    <col min="8770" max="8770" width="9.140625" style="175" customWidth="1"/>
    <col min="8771" max="8771" width="12" style="175" customWidth="1"/>
    <col min="8772" max="8772" width="66.28515625" style="175" customWidth="1"/>
    <col min="8773" max="8779" width="0" style="175" hidden="1" customWidth="1"/>
    <col min="8780" max="8780" width="15.140625" style="175" customWidth="1"/>
    <col min="8781" max="8781" width="0" style="175" hidden="1" customWidth="1"/>
    <col min="8782" max="8782" width="16.5703125" style="175" customWidth="1"/>
    <col min="8783" max="8786" width="0" style="175" hidden="1" customWidth="1"/>
    <col min="8787" max="8960" width="9.140625" style="175"/>
    <col min="8961" max="8961" width="0" style="175" hidden="1" customWidth="1"/>
    <col min="8962" max="8962" width="56" style="175" customWidth="1"/>
    <col min="8963" max="8963" width="19" style="175" customWidth="1"/>
    <col min="8964" max="8967" width="16.28515625" style="175" customWidth="1"/>
    <col min="8968" max="8971" width="9.140625" style="175" customWidth="1"/>
    <col min="8972" max="8972" width="14.28515625" style="175" customWidth="1"/>
    <col min="8973" max="8981" width="9.140625" style="175" customWidth="1"/>
    <col min="8982" max="8984" width="14.85546875" style="175" customWidth="1"/>
    <col min="8985" max="8987" width="0" style="175" hidden="1" customWidth="1"/>
    <col min="8988" max="8988" width="12.7109375" style="175" customWidth="1"/>
    <col min="8989" max="8989" width="14.85546875" style="175" customWidth="1"/>
    <col min="8990" max="8990" width="12.7109375" style="175" customWidth="1"/>
    <col min="8991" max="8991" width="12.42578125" style="175" customWidth="1"/>
    <col min="8992" max="8992" width="13.140625" style="175" customWidth="1"/>
    <col min="8993" max="8994" width="12.42578125" style="175" customWidth="1"/>
    <col min="8995" max="8998" width="12.7109375" style="175" customWidth="1"/>
    <col min="8999" max="8999" width="14.85546875" style="175" customWidth="1"/>
    <col min="9000" max="9000" width="12.7109375" style="175" customWidth="1"/>
    <col min="9001" max="9001" width="14.85546875" style="175" customWidth="1"/>
    <col min="9002" max="9005" width="12.7109375" style="175" customWidth="1"/>
    <col min="9006" max="9006" width="14.85546875" style="175" customWidth="1"/>
    <col min="9007" max="9008" width="12.7109375" style="175" customWidth="1"/>
    <col min="9009" max="9009" width="14.85546875" style="175" customWidth="1"/>
    <col min="9010" max="9010" width="12.7109375" style="175" customWidth="1"/>
    <col min="9011" max="9025" width="0" style="175" hidden="1" customWidth="1"/>
    <col min="9026" max="9026" width="9.140625" style="175" customWidth="1"/>
    <col min="9027" max="9027" width="12" style="175" customWidth="1"/>
    <col min="9028" max="9028" width="66.28515625" style="175" customWidth="1"/>
    <col min="9029" max="9035" width="0" style="175" hidden="1" customWidth="1"/>
    <col min="9036" max="9036" width="15.140625" style="175" customWidth="1"/>
    <col min="9037" max="9037" width="0" style="175" hidden="1" customWidth="1"/>
    <col min="9038" max="9038" width="16.5703125" style="175" customWidth="1"/>
    <col min="9039" max="9042" width="0" style="175" hidden="1" customWidth="1"/>
    <col min="9043" max="9216" width="9.140625" style="175"/>
    <col min="9217" max="9217" width="0" style="175" hidden="1" customWidth="1"/>
    <col min="9218" max="9218" width="56" style="175" customWidth="1"/>
    <col min="9219" max="9219" width="19" style="175" customWidth="1"/>
    <col min="9220" max="9223" width="16.28515625" style="175" customWidth="1"/>
    <col min="9224" max="9227" width="9.140625" style="175" customWidth="1"/>
    <col min="9228" max="9228" width="14.28515625" style="175" customWidth="1"/>
    <col min="9229" max="9237" width="9.140625" style="175" customWidth="1"/>
    <col min="9238" max="9240" width="14.85546875" style="175" customWidth="1"/>
    <col min="9241" max="9243" width="0" style="175" hidden="1" customWidth="1"/>
    <col min="9244" max="9244" width="12.7109375" style="175" customWidth="1"/>
    <col min="9245" max="9245" width="14.85546875" style="175" customWidth="1"/>
    <col min="9246" max="9246" width="12.7109375" style="175" customWidth="1"/>
    <col min="9247" max="9247" width="12.42578125" style="175" customWidth="1"/>
    <col min="9248" max="9248" width="13.140625" style="175" customWidth="1"/>
    <col min="9249" max="9250" width="12.42578125" style="175" customWidth="1"/>
    <col min="9251" max="9254" width="12.7109375" style="175" customWidth="1"/>
    <col min="9255" max="9255" width="14.85546875" style="175" customWidth="1"/>
    <col min="9256" max="9256" width="12.7109375" style="175" customWidth="1"/>
    <col min="9257" max="9257" width="14.85546875" style="175" customWidth="1"/>
    <col min="9258" max="9261" width="12.7109375" style="175" customWidth="1"/>
    <col min="9262" max="9262" width="14.85546875" style="175" customWidth="1"/>
    <col min="9263" max="9264" width="12.7109375" style="175" customWidth="1"/>
    <col min="9265" max="9265" width="14.85546875" style="175" customWidth="1"/>
    <col min="9266" max="9266" width="12.7109375" style="175" customWidth="1"/>
    <col min="9267" max="9281" width="0" style="175" hidden="1" customWidth="1"/>
    <col min="9282" max="9282" width="9.140625" style="175" customWidth="1"/>
    <col min="9283" max="9283" width="12" style="175" customWidth="1"/>
    <col min="9284" max="9284" width="66.28515625" style="175" customWidth="1"/>
    <col min="9285" max="9291" width="0" style="175" hidden="1" customWidth="1"/>
    <col min="9292" max="9292" width="15.140625" style="175" customWidth="1"/>
    <col min="9293" max="9293" width="0" style="175" hidden="1" customWidth="1"/>
    <col min="9294" max="9294" width="16.5703125" style="175" customWidth="1"/>
    <col min="9295" max="9298" width="0" style="175" hidden="1" customWidth="1"/>
    <col min="9299" max="9472" width="9.140625" style="175"/>
    <col min="9473" max="9473" width="0" style="175" hidden="1" customWidth="1"/>
    <col min="9474" max="9474" width="56" style="175" customWidth="1"/>
    <col min="9475" max="9475" width="19" style="175" customWidth="1"/>
    <col min="9476" max="9479" width="16.28515625" style="175" customWidth="1"/>
    <col min="9480" max="9483" width="9.140625" style="175" customWidth="1"/>
    <col min="9484" max="9484" width="14.28515625" style="175" customWidth="1"/>
    <col min="9485" max="9493" width="9.140625" style="175" customWidth="1"/>
    <col min="9494" max="9496" width="14.85546875" style="175" customWidth="1"/>
    <col min="9497" max="9499" width="0" style="175" hidden="1" customWidth="1"/>
    <col min="9500" max="9500" width="12.7109375" style="175" customWidth="1"/>
    <col min="9501" max="9501" width="14.85546875" style="175" customWidth="1"/>
    <col min="9502" max="9502" width="12.7109375" style="175" customWidth="1"/>
    <col min="9503" max="9503" width="12.42578125" style="175" customWidth="1"/>
    <col min="9504" max="9504" width="13.140625" style="175" customWidth="1"/>
    <col min="9505" max="9506" width="12.42578125" style="175" customWidth="1"/>
    <col min="9507" max="9510" width="12.7109375" style="175" customWidth="1"/>
    <col min="9511" max="9511" width="14.85546875" style="175" customWidth="1"/>
    <col min="9512" max="9512" width="12.7109375" style="175" customWidth="1"/>
    <col min="9513" max="9513" width="14.85546875" style="175" customWidth="1"/>
    <col min="9514" max="9517" width="12.7109375" style="175" customWidth="1"/>
    <col min="9518" max="9518" width="14.85546875" style="175" customWidth="1"/>
    <col min="9519" max="9520" width="12.7109375" style="175" customWidth="1"/>
    <col min="9521" max="9521" width="14.85546875" style="175" customWidth="1"/>
    <col min="9522" max="9522" width="12.7109375" style="175" customWidth="1"/>
    <col min="9523" max="9537" width="0" style="175" hidden="1" customWidth="1"/>
    <col min="9538" max="9538" width="9.140625" style="175" customWidth="1"/>
    <col min="9539" max="9539" width="12" style="175" customWidth="1"/>
    <col min="9540" max="9540" width="66.28515625" style="175" customWidth="1"/>
    <col min="9541" max="9547" width="0" style="175" hidden="1" customWidth="1"/>
    <col min="9548" max="9548" width="15.140625" style="175" customWidth="1"/>
    <col min="9549" max="9549" width="0" style="175" hidden="1" customWidth="1"/>
    <col min="9550" max="9550" width="16.5703125" style="175" customWidth="1"/>
    <col min="9551" max="9554" width="0" style="175" hidden="1" customWidth="1"/>
    <col min="9555" max="9728" width="9.140625" style="175"/>
    <col min="9729" max="9729" width="0" style="175" hidden="1" customWidth="1"/>
    <col min="9730" max="9730" width="56" style="175" customWidth="1"/>
    <col min="9731" max="9731" width="19" style="175" customWidth="1"/>
    <col min="9732" max="9735" width="16.28515625" style="175" customWidth="1"/>
    <col min="9736" max="9739" width="9.140625" style="175" customWidth="1"/>
    <col min="9740" max="9740" width="14.28515625" style="175" customWidth="1"/>
    <col min="9741" max="9749" width="9.140625" style="175" customWidth="1"/>
    <col min="9750" max="9752" width="14.85546875" style="175" customWidth="1"/>
    <col min="9753" max="9755" width="0" style="175" hidden="1" customWidth="1"/>
    <col min="9756" max="9756" width="12.7109375" style="175" customWidth="1"/>
    <col min="9757" max="9757" width="14.85546875" style="175" customWidth="1"/>
    <col min="9758" max="9758" width="12.7109375" style="175" customWidth="1"/>
    <col min="9759" max="9759" width="12.42578125" style="175" customWidth="1"/>
    <col min="9760" max="9760" width="13.140625" style="175" customWidth="1"/>
    <col min="9761" max="9762" width="12.42578125" style="175" customWidth="1"/>
    <col min="9763" max="9766" width="12.7109375" style="175" customWidth="1"/>
    <col min="9767" max="9767" width="14.85546875" style="175" customWidth="1"/>
    <col min="9768" max="9768" width="12.7109375" style="175" customWidth="1"/>
    <col min="9769" max="9769" width="14.85546875" style="175" customWidth="1"/>
    <col min="9770" max="9773" width="12.7109375" style="175" customWidth="1"/>
    <col min="9774" max="9774" width="14.85546875" style="175" customWidth="1"/>
    <col min="9775" max="9776" width="12.7109375" style="175" customWidth="1"/>
    <col min="9777" max="9777" width="14.85546875" style="175" customWidth="1"/>
    <col min="9778" max="9778" width="12.7109375" style="175" customWidth="1"/>
    <col min="9779" max="9793" width="0" style="175" hidden="1" customWidth="1"/>
    <col min="9794" max="9794" width="9.140625" style="175" customWidth="1"/>
    <col min="9795" max="9795" width="12" style="175" customWidth="1"/>
    <col min="9796" max="9796" width="66.28515625" style="175" customWidth="1"/>
    <col min="9797" max="9803" width="0" style="175" hidden="1" customWidth="1"/>
    <col min="9804" max="9804" width="15.140625" style="175" customWidth="1"/>
    <col min="9805" max="9805" width="0" style="175" hidden="1" customWidth="1"/>
    <col min="9806" max="9806" width="16.5703125" style="175" customWidth="1"/>
    <col min="9807" max="9810" width="0" style="175" hidden="1" customWidth="1"/>
    <col min="9811" max="9984" width="9.140625" style="175"/>
    <col min="9985" max="9985" width="0" style="175" hidden="1" customWidth="1"/>
    <col min="9986" max="9986" width="56" style="175" customWidth="1"/>
    <col min="9987" max="9987" width="19" style="175" customWidth="1"/>
    <col min="9988" max="9991" width="16.28515625" style="175" customWidth="1"/>
    <col min="9992" max="9995" width="9.140625" style="175" customWidth="1"/>
    <col min="9996" max="9996" width="14.28515625" style="175" customWidth="1"/>
    <col min="9997" max="10005" width="9.140625" style="175" customWidth="1"/>
    <col min="10006" max="10008" width="14.85546875" style="175" customWidth="1"/>
    <col min="10009" max="10011" width="0" style="175" hidden="1" customWidth="1"/>
    <col min="10012" max="10012" width="12.7109375" style="175" customWidth="1"/>
    <col min="10013" max="10013" width="14.85546875" style="175" customWidth="1"/>
    <col min="10014" max="10014" width="12.7109375" style="175" customWidth="1"/>
    <col min="10015" max="10015" width="12.42578125" style="175" customWidth="1"/>
    <col min="10016" max="10016" width="13.140625" style="175" customWidth="1"/>
    <col min="10017" max="10018" width="12.42578125" style="175" customWidth="1"/>
    <col min="10019" max="10022" width="12.7109375" style="175" customWidth="1"/>
    <col min="10023" max="10023" width="14.85546875" style="175" customWidth="1"/>
    <col min="10024" max="10024" width="12.7109375" style="175" customWidth="1"/>
    <col min="10025" max="10025" width="14.85546875" style="175" customWidth="1"/>
    <col min="10026" max="10029" width="12.7109375" style="175" customWidth="1"/>
    <col min="10030" max="10030" width="14.85546875" style="175" customWidth="1"/>
    <col min="10031" max="10032" width="12.7109375" style="175" customWidth="1"/>
    <col min="10033" max="10033" width="14.85546875" style="175" customWidth="1"/>
    <col min="10034" max="10034" width="12.7109375" style="175" customWidth="1"/>
    <col min="10035" max="10049" width="0" style="175" hidden="1" customWidth="1"/>
    <col min="10050" max="10050" width="9.140625" style="175" customWidth="1"/>
    <col min="10051" max="10051" width="12" style="175" customWidth="1"/>
    <col min="10052" max="10052" width="66.28515625" style="175" customWidth="1"/>
    <col min="10053" max="10059" width="0" style="175" hidden="1" customWidth="1"/>
    <col min="10060" max="10060" width="15.140625" style="175" customWidth="1"/>
    <col min="10061" max="10061" width="0" style="175" hidden="1" customWidth="1"/>
    <col min="10062" max="10062" width="16.5703125" style="175" customWidth="1"/>
    <col min="10063" max="10066" width="0" style="175" hidden="1" customWidth="1"/>
    <col min="10067" max="10240" width="9.140625" style="175"/>
    <col min="10241" max="10241" width="0" style="175" hidden="1" customWidth="1"/>
    <col min="10242" max="10242" width="56" style="175" customWidth="1"/>
    <col min="10243" max="10243" width="19" style="175" customWidth="1"/>
    <col min="10244" max="10247" width="16.28515625" style="175" customWidth="1"/>
    <col min="10248" max="10251" width="9.140625" style="175" customWidth="1"/>
    <col min="10252" max="10252" width="14.28515625" style="175" customWidth="1"/>
    <col min="10253" max="10261" width="9.140625" style="175" customWidth="1"/>
    <col min="10262" max="10264" width="14.85546875" style="175" customWidth="1"/>
    <col min="10265" max="10267" width="0" style="175" hidden="1" customWidth="1"/>
    <col min="10268" max="10268" width="12.7109375" style="175" customWidth="1"/>
    <col min="10269" max="10269" width="14.85546875" style="175" customWidth="1"/>
    <col min="10270" max="10270" width="12.7109375" style="175" customWidth="1"/>
    <col min="10271" max="10271" width="12.42578125" style="175" customWidth="1"/>
    <col min="10272" max="10272" width="13.140625" style="175" customWidth="1"/>
    <col min="10273" max="10274" width="12.42578125" style="175" customWidth="1"/>
    <col min="10275" max="10278" width="12.7109375" style="175" customWidth="1"/>
    <col min="10279" max="10279" width="14.85546875" style="175" customWidth="1"/>
    <col min="10280" max="10280" width="12.7109375" style="175" customWidth="1"/>
    <col min="10281" max="10281" width="14.85546875" style="175" customWidth="1"/>
    <col min="10282" max="10285" width="12.7109375" style="175" customWidth="1"/>
    <col min="10286" max="10286" width="14.85546875" style="175" customWidth="1"/>
    <col min="10287" max="10288" width="12.7109375" style="175" customWidth="1"/>
    <col min="10289" max="10289" width="14.85546875" style="175" customWidth="1"/>
    <col min="10290" max="10290" width="12.7109375" style="175" customWidth="1"/>
    <col min="10291" max="10305" width="0" style="175" hidden="1" customWidth="1"/>
    <col min="10306" max="10306" width="9.140625" style="175" customWidth="1"/>
    <col min="10307" max="10307" width="12" style="175" customWidth="1"/>
    <col min="10308" max="10308" width="66.28515625" style="175" customWidth="1"/>
    <col min="10309" max="10315" width="0" style="175" hidden="1" customWidth="1"/>
    <col min="10316" max="10316" width="15.140625" style="175" customWidth="1"/>
    <col min="10317" max="10317" width="0" style="175" hidden="1" customWidth="1"/>
    <col min="10318" max="10318" width="16.5703125" style="175" customWidth="1"/>
    <col min="10319" max="10322" width="0" style="175" hidden="1" customWidth="1"/>
    <col min="10323" max="10496" width="9.140625" style="175"/>
    <col min="10497" max="10497" width="0" style="175" hidden="1" customWidth="1"/>
    <col min="10498" max="10498" width="56" style="175" customWidth="1"/>
    <col min="10499" max="10499" width="19" style="175" customWidth="1"/>
    <col min="10500" max="10503" width="16.28515625" style="175" customWidth="1"/>
    <col min="10504" max="10507" width="9.140625" style="175" customWidth="1"/>
    <col min="10508" max="10508" width="14.28515625" style="175" customWidth="1"/>
    <col min="10509" max="10517" width="9.140625" style="175" customWidth="1"/>
    <col min="10518" max="10520" width="14.85546875" style="175" customWidth="1"/>
    <col min="10521" max="10523" width="0" style="175" hidden="1" customWidth="1"/>
    <col min="10524" max="10524" width="12.7109375" style="175" customWidth="1"/>
    <col min="10525" max="10525" width="14.85546875" style="175" customWidth="1"/>
    <col min="10526" max="10526" width="12.7109375" style="175" customWidth="1"/>
    <col min="10527" max="10527" width="12.42578125" style="175" customWidth="1"/>
    <col min="10528" max="10528" width="13.140625" style="175" customWidth="1"/>
    <col min="10529" max="10530" width="12.42578125" style="175" customWidth="1"/>
    <col min="10531" max="10534" width="12.7109375" style="175" customWidth="1"/>
    <col min="10535" max="10535" width="14.85546875" style="175" customWidth="1"/>
    <col min="10536" max="10536" width="12.7109375" style="175" customWidth="1"/>
    <col min="10537" max="10537" width="14.85546875" style="175" customWidth="1"/>
    <col min="10538" max="10541" width="12.7109375" style="175" customWidth="1"/>
    <col min="10542" max="10542" width="14.85546875" style="175" customWidth="1"/>
    <col min="10543" max="10544" width="12.7109375" style="175" customWidth="1"/>
    <col min="10545" max="10545" width="14.85546875" style="175" customWidth="1"/>
    <col min="10546" max="10546" width="12.7109375" style="175" customWidth="1"/>
    <col min="10547" max="10561" width="0" style="175" hidden="1" customWidth="1"/>
    <col min="10562" max="10562" width="9.140625" style="175" customWidth="1"/>
    <col min="10563" max="10563" width="12" style="175" customWidth="1"/>
    <col min="10564" max="10564" width="66.28515625" style="175" customWidth="1"/>
    <col min="10565" max="10571" width="0" style="175" hidden="1" customWidth="1"/>
    <col min="10572" max="10572" width="15.140625" style="175" customWidth="1"/>
    <col min="10573" max="10573" width="0" style="175" hidden="1" customWidth="1"/>
    <col min="10574" max="10574" width="16.5703125" style="175" customWidth="1"/>
    <col min="10575" max="10578" width="0" style="175" hidden="1" customWidth="1"/>
    <col min="10579" max="10752" width="9.140625" style="175"/>
    <col min="10753" max="10753" width="0" style="175" hidden="1" customWidth="1"/>
    <col min="10754" max="10754" width="56" style="175" customWidth="1"/>
    <col min="10755" max="10755" width="19" style="175" customWidth="1"/>
    <col min="10756" max="10759" width="16.28515625" style="175" customWidth="1"/>
    <col min="10760" max="10763" width="9.140625" style="175" customWidth="1"/>
    <col min="10764" max="10764" width="14.28515625" style="175" customWidth="1"/>
    <col min="10765" max="10773" width="9.140625" style="175" customWidth="1"/>
    <col min="10774" max="10776" width="14.85546875" style="175" customWidth="1"/>
    <col min="10777" max="10779" width="0" style="175" hidden="1" customWidth="1"/>
    <col min="10780" max="10780" width="12.7109375" style="175" customWidth="1"/>
    <col min="10781" max="10781" width="14.85546875" style="175" customWidth="1"/>
    <col min="10782" max="10782" width="12.7109375" style="175" customWidth="1"/>
    <col min="10783" max="10783" width="12.42578125" style="175" customWidth="1"/>
    <col min="10784" max="10784" width="13.140625" style="175" customWidth="1"/>
    <col min="10785" max="10786" width="12.42578125" style="175" customWidth="1"/>
    <col min="10787" max="10790" width="12.7109375" style="175" customWidth="1"/>
    <col min="10791" max="10791" width="14.85546875" style="175" customWidth="1"/>
    <col min="10792" max="10792" width="12.7109375" style="175" customWidth="1"/>
    <col min="10793" max="10793" width="14.85546875" style="175" customWidth="1"/>
    <col min="10794" max="10797" width="12.7109375" style="175" customWidth="1"/>
    <col min="10798" max="10798" width="14.85546875" style="175" customWidth="1"/>
    <col min="10799" max="10800" width="12.7109375" style="175" customWidth="1"/>
    <col min="10801" max="10801" width="14.85546875" style="175" customWidth="1"/>
    <col min="10802" max="10802" width="12.7109375" style="175" customWidth="1"/>
    <col min="10803" max="10817" width="0" style="175" hidden="1" customWidth="1"/>
    <col min="10818" max="10818" width="9.140625" style="175" customWidth="1"/>
    <col min="10819" max="10819" width="12" style="175" customWidth="1"/>
    <col min="10820" max="10820" width="66.28515625" style="175" customWidth="1"/>
    <col min="10821" max="10827" width="0" style="175" hidden="1" customWidth="1"/>
    <col min="10828" max="10828" width="15.140625" style="175" customWidth="1"/>
    <col min="10829" max="10829" width="0" style="175" hidden="1" customWidth="1"/>
    <col min="10830" max="10830" width="16.5703125" style="175" customWidth="1"/>
    <col min="10831" max="10834" width="0" style="175" hidden="1" customWidth="1"/>
    <col min="10835" max="11008" width="9.140625" style="175"/>
    <col min="11009" max="11009" width="0" style="175" hidden="1" customWidth="1"/>
    <col min="11010" max="11010" width="56" style="175" customWidth="1"/>
    <col min="11011" max="11011" width="19" style="175" customWidth="1"/>
    <col min="11012" max="11015" width="16.28515625" style="175" customWidth="1"/>
    <col min="11016" max="11019" width="9.140625" style="175" customWidth="1"/>
    <col min="11020" max="11020" width="14.28515625" style="175" customWidth="1"/>
    <col min="11021" max="11029" width="9.140625" style="175" customWidth="1"/>
    <col min="11030" max="11032" width="14.85546875" style="175" customWidth="1"/>
    <col min="11033" max="11035" width="0" style="175" hidden="1" customWidth="1"/>
    <col min="11036" max="11036" width="12.7109375" style="175" customWidth="1"/>
    <col min="11037" max="11037" width="14.85546875" style="175" customWidth="1"/>
    <col min="11038" max="11038" width="12.7109375" style="175" customWidth="1"/>
    <col min="11039" max="11039" width="12.42578125" style="175" customWidth="1"/>
    <col min="11040" max="11040" width="13.140625" style="175" customWidth="1"/>
    <col min="11041" max="11042" width="12.42578125" style="175" customWidth="1"/>
    <col min="11043" max="11046" width="12.7109375" style="175" customWidth="1"/>
    <col min="11047" max="11047" width="14.85546875" style="175" customWidth="1"/>
    <col min="11048" max="11048" width="12.7109375" style="175" customWidth="1"/>
    <col min="11049" max="11049" width="14.85546875" style="175" customWidth="1"/>
    <col min="11050" max="11053" width="12.7109375" style="175" customWidth="1"/>
    <col min="11054" max="11054" width="14.85546875" style="175" customWidth="1"/>
    <col min="11055" max="11056" width="12.7109375" style="175" customWidth="1"/>
    <col min="11057" max="11057" width="14.85546875" style="175" customWidth="1"/>
    <col min="11058" max="11058" width="12.7109375" style="175" customWidth="1"/>
    <col min="11059" max="11073" width="0" style="175" hidden="1" customWidth="1"/>
    <col min="11074" max="11074" width="9.140625" style="175" customWidth="1"/>
    <col min="11075" max="11075" width="12" style="175" customWidth="1"/>
    <col min="11076" max="11076" width="66.28515625" style="175" customWidth="1"/>
    <col min="11077" max="11083" width="0" style="175" hidden="1" customWidth="1"/>
    <col min="11084" max="11084" width="15.140625" style="175" customWidth="1"/>
    <col min="11085" max="11085" width="0" style="175" hidden="1" customWidth="1"/>
    <col min="11086" max="11086" width="16.5703125" style="175" customWidth="1"/>
    <col min="11087" max="11090" width="0" style="175" hidden="1" customWidth="1"/>
    <col min="11091" max="11264" width="9.140625" style="175"/>
    <col min="11265" max="11265" width="0" style="175" hidden="1" customWidth="1"/>
    <col min="11266" max="11266" width="56" style="175" customWidth="1"/>
    <col min="11267" max="11267" width="19" style="175" customWidth="1"/>
    <col min="11268" max="11271" width="16.28515625" style="175" customWidth="1"/>
    <col min="11272" max="11275" width="9.140625" style="175" customWidth="1"/>
    <col min="11276" max="11276" width="14.28515625" style="175" customWidth="1"/>
    <col min="11277" max="11285" width="9.140625" style="175" customWidth="1"/>
    <col min="11286" max="11288" width="14.85546875" style="175" customWidth="1"/>
    <col min="11289" max="11291" width="0" style="175" hidden="1" customWidth="1"/>
    <col min="11292" max="11292" width="12.7109375" style="175" customWidth="1"/>
    <col min="11293" max="11293" width="14.85546875" style="175" customWidth="1"/>
    <col min="11294" max="11294" width="12.7109375" style="175" customWidth="1"/>
    <col min="11295" max="11295" width="12.42578125" style="175" customWidth="1"/>
    <col min="11296" max="11296" width="13.140625" style="175" customWidth="1"/>
    <col min="11297" max="11298" width="12.42578125" style="175" customWidth="1"/>
    <col min="11299" max="11302" width="12.7109375" style="175" customWidth="1"/>
    <col min="11303" max="11303" width="14.85546875" style="175" customWidth="1"/>
    <col min="11304" max="11304" width="12.7109375" style="175" customWidth="1"/>
    <col min="11305" max="11305" width="14.85546875" style="175" customWidth="1"/>
    <col min="11306" max="11309" width="12.7109375" style="175" customWidth="1"/>
    <col min="11310" max="11310" width="14.85546875" style="175" customWidth="1"/>
    <col min="11311" max="11312" width="12.7109375" style="175" customWidth="1"/>
    <col min="11313" max="11313" width="14.85546875" style="175" customWidth="1"/>
    <col min="11314" max="11314" width="12.7109375" style="175" customWidth="1"/>
    <col min="11315" max="11329" width="0" style="175" hidden="1" customWidth="1"/>
    <col min="11330" max="11330" width="9.140625" style="175" customWidth="1"/>
    <col min="11331" max="11331" width="12" style="175" customWidth="1"/>
    <col min="11332" max="11332" width="66.28515625" style="175" customWidth="1"/>
    <col min="11333" max="11339" width="0" style="175" hidden="1" customWidth="1"/>
    <col min="11340" max="11340" width="15.140625" style="175" customWidth="1"/>
    <col min="11341" max="11341" width="0" style="175" hidden="1" customWidth="1"/>
    <col min="11342" max="11342" width="16.5703125" style="175" customWidth="1"/>
    <col min="11343" max="11346" width="0" style="175" hidden="1" customWidth="1"/>
    <col min="11347" max="11520" width="9.140625" style="175"/>
    <col min="11521" max="11521" width="0" style="175" hidden="1" customWidth="1"/>
    <col min="11522" max="11522" width="56" style="175" customWidth="1"/>
    <col min="11523" max="11523" width="19" style="175" customWidth="1"/>
    <col min="11524" max="11527" width="16.28515625" style="175" customWidth="1"/>
    <col min="11528" max="11531" width="9.140625" style="175" customWidth="1"/>
    <col min="11532" max="11532" width="14.28515625" style="175" customWidth="1"/>
    <col min="11533" max="11541" width="9.140625" style="175" customWidth="1"/>
    <col min="11542" max="11544" width="14.85546875" style="175" customWidth="1"/>
    <col min="11545" max="11547" width="0" style="175" hidden="1" customWidth="1"/>
    <col min="11548" max="11548" width="12.7109375" style="175" customWidth="1"/>
    <col min="11549" max="11549" width="14.85546875" style="175" customWidth="1"/>
    <col min="11550" max="11550" width="12.7109375" style="175" customWidth="1"/>
    <col min="11551" max="11551" width="12.42578125" style="175" customWidth="1"/>
    <col min="11552" max="11552" width="13.140625" style="175" customWidth="1"/>
    <col min="11553" max="11554" width="12.42578125" style="175" customWidth="1"/>
    <col min="11555" max="11558" width="12.7109375" style="175" customWidth="1"/>
    <col min="11559" max="11559" width="14.85546875" style="175" customWidth="1"/>
    <col min="11560" max="11560" width="12.7109375" style="175" customWidth="1"/>
    <col min="11561" max="11561" width="14.85546875" style="175" customWidth="1"/>
    <col min="11562" max="11565" width="12.7109375" style="175" customWidth="1"/>
    <col min="11566" max="11566" width="14.85546875" style="175" customWidth="1"/>
    <col min="11567" max="11568" width="12.7109375" style="175" customWidth="1"/>
    <col min="11569" max="11569" width="14.85546875" style="175" customWidth="1"/>
    <col min="11570" max="11570" width="12.7109375" style="175" customWidth="1"/>
    <col min="11571" max="11585" width="0" style="175" hidden="1" customWidth="1"/>
    <col min="11586" max="11586" width="9.140625" style="175" customWidth="1"/>
    <col min="11587" max="11587" width="12" style="175" customWidth="1"/>
    <col min="11588" max="11588" width="66.28515625" style="175" customWidth="1"/>
    <col min="11589" max="11595" width="0" style="175" hidden="1" customWidth="1"/>
    <col min="11596" max="11596" width="15.140625" style="175" customWidth="1"/>
    <col min="11597" max="11597" width="0" style="175" hidden="1" customWidth="1"/>
    <col min="11598" max="11598" width="16.5703125" style="175" customWidth="1"/>
    <col min="11599" max="11602" width="0" style="175" hidden="1" customWidth="1"/>
    <col min="11603" max="11776" width="9.140625" style="175"/>
    <col min="11777" max="11777" width="0" style="175" hidden="1" customWidth="1"/>
    <col min="11778" max="11778" width="56" style="175" customWidth="1"/>
    <col min="11779" max="11779" width="19" style="175" customWidth="1"/>
    <col min="11780" max="11783" width="16.28515625" style="175" customWidth="1"/>
    <col min="11784" max="11787" width="9.140625" style="175" customWidth="1"/>
    <col min="11788" max="11788" width="14.28515625" style="175" customWidth="1"/>
    <col min="11789" max="11797" width="9.140625" style="175" customWidth="1"/>
    <col min="11798" max="11800" width="14.85546875" style="175" customWidth="1"/>
    <col min="11801" max="11803" width="0" style="175" hidden="1" customWidth="1"/>
    <col min="11804" max="11804" width="12.7109375" style="175" customWidth="1"/>
    <col min="11805" max="11805" width="14.85546875" style="175" customWidth="1"/>
    <col min="11806" max="11806" width="12.7109375" style="175" customWidth="1"/>
    <col min="11807" max="11807" width="12.42578125" style="175" customWidth="1"/>
    <col min="11808" max="11808" width="13.140625" style="175" customWidth="1"/>
    <col min="11809" max="11810" width="12.42578125" style="175" customWidth="1"/>
    <col min="11811" max="11814" width="12.7109375" style="175" customWidth="1"/>
    <col min="11815" max="11815" width="14.85546875" style="175" customWidth="1"/>
    <col min="11816" max="11816" width="12.7109375" style="175" customWidth="1"/>
    <col min="11817" max="11817" width="14.85546875" style="175" customWidth="1"/>
    <col min="11818" max="11821" width="12.7109375" style="175" customWidth="1"/>
    <col min="11822" max="11822" width="14.85546875" style="175" customWidth="1"/>
    <col min="11823" max="11824" width="12.7109375" style="175" customWidth="1"/>
    <col min="11825" max="11825" width="14.85546875" style="175" customWidth="1"/>
    <col min="11826" max="11826" width="12.7109375" style="175" customWidth="1"/>
    <col min="11827" max="11841" width="0" style="175" hidden="1" customWidth="1"/>
    <col min="11842" max="11842" width="9.140625" style="175" customWidth="1"/>
    <col min="11843" max="11843" width="12" style="175" customWidth="1"/>
    <col min="11844" max="11844" width="66.28515625" style="175" customWidth="1"/>
    <col min="11845" max="11851" width="0" style="175" hidden="1" customWidth="1"/>
    <col min="11852" max="11852" width="15.140625" style="175" customWidth="1"/>
    <col min="11853" max="11853" width="0" style="175" hidden="1" customWidth="1"/>
    <col min="11854" max="11854" width="16.5703125" style="175" customWidth="1"/>
    <col min="11855" max="11858" width="0" style="175" hidden="1" customWidth="1"/>
    <col min="11859" max="12032" width="9.140625" style="175"/>
    <col min="12033" max="12033" width="0" style="175" hidden="1" customWidth="1"/>
    <col min="12034" max="12034" width="56" style="175" customWidth="1"/>
    <col min="12035" max="12035" width="19" style="175" customWidth="1"/>
    <col min="12036" max="12039" width="16.28515625" style="175" customWidth="1"/>
    <col min="12040" max="12043" width="9.140625" style="175" customWidth="1"/>
    <col min="12044" max="12044" width="14.28515625" style="175" customWidth="1"/>
    <col min="12045" max="12053" width="9.140625" style="175" customWidth="1"/>
    <col min="12054" max="12056" width="14.85546875" style="175" customWidth="1"/>
    <col min="12057" max="12059" width="0" style="175" hidden="1" customWidth="1"/>
    <col min="12060" max="12060" width="12.7109375" style="175" customWidth="1"/>
    <col min="12061" max="12061" width="14.85546875" style="175" customWidth="1"/>
    <col min="12062" max="12062" width="12.7109375" style="175" customWidth="1"/>
    <col min="12063" max="12063" width="12.42578125" style="175" customWidth="1"/>
    <col min="12064" max="12064" width="13.140625" style="175" customWidth="1"/>
    <col min="12065" max="12066" width="12.42578125" style="175" customWidth="1"/>
    <col min="12067" max="12070" width="12.7109375" style="175" customWidth="1"/>
    <col min="12071" max="12071" width="14.85546875" style="175" customWidth="1"/>
    <col min="12072" max="12072" width="12.7109375" style="175" customWidth="1"/>
    <col min="12073" max="12073" width="14.85546875" style="175" customWidth="1"/>
    <col min="12074" max="12077" width="12.7109375" style="175" customWidth="1"/>
    <col min="12078" max="12078" width="14.85546875" style="175" customWidth="1"/>
    <col min="12079" max="12080" width="12.7109375" style="175" customWidth="1"/>
    <col min="12081" max="12081" width="14.85546875" style="175" customWidth="1"/>
    <col min="12082" max="12082" width="12.7109375" style="175" customWidth="1"/>
    <col min="12083" max="12097" width="0" style="175" hidden="1" customWidth="1"/>
    <col min="12098" max="12098" width="9.140625" style="175" customWidth="1"/>
    <col min="12099" max="12099" width="12" style="175" customWidth="1"/>
    <col min="12100" max="12100" width="66.28515625" style="175" customWidth="1"/>
    <col min="12101" max="12107" width="0" style="175" hidden="1" customWidth="1"/>
    <col min="12108" max="12108" width="15.140625" style="175" customWidth="1"/>
    <col min="12109" max="12109" width="0" style="175" hidden="1" customWidth="1"/>
    <col min="12110" max="12110" width="16.5703125" style="175" customWidth="1"/>
    <col min="12111" max="12114" width="0" style="175" hidden="1" customWidth="1"/>
    <col min="12115" max="12288" width="9.140625" style="175"/>
    <col min="12289" max="12289" width="0" style="175" hidden="1" customWidth="1"/>
    <col min="12290" max="12290" width="56" style="175" customWidth="1"/>
    <col min="12291" max="12291" width="19" style="175" customWidth="1"/>
    <col min="12292" max="12295" width="16.28515625" style="175" customWidth="1"/>
    <col min="12296" max="12299" width="9.140625" style="175" customWidth="1"/>
    <col min="12300" max="12300" width="14.28515625" style="175" customWidth="1"/>
    <col min="12301" max="12309" width="9.140625" style="175" customWidth="1"/>
    <col min="12310" max="12312" width="14.85546875" style="175" customWidth="1"/>
    <col min="12313" max="12315" width="0" style="175" hidden="1" customWidth="1"/>
    <col min="12316" max="12316" width="12.7109375" style="175" customWidth="1"/>
    <col min="12317" max="12317" width="14.85546875" style="175" customWidth="1"/>
    <col min="12318" max="12318" width="12.7109375" style="175" customWidth="1"/>
    <col min="12319" max="12319" width="12.42578125" style="175" customWidth="1"/>
    <col min="12320" max="12320" width="13.140625" style="175" customWidth="1"/>
    <col min="12321" max="12322" width="12.42578125" style="175" customWidth="1"/>
    <col min="12323" max="12326" width="12.7109375" style="175" customWidth="1"/>
    <col min="12327" max="12327" width="14.85546875" style="175" customWidth="1"/>
    <col min="12328" max="12328" width="12.7109375" style="175" customWidth="1"/>
    <col min="12329" max="12329" width="14.85546875" style="175" customWidth="1"/>
    <col min="12330" max="12333" width="12.7109375" style="175" customWidth="1"/>
    <col min="12334" max="12334" width="14.85546875" style="175" customWidth="1"/>
    <col min="12335" max="12336" width="12.7109375" style="175" customWidth="1"/>
    <col min="12337" max="12337" width="14.85546875" style="175" customWidth="1"/>
    <col min="12338" max="12338" width="12.7109375" style="175" customWidth="1"/>
    <col min="12339" max="12353" width="0" style="175" hidden="1" customWidth="1"/>
    <col min="12354" max="12354" width="9.140625" style="175" customWidth="1"/>
    <col min="12355" max="12355" width="12" style="175" customWidth="1"/>
    <col min="12356" max="12356" width="66.28515625" style="175" customWidth="1"/>
    <col min="12357" max="12363" width="0" style="175" hidden="1" customWidth="1"/>
    <col min="12364" max="12364" width="15.140625" style="175" customWidth="1"/>
    <col min="12365" max="12365" width="0" style="175" hidden="1" customWidth="1"/>
    <col min="12366" max="12366" width="16.5703125" style="175" customWidth="1"/>
    <col min="12367" max="12370" width="0" style="175" hidden="1" customWidth="1"/>
    <col min="12371" max="12544" width="9.140625" style="175"/>
    <col min="12545" max="12545" width="0" style="175" hidden="1" customWidth="1"/>
    <col min="12546" max="12546" width="56" style="175" customWidth="1"/>
    <col min="12547" max="12547" width="19" style="175" customWidth="1"/>
    <col min="12548" max="12551" width="16.28515625" style="175" customWidth="1"/>
    <col min="12552" max="12555" width="9.140625" style="175" customWidth="1"/>
    <col min="12556" max="12556" width="14.28515625" style="175" customWidth="1"/>
    <col min="12557" max="12565" width="9.140625" style="175" customWidth="1"/>
    <col min="12566" max="12568" width="14.85546875" style="175" customWidth="1"/>
    <col min="12569" max="12571" width="0" style="175" hidden="1" customWidth="1"/>
    <col min="12572" max="12572" width="12.7109375" style="175" customWidth="1"/>
    <col min="12573" max="12573" width="14.85546875" style="175" customWidth="1"/>
    <col min="12574" max="12574" width="12.7109375" style="175" customWidth="1"/>
    <col min="12575" max="12575" width="12.42578125" style="175" customWidth="1"/>
    <col min="12576" max="12576" width="13.140625" style="175" customWidth="1"/>
    <col min="12577" max="12578" width="12.42578125" style="175" customWidth="1"/>
    <col min="12579" max="12582" width="12.7109375" style="175" customWidth="1"/>
    <col min="12583" max="12583" width="14.85546875" style="175" customWidth="1"/>
    <col min="12584" max="12584" width="12.7109375" style="175" customWidth="1"/>
    <col min="12585" max="12585" width="14.85546875" style="175" customWidth="1"/>
    <col min="12586" max="12589" width="12.7109375" style="175" customWidth="1"/>
    <col min="12590" max="12590" width="14.85546875" style="175" customWidth="1"/>
    <col min="12591" max="12592" width="12.7109375" style="175" customWidth="1"/>
    <col min="12593" max="12593" width="14.85546875" style="175" customWidth="1"/>
    <col min="12594" max="12594" width="12.7109375" style="175" customWidth="1"/>
    <col min="12595" max="12609" width="0" style="175" hidden="1" customWidth="1"/>
    <col min="12610" max="12610" width="9.140625" style="175" customWidth="1"/>
    <col min="12611" max="12611" width="12" style="175" customWidth="1"/>
    <col min="12612" max="12612" width="66.28515625" style="175" customWidth="1"/>
    <col min="12613" max="12619" width="0" style="175" hidden="1" customWidth="1"/>
    <col min="12620" max="12620" width="15.140625" style="175" customWidth="1"/>
    <col min="12621" max="12621" width="0" style="175" hidden="1" customWidth="1"/>
    <col min="12622" max="12622" width="16.5703125" style="175" customWidth="1"/>
    <col min="12623" max="12626" width="0" style="175" hidden="1" customWidth="1"/>
    <col min="12627" max="12800" width="9.140625" style="175"/>
    <col min="12801" max="12801" width="0" style="175" hidden="1" customWidth="1"/>
    <col min="12802" max="12802" width="56" style="175" customWidth="1"/>
    <col min="12803" max="12803" width="19" style="175" customWidth="1"/>
    <col min="12804" max="12807" width="16.28515625" style="175" customWidth="1"/>
    <col min="12808" max="12811" width="9.140625" style="175" customWidth="1"/>
    <col min="12812" max="12812" width="14.28515625" style="175" customWidth="1"/>
    <col min="12813" max="12821" width="9.140625" style="175" customWidth="1"/>
    <col min="12822" max="12824" width="14.85546875" style="175" customWidth="1"/>
    <col min="12825" max="12827" width="0" style="175" hidden="1" customWidth="1"/>
    <col min="12828" max="12828" width="12.7109375" style="175" customWidth="1"/>
    <col min="12829" max="12829" width="14.85546875" style="175" customWidth="1"/>
    <col min="12830" max="12830" width="12.7109375" style="175" customWidth="1"/>
    <col min="12831" max="12831" width="12.42578125" style="175" customWidth="1"/>
    <col min="12832" max="12832" width="13.140625" style="175" customWidth="1"/>
    <col min="12833" max="12834" width="12.42578125" style="175" customWidth="1"/>
    <col min="12835" max="12838" width="12.7109375" style="175" customWidth="1"/>
    <col min="12839" max="12839" width="14.85546875" style="175" customWidth="1"/>
    <col min="12840" max="12840" width="12.7109375" style="175" customWidth="1"/>
    <col min="12841" max="12841" width="14.85546875" style="175" customWidth="1"/>
    <col min="12842" max="12845" width="12.7109375" style="175" customWidth="1"/>
    <col min="12846" max="12846" width="14.85546875" style="175" customWidth="1"/>
    <col min="12847" max="12848" width="12.7109375" style="175" customWidth="1"/>
    <col min="12849" max="12849" width="14.85546875" style="175" customWidth="1"/>
    <col min="12850" max="12850" width="12.7109375" style="175" customWidth="1"/>
    <col min="12851" max="12865" width="0" style="175" hidden="1" customWidth="1"/>
    <col min="12866" max="12866" width="9.140625" style="175" customWidth="1"/>
    <col min="12867" max="12867" width="12" style="175" customWidth="1"/>
    <col min="12868" max="12868" width="66.28515625" style="175" customWidth="1"/>
    <col min="12869" max="12875" width="0" style="175" hidden="1" customWidth="1"/>
    <col min="12876" max="12876" width="15.140625" style="175" customWidth="1"/>
    <col min="12877" max="12877" width="0" style="175" hidden="1" customWidth="1"/>
    <col min="12878" max="12878" width="16.5703125" style="175" customWidth="1"/>
    <col min="12879" max="12882" width="0" style="175" hidden="1" customWidth="1"/>
    <col min="12883" max="13056" width="9.140625" style="175"/>
    <col min="13057" max="13057" width="0" style="175" hidden="1" customWidth="1"/>
    <col min="13058" max="13058" width="56" style="175" customWidth="1"/>
    <col min="13059" max="13059" width="19" style="175" customWidth="1"/>
    <col min="13060" max="13063" width="16.28515625" style="175" customWidth="1"/>
    <col min="13064" max="13067" width="9.140625" style="175" customWidth="1"/>
    <col min="13068" max="13068" width="14.28515625" style="175" customWidth="1"/>
    <col min="13069" max="13077" width="9.140625" style="175" customWidth="1"/>
    <col min="13078" max="13080" width="14.85546875" style="175" customWidth="1"/>
    <col min="13081" max="13083" width="0" style="175" hidden="1" customWidth="1"/>
    <col min="13084" max="13084" width="12.7109375" style="175" customWidth="1"/>
    <col min="13085" max="13085" width="14.85546875" style="175" customWidth="1"/>
    <col min="13086" max="13086" width="12.7109375" style="175" customWidth="1"/>
    <col min="13087" max="13087" width="12.42578125" style="175" customWidth="1"/>
    <col min="13088" max="13088" width="13.140625" style="175" customWidth="1"/>
    <col min="13089" max="13090" width="12.42578125" style="175" customWidth="1"/>
    <col min="13091" max="13094" width="12.7109375" style="175" customWidth="1"/>
    <col min="13095" max="13095" width="14.85546875" style="175" customWidth="1"/>
    <col min="13096" max="13096" width="12.7109375" style="175" customWidth="1"/>
    <col min="13097" max="13097" width="14.85546875" style="175" customWidth="1"/>
    <col min="13098" max="13101" width="12.7109375" style="175" customWidth="1"/>
    <col min="13102" max="13102" width="14.85546875" style="175" customWidth="1"/>
    <col min="13103" max="13104" width="12.7109375" style="175" customWidth="1"/>
    <col min="13105" max="13105" width="14.85546875" style="175" customWidth="1"/>
    <col min="13106" max="13106" width="12.7109375" style="175" customWidth="1"/>
    <col min="13107" max="13121" width="0" style="175" hidden="1" customWidth="1"/>
    <col min="13122" max="13122" width="9.140625" style="175" customWidth="1"/>
    <col min="13123" max="13123" width="12" style="175" customWidth="1"/>
    <col min="13124" max="13124" width="66.28515625" style="175" customWidth="1"/>
    <col min="13125" max="13131" width="0" style="175" hidden="1" customWidth="1"/>
    <col min="13132" max="13132" width="15.140625" style="175" customWidth="1"/>
    <col min="13133" max="13133" width="0" style="175" hidden="1" customWidth="1"/>
    <col min="13134" max="13134" width="16.5703125" style="175" customWidth="1"/>
    <col min="13135" max="13138" width="0" style="175" hidden="1" customWidth="1"/>
    <col min="13139" max="13312" width="9.140625" style="175"/>
    <col min="13313" max="13313" width="0" style="175" hidden="1" customWidth="1"/>
    <col min="13314" max="13314" width="56" style="175" customWidth="1"/>
    <col min="13315" max="13315" width="19" style="175" customWidth="1"/>
    <col min="13316" max="13319" width="16.28515625" style="175" customWidth="1"/>
    <col min="13320" max="13323" width="9.140625" style="175" customWidth="1"/>
    <col min="13324" max="13324" width="14.28515625" style="175" customWidth="1"/>
    <col min="13325" max="13333" width="9.140625" style="175" customWidth="1"/>
    <col min="13334" max="13336" width="14.85546875" style="175" customWidth="1"/>
    <col min="13337" max="13339" width="0" style="175" hidden="1" customWidth="1"/>
    <col min="13340" max="13340" width="12.7109375" style="175" customWidth="1"/>
    <col min="13341" max="13341" width="14.85546875" style="175" customWidth="1"/>
    <col min="13342" max="13342" width="12.7109375" style="175" customWidth="1"/>
    <col min="13343" max="13343" width="12.42578125" style="175" customWidth="1"/>
    <col min="13344" max="13344" width="13.140625" style="175" customWidth="1"/>
    <col min="13345" max="13346" width="12.42578125" style="175" customWidth="1"/>
    <col min="13347" max="13350" width="12.7109375" style="175" customWidth="1"/>
    <col min="13351" max="13351" width="14.85546875" style="175" customWidth="1"/>
    <col min="13352" max="13352" width="12.7109375" style="175" customWidth="1"/>
    <col min="13353" max="13353" width="14.85546875" style="175" customWidth="1"/>
    <col min="13354" max="13357" width="12.7109375" style="175" customWidth="1"/>
    <col min="13358" max="13358" width="14.85546875" style="175" customWidth="1"/>
    <col min="13359" max="13360" width="12.7109375" style="175" customWidth="1"/>
    <col min="13361" max="13361" width="14.85546875" style="175" customWidth="1"/>
    <col min="13362" max="13362" width="12.7109375" style="175" customWidth="1"/>
    <col min="13363" max="13377" width="0" style="175" hidden="1" customWidth="1"/>
    <col min="13378" max="13378" width="9.140625" style="175" customWidth="1"/>
    <col min="13379" max="13379" width="12" style="175" customWidth="1"/>
    <col min="13380" max="13380" width="66.28515625" style="175" customWidth="1"/>
    <col min="13381" max="13387" width="0" style="175" hidden="1" customWidth="1"/>
    <col min="13388" max="13388" width="15.140625" style="175" customWidth="1"/>
    <col min="13389" max="13389" width="0" style="175" hidden="1" customWidth="1"/>
    <col min="13390" max="13390" width="16.5703125" style="175" customWidth="1"/>
    <col min="13391" max="13394" width="0" style="175" hidden="1" customWidth="1"/>
    <col min="13395" max="13568" width="9.140625" style="175"/>
    <col min="13569" max="13569" width="0" style="175" hidden="1" customWidth="1"/>
    <col min="13570" max="13570" width="56" style="175" customWidth="1"/>
    <col min="13571" max="13571" width="19" style="175" customWidth="1"/>
    <col min="13572" max="13575" width="16.28515625" style="175" customWidth="1"/>
    <col min="13576" max="13579" width="9.140625" style="175" customWidth="1"/>
    <col min="13580" max="13580" width="14.28515625" style="175" customWidth="1"/>
    <col min="13581" max="13589" width="9.140625" style="175" customWidth="1"/>
    <col min="13590" max="13592" width="14.85546875" style="175" customWidth="1"/>
    <col min="13593" max="13595" width="0" style="175" hidden="1" customWidth="1"/>
    <col min="13596" max="13596" width="12.7109375" style="175" customWidth="1"/>
    <col min="13597" max="13597" width="14.85546875" style="175" customWidth="1"/>
    <col min="13598" max="13598" width="12.7109375" style="175" customWidth="1"/>
    <col min="13599" max="13599" width="12.42578125" style="175" customWidth="1"/>
    <col min="13600" max="13600" width="13.140625" style="175" customWidth="1"/>
    <col min="13601" max="13602" width="12.42578125" style="175" customWidth="1"/>
    <col min="13603" max="13606" width="12.7109375" style="175" customWidth="1"/>
    <col min="13607" max="13607" width="14.85546875" style="175" customWidth="1"/>
    <col min="13608" max="13608" width="12.7109375" style="175" customWidth="1"/>
    <col min="13609" max="13609" width="14.85546875" style="175" customWidth="1"/>
    <col min="13610" max="13613" width="12.7109375" style="175" customWidth="1"/>
    <col min="13614" max="13614" width="14.85546875" style="175" customWidth="1"/>
    <col min="13615" max="13616" width="12.7109375" style="175" customWidth="1"/>
    <col min="13617" max="13617" width="14.85546875" style="175" customWidth="1"/>
    <col min="13618" max="13618" width="12.7109375" style="175" customWidth="1"/>
    <col min="13619" max="13633" width="0" style="175" hidden="1" customWidth="1"/>
    <col min="13634" max="13634" width="9.140625" style="175" customWidth="1"/>
    <col min="13635" max="13635" width="12" style="175" customWidth="1"/>
    <col min="13636" max="13636" width="66.28515625" style="175" customWidth="1"/>
    <col min="13637" max="13643" width="0" style="175" hidden="1" customWidth="1"/>
    <col min="13644" max="13644" width="15.140625" style="175" customWidth="1"/>
    <col min="13645" max="13645" width="0" style="175" hidden="1" customWidth="1"/>
    <col min="13646" max="13646" width="16.5703125" style="175" customWidth="1"/>
    <col min="13647" max="13650" width="0" style="175" hidden="1" customWidth="1"/>
    <col min="13651" max="13824" width="9.140625" style="175"/>
    <col min="13825" max="13825" width="0" style="175" hidden="1" customWidth="1"/>
    <col min="13826" max="13826" width="56" style="175" customWidth="1"/>
    <col min="13827" max="13827" width="19" style="175" customWidth="1"/>
    <col min="13828" max="13831" width="16.28515625" style="175" customWidth="1"/>
    <col min="13832" max="13835" width="9.140625" style="175" customWidth="1"/>
    <col min="13836" max="13836" width="14.28515625" style="175" customWidth="1"/>
    <col min="13837" max="13845" width="9.140625" style="175" customWidth="1"/>
    <col min="13846" max="13848" width="14.85546875" style="175" customWidth="1"/>
    <col min="13849" max="13851" width="0" style="175" hidden="1" customWidth="1"/>
    <col min="13852" max="13852" width="12.7109375" style="175" customWidth="1"/>
    <col min="13853" max="13853" width="14.85546875" style="175" customWidth="1"/>
    <col min="13854" max="13854" width="12.7109375" style="175" customWidth="1"/>
    <col min="13855" max="13855" width="12.42578125" style="175" customWidth="1"/>
    <col min="13856" max="13856" width="13.140625" style="175" customWidth="1"/>
    <col min="13857" max="13858" width="12.42578125" style="175" customWidth="1"/>
    <col min="13859" max="13862" width="12.7109375" style="175" customWidth="1"/>
    <col min="13863" max="13863" width="14.85546875" style="175" customWidth="1"/>
    <col min="13864" max="13864" width="12.7109375" style="175" customWidth="1"/>
    <col min="13865" max="13865" width="14.85546875" style="175" customWidth="1"/>
    <col min="13866" max="13869" width="12.7109375" style="175" customWidth="1"/>
    <col min="13870" max="13870" width="14.85546875" style="175" customWidth="1"/>
    <col min="13871" max="13872" width="12.7109375" style="175" customWidth="1"/>
    <col min="13873" max="13873" width="14.85546875" style="175" customWidth="1"/>
    <col min="13874" max="13874" width="12.7109375" style="175" customWidth="1"/>
    <col min="13875" max="13889" width="0" style="175" hidden="1" customWidth="1"/>
    <col min="13890" max="13890" width="9.140625" style="175" customWidth="1"/>
    <col min="13891" max="13891" width="12" style="175" customWidth="1"/>
    <col min="13892" max="13892" width="66.28515625" style="175" customWidth="1"/>
    <col min="13893" max="13899" width="0" style="175" hidden="1" customWidth="1"/>
    <col min="13900" max="13900" width="15.140625" style="175" customWidth="1"/>
    <col min="13901" max="13901" width="0" style="175" hidden="1" customWidth="1"/>
    <col min="13902" max="13902" width="16.5703125" style="175" customWidth="1"/>
    <col min="13903" max="13906" width="0" style="175" hidden="1" customWidth="1"/>
    <col min="13907" max="14080" width="9.140625" style="175"/>
    <col min="14081" max="14081" width="0" style="175" hidden="1" customWidth="1"/>
    <col min="14082" max="14082" width="56" style="175" customWidth="1"/>
    <col min="14083" max="14083" width="19" style="175" customWidth="1"/>
    <col min="14084" max="14087" width="16.28515625" style="175" customWidth="1"/>
    <col min="14088" max="14091" width="9.140625" style="175" customWidth="1"/>
    <col min="14092" max="14092" width="14.28515625" style="175" customWidth="1"/>
    <col min="14093" max="14101" width="9.140625" style="175" customWidth="1"/>
    <col min="14102" max="14104" width="14.85546875" style="175" customWidth="1"/>
    <col min="14105" max="14107" width="0" style="175" hidden="1" customWidth="1"/>
    <col min="14108" max="14108" width="12.7109375" style="175" customWidth="1"/>
    <col min="14109" max="14109" width="14.85546875" style="175" customWidth="1"/>
    <col min="14110" max="14110" width="12.7109375" style="175" customWidth="1"/>
    <col min="14111" max="14111" width="12.42578125" style="175" customWidth="1"/>
    <col min="14112" max="14112" width="13.140625" style="175" customWidth="1"/>
    <col min="14113" max="14114" width="12.42578125" style="175" customWidth="1"/>
    <col min="14115" max="14118" width="12.7109375" style="175" customWidth="1"/>
    <col min="14119" max="14119" width="14.85546875" style="175" customWidth="1"/>
    <col min="14120" max="14120" width="12.7109375" style="175" customWidth="1"/>
    <col min="14121" max="14121" width="14.85546875" style="175" customWidth="1"/>
    <col min="14122" max="14125" width="12.7109375" style="175" customWidth="1"/>
    <col min="14126" max="14126" width="14.85546875" style="175" customWidth="1"/>
    <col min="14127" max="14128" width="12.7109375" style="175" customWidth="1"/>
    <col min="14129" max="14129" width="14.85546875" style="175" customWidth="1"/>
    <col min="14130" max="14130" width="12.7109375" style="175" customWidth="1"/>
    <col min="14131" max="14145" width="0" style="175" hidden="1" customWidth="1"/>
    <col min="14146" max="14146" width="9.140625" style="175" customWidth="1"/>
    <col min="14147" max="14147" width="12" style="175" customWidth="1"/>
    <col min="14148" max="14148" width="66.28515625" style="175" customWidth="1"/>
    <col min="14149" max="14155" width="0" style="175" hidden="1" customWidth="1"/>
    <col min="14156" max="14156" width="15.140625" style="175" customWidth="1"/>
    <col min="14157" max="14157" width="0" style="175" hidden="1" customWidth="1"/>
    <col min="14158" max="14158" width="16.5703125" style="175" customWidth="1"/>
    <col min="14159" max="14162" width="0" style="175" hidden="1" customWidth="1"/>
    <col min="14163" max="14336" width="9.140625" style="175"/>
    <col min="14337" max="14337" width="0" style="175" hidden="1" customWidth="1"/>
    <col min="14338" max="14338" width="56" style="175" customWidth="1"/>
    <col min="14339" max="14339" width="19" style="175" customWidth="1"/>
    <col min="14340" max="14343" width="16.28515625" style="175" customWidth="1"/>
    <col min="14344" max="14347" width="9.140625" style="175" customWidth="1"/>
    <col min="14348" max="14348" width="14.28515625" style="175" customWidth="1"/>
    <col min="14349" max="14357" width="9.140625" style="175" customWidth="1"/>
    <col min="14358" max="14360" width="14.85546875" style="175" customWidth="1"/>
    <col min="14361" max="14363" width="0" style="175" hidden="1" customWidth="1"/>
    <col min="14364" max="14364" width="12.7109375" style="175" customWidth="1"/>
    <col min="14365" max="14365" width="14.85546875" style="175" customWidth="1"/>
    <col min="14366" max="14366" width="12.7109375" style="175" customWidth="1"/>
    <col min="14367" max="14367" width="12.42578125" style="175" customWidth="1"/>
    <col min="14368" max="14368" width="13.140625" style="175" customWidth="1"/>
    <col min="14369" max="14370" width="12.42578125" style="175" customWidth="1"/>
    <col min="14371" max="14374" width="12.7109375" style="175" customWidth="1"/>
    <col min="14375" max="14375" width="14.85546875" style="175" customWidth="1"/>
    <col min="14376" max="14376" width="12.7109375" style="175" customWidth="1"/>
    <col min="14377" max="14377" width="14.85546875" style="175" customWidth="1"/>
    <col min="14378" max="14381" width="12.7109375" style="175" customWidth="1"/>
    <col min="14382" max="14382" width="14.85546875" style="175" customWidth="1"/>
    <col min="14383" max="14384" width="12.7109375" style="175" customWidth="1"/>
    <col min="14385" max="14385" width="14.85546875" style="175" customWidth="1"/>
    <col min="14386" max="14386" width="12.7109375" style="175" customWidth="1"/>
    <col min="14387" max="14401" width="0" style="175" hidden="1" customWidth="1"/>
    <col min="14402" max="14402" width="9.140625" style="175" customWidth="1"/>
    <col min="14403" max="14403" width="12" style="175" customWidth="1"/>
    <col min="14404" max="14404" width="66.28515625" style="175" customWidth="1"/>
    <col min="14405" max="14411" width="0" style="175" hidden="1" customWidth="1"/>
    <col min="14412" max="14412" width="15.140625" style="175" customWidth="1"/>
    <col min="14413" max="14413" width="0" style="175" hidden="1" customWidth="1"/>
    <col min="14414" max="14414" width="16.5703125" style="175" customWidth="1"/>
    <col min="14415" max="14418" width="0" style="175" hidden="1" customWidth="1"/>
    <col min="14419" max="14592" width="9.140625" style="175"/>
    <col min="14593" max="14593" width="0" style="175" hidden="1" customWidth="1"/>
    <col min="14594" max="14594" width="56" style="175" customWidth="1"/>
    <col min="14595" max="14595" width="19" style="175" customWidth="1"/>
    <col min="14596" max="14599" width="16.28515625" style="175" customWidth="1"/>
    <col min="14600" max="14603" width="9.140625" style="175" customWidth="1"/>
    <col min="14604" max="14604" width="14.28515625" style="175" customWidth="1"/>
    <col min="14605" max="14613" width="9.140625" style="175" customWidth="1"/>
    <col min="14614" max="14616" width="14.85546875" style="175" customWidth="1"/>
    <col min="14617" max="14619" width="0" style="175" hidden="1" customWidth="1"/>
    <col min="14620" max="14620" width="12.7109375" style="175" customWidth="1"/>
    <col min="14621" max="14621" width="14.85546875" style="175" customWidth="1"/>
    <col min="14622" max="14622" width="12.7109375" style="175" customWidth="1"/>
    <col min="14623" max="14623" width="12.42578125" style="175" customWidth="1"/>
    <col min="14624" max="14624" width="13.140625" style="175" customWidth="1"/>
    <col min="14625" max="14626" width="12.42578125" style="175" customWidth="1"/>
    <col min="14627" max="14630" width="12.7109375" style="175" customWidth="1"/>
    <col min="14631" max="14631" width="14.85546875" style="175" customWidth="1"/>
    <col min="14632" max="14632" width="12.7109375" style="175" customWidth="1"/>
    <col min="14633" max="14633" width="14.85546875" style="175" customWidth="1"/>
    <col min="14634" max="14637" width="12.7109375" style="175" customWidth="1"/>
    <col min="14638" max="14638" width="14.85546875" style="175" customWidth="1"/>
    <col min="14639" max="14640" width="12.7109375" style="175" customWidth="1"/>
    <col min="14641" max="14641" width="14.85546875" style="175" customWidth="1"/>
    <col min="14642" max="14642" width="12.7109375" style="175" customWidth="1"/>
    <col min="14643" max="14657" width="0" style="175" hidden="1" customWidth="1"/>
    <col min="14658" max="14658" width="9.140625" style="175" customWidth="1"/>
    <col min="14659" max="14659" width="12" style="175" customWidth="1"/>
    <col min="14660" max="14660" width="66.28515625" style="175" customWidth="1"/>
    <col min="14661" max="14667" width="0" style="175" hidden="1" customWidth="1"/>
    <col min="14668" max="14668" width="15.140625" style="175" customWidth="1"/>
    <col min="14669" max="14669" width="0" style="175" hidden="1" customWidth="1"/>
    <col min="14670" max="14670" width="16.5703125" style="175" customWidth="1"/>
    <col min="14671" max="14674" width="0" style="175" hidden="1" customWidth="1"/>
    <col min="14675" max="14848" width="9.140625" style="175"/>
    <col min="14849" max="14849" width="0" style="175" hidden="1" customWidth="1"/>
    <col min="14850" max="14850" width="56" style="175" customWidth="1"/>
    <col min="14851" max="14851" width="19" style="175" customWidth="1"/>
    <col min="14852" max="14855" width="16.28515625" style="175" customWidth="1"/>
    <col min="14856" max="14859" width="9.140625" style="175" customWidth="1"/>
    <col min="14860" max="14860" width="14.28515625" style="175" customWidth="1"/>
    <col min="14861" max="14869" width="9.140625" style="175" customWidth="1"/>
    <col min="14870" max="14872" width="14.85546875" style="175" customWidth="1"/>
    <col min="14873" max="14875" width="0" style="175" hidden="1" customWidth="1"/>
    <col min="14876" max="14876" width="12.7109375" style="175" customWidth="1"/>
    <col min="14877" max="14877" width="14.85546875" style="175" customWidth="1"/>
    <col min="14878" max="14878" width="12.7109375" style="175" customWidth="1"/>
    <col min="14879" max="14879" width="12.42578125" style="175" customWidth="1"/>
    <col min="14880" max="14880" width="13.140625" style="175" customWidth="1"/>
    <col min="14881" max="14882" width="12.42578125" style="175" customWidth="1"/>
    <col min="14883" max="14886" width="12.7109375" style="175" customWidth="1"/>
    <col min="14887" max="14887" width="14.85546875" style="175" customWidth="1"/>
    <col min="14888" max="14888" width="12.7109375" style="175" customWidth="1"/>
    <col min="14889" max="14889" width="14.85546875" style="175" customWidth="1"/>
    <col min="14890" max="14893" width="12.7109375" style="175" customWidth="1"/>
    <col min="14894" max="14894" width="14.85546875" style="175" customWidth="1"/>
    <col min="14895" max="14896" width="12.7109375" style="175" customWidth="1"/>
    <col min="14897" max="14897" width="14.85546875" style="175" customWidth="1"/>
    <col min="14898" max="14898" width="12.7109375" style="175" customWidth="1"/>
    <col min="14899" max="14913" width="0" style="175" hidden="1" customWidth="1"/>
    <col min="14914" max="14914" width="9.140625" style="175" customWidth="1"/>
    <col min="14915" max="14915" width="12" style="175" customWidth="1"/>
    <col min="14916" max="14916" width="66.28515625" style="175" customWidth="1"/>
    <col min="14917" max="14923" width="0" style="175" hidden="1" customWidth="1"/>
    <col min="14924" max="14924" width="15.140625" style="175" customWidth="1"/>
    <col min="14925" max="14925" width="0" style="175" hidden="1" customWidth="1"/>
    <col min="14926" max="14926" width="16.5703125" style="175" customWidth="1"/>
    <col min="14927" max="14930" width="0" style="175" hidden="1" customWidth="1"/>
    <col min="14931" max="15104" width="9.140625" style="175"/>
    <col min="15105" max="15105" width="0" style="175" hidden="1" customWidth="1"/>
    <col min="15106" max="15106" width="56" style="175" customWidth="1"/>
    <col min="15107" max="15107" width="19" style="175" customWidth="1"/>
    <col min="15108" max="15111" width="16.28515625" style="175" customWidth="1"/>
    <col min="15112" max="15115" width="9.140625" style="175" customWidth="1"/>
    <col min="15116" max="15116" width="14.28515625" style="175" customWidth="1"/>
    <col min="15117" max="15125" width="9.140625" style="175" customWidth="1"/>
    <col min="15126" max="15128" width="14.85546875" style="175" customWidth="1"/>
    <col min="15129" max="15131" width="0" style="175" hidden="1" customWidth="1"/>
    <col min="15132" max="15132" width="12.7109375" style="175" customWidth="1"/>
    <col min="15133" max="15133" width="14.85546875" style="175" customWidth="1"/>
    <col min="15134" max="15134" width="12.7109375" style="175" customWidth="1"/>
    <col min="15135" max="15135" width="12.42578125" style="175" customWidth="1"/>
    <col min="15136" max="15136" width="13.140625" style="175" customWidth="1"/>
    <col min="15137" max="15138" width="12.42578125" style="175" customWidth="1"/>
    <col min="15139" max="15142" width="12.7109375" style="175" customWidth="1"/>
    <col min="15143" max="15143" width="14.85546875" style="175" customWidth="1"/>
    <col min="15144" max="15144" width="12.7109375" style="175" customWidth="1"/>
    <col min="15145" max="15145" width="14.85546875" style="175" customWidth="1"/>
    <col min="15146" max="15149" width="12.7109375" style="175" customWidth="1"/>
    <col min="15150" max="15150" width="14.85546875" style="175" customWidth="1"/>
    <col min="15151" max="15152" width="12.7109375" style="175" customWidth="1"/>
    <col min="15153" max="15153" width="14.85546875" style="175" customWidth="1"/>
    <col min="15154" max="15154" width="12.7109375" style="175" customWidth="1"/>
    <col min="15155" max="15169" width="0" style="175" hidden="1" customWidth="1"/>
    <col min="15170" max="15170" width="9.140625" style="175" customWidth="1"/>
    <col min="15171" max="15171" width="12" style="175" customWidth="1"/>
    <col min="15172" max="15172" width="66.28515625" style="175" customWidth="1"/>
    <col min="15173" max="15179" width="0" style="175" hidden="1" customWidth="1"/>
    <col min="15180" max="15180" width="15.140625" style="175" customWidth="1"/>
    <col min="15181" max="15181" width="0" style="175" hidden="1" customWidth="1"/>
    <col min="15182" max="15182" width="16.5703125" style="175" customWidth="1"/>
    <col min="15183" max="15186" width="0" style="175" hidden="1" customWidth="1"/>
    <col min="15187" max="15360" width="9.140625" style="175"/>
    <col min="15361" max="15361" width="0" style="175" hidden="1" customWidth="1"/>
    <col min="15362" max="15362" width="56" style="175" customWidth="1"/>
    <col min="15363" max="15363" width="19" style="175" customWidth="1"/>
    <col min="15364" max="15367" width="16.28515625" style="175" customWidth="1"/>
    <col min="15368" max="15371" width="9.140625" style="175" customWidth="1"/>
    <col min="15372" max="15372" width="14.28515625" style="175" customWidth="1"/>
    <col min="15373" max="15381" width="9.140625" style="175" customWidth="1"/>
    <col min="15382" max="15384" width="14.85546875" style="175" customWidth="1"/>
    <col min="15385" max="15387" width="0" style="175" hidden="1" customWidth="1"/>
    <col min="15388" max="15388" width="12.7109375" style="175" customWidth="1"/>
    <col min="15389" max="15389" width="14.85546875" style="175" customWidth="1"/>
    <col min="15390" max="15390" width="12.7109375" style="175" customWidth="1"/>
    <col min="15391" max="15391" width="12.42578125" style="175" customWidth="1"/>
    <col min="15392" max="15392" width="13.140625" style="175" customWidth="1"/>
    <col min="15393" max="15394" width="12.42578125" style="175" customWidth="1"/>
    <col min="15395" max="15398" width="12.7109375" style="175" customWidth="1"/>
    <col min="15399" max="15399" width="14.85546875" style="175" customWidth="1"/>
    <col min="15400" max="15400" width="12.7109375" style="175" customWidth="1"/>
    <col min="15401" max="15401" width="14.85546875" style="175" customWidth="1"/>
    <col min="15402" max="15405" width="12.7109375" style="175" customWidth="1"/>
    <col min="15406" max="15406" width="14.85546875" style="175" customWidth="1"/>
    <col min="15407" max="15408" width="12.7109375" style="175" customWidth="1"/>
    <col min="15409" max="15409" width="14.85546875" style="175" customWidth="1"/>
    <col min="15410" max="15410" width="12.7109375" style="175" customWidth="1"/>
    <col min="15411" max="15425" width="0" style="175" hidden="1" customWidth="1"/>
    <col min="15426" max="15426" width="9.140625" style="175" customWidth="1"/>
    <col min="15427" max="15427" width="12" style="175" customWidth="1"/>
    <col min="15428" max="15428" width="66.28515625" style="175" customWidth="1"/>
    <col min="15429" max="15435" width="0" style="175" hidden="1" customWidth="1"/>
    <col min="15436" max="15436" width="15.140625" style="175" customWidth="1"/>
    <col min="15437" max="15437" width="0" style="175" hidden="1" customWidth="1"/>
    <col min="15438" max="15438" width="16.5703125" style="175" customWidth="1"/>
    <col min="15439" max="15442" width="0" style="175" hidden="1" customWidth="1"/>
    <col min="15443" max="15616" width="9.140625" style="175"/>
    <col min="15617" max="15617" width="0" style="175" hidden="1" customWidth="1"/>
    <col min="15618" max="15618" width="56" style="175" customWidth="1"/>
    <col min="15619" max="15619" width="19" style="175" customWidth="1"/>
    <col min="15620" max="15623" width="16.28515625" style="175" customWidth="1"/>
    <col min="15624" max="15627" width="9.140625" style="175" customWidth="1"/>
    <col min="15628" max="15628" width="14.28515625" style="175" customWidth="1"/>
    <col min="15629" max="15637" width="9.140625" style="175" customWidth="1"/>
    <col min="15638" max="15640" width="14.85546875" style="175" customWidth="1"/>
    <col min="15641" max="15643" width="0" style="175" hidden="1" customWidth="1"/>
    <col min="15644" max="15644" width="12.7109375" style="175" customWidth="1"/>
    <col min="15645" max="15645" width="14.85546875" style="175" customWidth="1"/>
    <col min="15646" max="15646" width="12.7109375" style="175" customWidth="1"/>
    <col min="15647" max="15647" width="12.42578125" style="175" customWidth="1"/>
    <col min="15648" max="15648" width="13.140625" style="175" customWidth="1"/>
    <col min="15649" max="15650" width="12.42578125" style="175" customWidth="1"/>
    <col min="15651" max="15654" width="12.7109375" style="175" customWidth="1"/>
    <col min="15655" max="15655" width="14.85546875" style="175" customWidth="1"/>
    <col min="15656" max="15656" width="12.7109375" style="175" customWidth="1"/>
    <col min="15657" max="15657" width="14.85546875" style="175" customWidth="1"/>
    <col min="15658" max="15661" width="12.7109375" style="175" customWidth="1"/>
    <col min="15662" max="15662" width="14.85546875" style="175" customWidth="1"/>
    <col min="15663" max="15664" width="12.7109375" style="175" customWidth="1"/>
    <col min="15665" max="15665" width="14.85546875" style="175" customWidth="1"/>
    <col min="15666" max="15666" width="12.7109375" style="175" customWidth="1"/>
    <col min="15667" max="15681" width="0" style="175" hidden="1" customWidth="1"/>
    <col min="15682" max="15682" width="9.140625" style="175" customWidth="1"/>
    <col min="15683" max="15683" width="12" style="175" customWidth="1"/>
    <col min="15684" max="15684" width="66.28515625" style="175" customWidth="1"/>
    <col min="15685" max="15691" width="0" style="175" hidden="1" customWidth="1"/>
    <col min="15692" max="15692" width="15.140625" style="175" customWidth="1"/>
    <col min="15693" max="15693" width="0" style="175" hidden="1" customWidth="1"/>
    <col min="15694" max="15694" width="16.5703125" style="175" customWidth="1"/>
    <col min="15695" max="15698" width="0" style="175" hidden="1" customWidth="1"/>
    <col min="15699" max="15872" width="9.140625" style="175"/>
    <col min="15873" max="15873" width="0" style="175" hidden="1" customWidth="1"/>
    <col min="15874" max="15874" width="56" style="175" customWidth="1"/>
    <col min="15875" max="15875" width="19" style="175" customWidth="1"/>
    <col min="15876" max="15879" width="16.28515625" style="175" customWidth="1"/>
    <col min="15880" max="15883" width="9.140625" style="175" customWidth="1"/>
    <col min="15884" max="15884" width="14.28515625" style="175" customWidth="1"/>
    <col min="15885" max="15893" width="9.140625" style="175" customWidth="1"/>
    <col min="15894" max="15896" width="14.85546875" style="175" customWidth="1"/>
    <col min="15897" max="15899" width="0" style="175" hidden="1" customWidth="1"/>
    <col min="15900" max="15900" width="12.7109375" style="175" customWidth="1"/>
    <col min="15901" max="15901" width="14.85546875" style="175" customWidth="1"/>
    <col min="15902" max="15902" width="12.7109375" style="175" customWidth="1"/>
    <col min="15903" max="15903" width="12.42578125" style="175" customWidth="1"/>
    <col min="15904" max="15904" width="13.140625" style="175" customWidth="1"/>
    <col min="15905" max="15906" width="12.42578125" style="175" customWidth="1"/>
    <col min="15907" max="15910" width="12.7109375" style="175" customWidth="1"/>
    <col min="15911" max="15911" width="14.85546875" style="175" customWidth="1"/>
    <col min="15912" max="15912" width="12.7109375" style="175" customWidth="1"/>
    <col min="15913" max="15913" width="14.85546875" style="175" customWidth="1"/>
    <col min="15914" max="15917" width="12.7109375" style="175" customWidth="1"/>
    <col min="15918" max="15918" width="14.85546875" style="175" customWidth="1"/>
    <col min="15919" max="15920" width="12.7109375" style="175" customWidth="1"/>
    <col min="15921" max="15921" width="14.85546875" style="175" customWidth="1"/>
    <col min="15922" max="15922" width="12.7109375" style="175" customWidth="1"/>
    <col min="15923" max="15937" width="0" style="175" hidden="1" customWidth="1"/>
    <col min="15938" max="15938" width="9.140625" style="175" customWidth="1"/>
    <col min="15939" max="15939" width="12" style="175" customWidth="1"/>
    <col min="15940" max="15940" width="66.28515625" style="175" customWidth="1"/>
    <col min="15941" max="15947" width="0" style="175" hidden="1" customWidth="1"/>
    <col min="15948" max="15948" width="15.140625" style="175" customWidth="1"/>
    <col min="15949" max="15949" width="0" style="175" hidden="1" customWidth="1"/>
    <col min="15950" max="15950" width="16.5703125" style="175" customWidth="1"/>
    <col min="15951" max="15954" width="0" style="175" hidden="1" customWidth="1"/>
    <col min="15955" max="16128" width="9.140625" style="175"/>
    <col min="16129" max="16129" width="0" style="175" hidden="1" customWidth="1"/>
    <col min="16130" max="16130" width="56" style="175" customWidth="1"/>
    <col min="16131" max="16131" width="19" style="175" customWidth="1"/>
    <col min="16132" max="16135" width="16.28515625" style="175" customWidth="1"/>
    <col min="16136" max="16139" width="9.140625" style="175" customWidth="1"/>
    <col min="16140" max="16140" width="14.28515625" style="175" customWidth="1"/>
    <col min="16141" max="16149" width="9.140625" style="175" customWidth="1"/>
    <col min="16150" max="16152" width="14.85546875" style="175" customWidth="1"/>
    <col min="16153" max="16155" width="0" style="175" hidden="1" customWidth="1"/>
    <col min="16156" max="16156" width="12.7109375" style="175" customWidth="1"/>
    <col min="16157" max="16157" width="14.85546875" style="175" customWidth="1"/>
    <col min="16158" max="16158" width="12.7109375" style="175" customWidth="1"/>
    <col min="16159" max="16159" width="12.42578125" style="175" customWidth="1"/>
    <col min="16160" max="16160" width="13.140625" style="175" customWidth="1"/>
    <col min="16161" max="16162" width="12.42578125" style="175" customWidth="1"/>
    <col min="16163" max="16166" width="12.7109375" style="175" customWidth="1"/>
    <col min="16167" max="16167" width="14.85546875" style="175" customWidth="1"/>
    <col min="16168" max="16168" width="12.7109375" style="175" customWidth="1"/>
    <col min="16169" max="16169" width="14.85546875" style="175" customWidth="1"/>
    <col min="16170" max="16173" width="12.7109375" style="175" customWidth="1"/>
    <col min="16174" max="16174" width="14.85546875" style="175" customWidth="1"/>
    <col min="16175" max="16176" width="12.7109375" style="175" customWidth="1"/>
    <col min="16177" max="16177" width="14.85546875" style="175" customWidth="1"/>
    <col min="16178" max="16178" width="12.7109375" style="175" customWidth="1"/>
    <col min="16179" max="16193" width="0" style="175" hidden="1" customWidth="1"/>
    <col min="16194" max="16194" width="9.140625" style="175" customWidth="1"/>
    <col min="16195" max="16195" width="12" style="175" customWidth="1"/>
    <col min="16196" max="16196" width="66.28515625" style="175" customWidth="1"/>
    <col min="16197" max="16203" width="0" style="175" hidden="1" customWidth="1"/>
    <col min="16204" max="16204" width="15.140625" style="175" customWidth="1"/>
    <col min="16205" max="16205" width="0" style="175" hidden="1" customWidth="1"/>
    <col min="16206" max="16206" width="16.5703125" style="175" customWidth="1"/>
    <col min="16207" max="16210" width="0" style="175" hidden="1" customWidth="1"/>
    <col min="16211" max="16384" width="9.140625" style="175"/>
  </cols>
  <sheetData>
    <row r="1" spans="1:7" ht="30" customHeight="1">
      <c r="G1" s="174"/>
    </row>
    <row r="2" spans="1:7" ht="64.5" customHeight="1">
      <c r="B2" s="377" t="s">
        <v>121</v>
      </c>
      <c r="C2" s="377"/>
      <c r="D2" s="377"/>
      <c r="E2" s="377"/>
      <c r="F2" s="377"/>
      <c r="G2" s="377"/>
    </row>
    <row r="3" spans="1:7" ht="40.5" customHeight="1">
      <c r="B3" s="177" t="s">
        <v>122</v>
      </c>
      <c r="C3" s="178"/>
      <c r="D3" s="178"/>
      <c r="E3" s="178"/>
      <c r="F3" s="178"/>
      <c r="G3" s="178"/>
    </row>
    <row r="4" spans="1:7" ht="69" customHeight="1">
      <c r="B4" s="200" t="s">
        <v>123</v>
      </c>
      <c r="C4" s="180" t="s">
        <v>268</v>
      </c>
      <c r="D4" s="183" t="s">
        <v>2</v>
      </c>
      <c r="E4" s="183" t="s">
        <v>3</v>
      </c>
      <c r="F4" s="183" t="s">
        <v>4</v>
      </c>
      <c r="G4" s="183" t="s">
        <v>5</v>
      </c>
    </row>
    <row r="5" spans="1:7" s="182" customFormat="1" ht="39.75" customHeight="1">
      <c r="B5" s="201"/>
      <c r="C5" s="183" t="s">
        <v>6</v>
      </c>
      <c r="D5" s="183" t="s">
        <v>6</v>
      </c>
      <c r="E5" s="183" t="s">
        <v>6</v>
      </c>
      <c r="F5" s="183" t="s">
        <v>6</v>
      </c>
      <c r="G5" s="183" t="s">
        <v>6</v>
      </c>
    </row>
    <row r="6" spans="1:7" s="188" customFormat="1" ht="18.75" customHeight="1">
      <c r="A6" s="185"/>
      <c r="B6" s="186" t="s">
        <v>51</v>
      </c>
      <c r="C6" s="187">
        <v>50</v>
      </c>
      <c r="D6" s="184">
        <v>13</v>
      </c>
      <c r="E6" s="184">
        <v>13</v>
      </c>
      <c r="F6" s="191">
        <v>13</v>
      </c>
      <c r="G6" s="191">
        <v>11</v>
      </c>
    </row>
    <row r="7" spans="1:7" s="190" customFormat="1" ht="18.75" customHeight="1">
      <c r="A7" s="189"/>
      <c r="B7" s="186" t="s">
        <v>54</v>
      </c>
      <c r="C7" s="187">
        <v>31</v>
      </c>
      <c r="D7" s="184">
        <v>8</v>
      </c>
      <c r="E7" s="184">
        <v>8</v>
      </c>
      <c r="F7" s="191">
        <v>8</v>
      </c>
      <c r="G7" s="191">
        <v>7</v>
      </c>
    </row>
    <row r="8" spans="1:7" s="190" customFormat="1" ht="18.75" customHeight="1">
      <c r="A8" s="189"/>
      <c r="B8" s="186" t="s">
        <v>117</v>
      </c>
      <c r="C8" s="187">
        <v>169</v>
      </c>
      <c r="D8" s="184">
        <v>42</v>
      </c>
      <c r="E8" s="184">
        <v>42</v>
      </c>
      <c r="F8" s="191">
        <v>42</v>
      </c>
      <c r="G8" s="191">
        <v>43</v>
      </c>
    </row>
    <row r="9" spans="1:7" s="188" customFormat="1" ht="18.75" customHeight="1">
      <c r="A9" s="185"/>
      <c r="B9" s="186" t="s">
        <v>57</v>
      </c>
      <c r="C9" s="187">
        <v>679</v>
      </c>
      <c r="D9" s="184">
        <v>170</v>
      </c>
      <c r="E9" s="184">
        <v>170</v>
      </c>
      <c r="F9" s="191">
        <v>170</v>
      </c>
      <c r="G9" s="191">
        <v>169</v>
      </c>
    </row>
    <row r="10" spans="1:7" s="188" customFormat="1" ht="18.75" customHeight="1">
      <c r="A10" s="185"/>
      <c r="B10" s="186" t="s">
        <v>7</v>
      </c>
      <c r="C10" s="187">
        <v>1327</v>
      </c>
      <c r="D10" s="184">
        <v>614</v>
      </c>
      <c r="E10" s="184">
        <v>332</v>
      </c>
      <c r="F10" s="191">
        <v>332</v>
      </c>
      <c r="G10" s="191">
        <v>49</v>
      </c>
    </row>
    <row r="11" spans="1:7" s="188" customFormat="1" ht="18.75" customHeight="1">
      <c r="A11" s="185"/>
      <c r="B11" s="186" t="s">
        <v>58</v>
      </c>
      <c r="C11" s="187">
        <v>244</v>
      </c>
      <c r="D11" s="184">
        <v>61</v>
      </c>
      <c r="E11" s="184">
        <v>61</v>
      </c>
      <c r="F11" s="191">
        <v>61</v>
      </c>
      <c r="G11" s="191">
        <v>61</v>
      </c>
    </row>
    <row r="12" spans="1:7" s="188" customFormat="1" ht="18.75" customHeight="1">
      <c r="A12" s="185"/>
      <c r="B12" s="186" t="s">
        <v>59</v>
      </c>
      <c r="C12" s="187">
        <v>200</v>
      </c>
      <c r="D12" s="184">
        <v>50</v>
      </c>
      <c r="E12" s="184">
        <v>50</v>
      </c>
      <c r="F12" s="191">
        <v>50</v>
      </c>
      <c r="G12" s="191">
        <v>50</v>
      </c>
    </row>
    <row r="13" spans="1:7" s="188" customFormat="1" ht="18.75" customHeight="1">
      <c r="A13" s="185"/>
      <c r="B13" s="186" t="s">
        <v>60</v>
      </c>
      <c r="C13" s="187">
        <v>717</v>
      </c>
      <c r="D13" s="184">
        <v>179</v>
      </c>
      <c r="E13" s="184">
        <v>179</v>
      </c>
      <c r="F13" s="191">
        <v>179</v>
      </c>
      <c r="G13" s="191">
        <v>180</v>
      </c>
    </row>
    <row r="14" spans="1:7" s="188" customFormat="1" ht="18.75" customHeight="1">
      <c r="A14" s="185"/>
      <c r="B14" s="186" t="s">
        <v>61</v>
      </c>
      <c r="C14" s="187">
        <v>642</v>
      </c>
      <c r="D14" s="184">
        <v>161</v>
      </c>
      <c r="E14" s="184">
        <v>161</v>
      </c>
      <c r="F14" s="191">
        <v>161</v>
      </c>
      <c r="G14" s="191">
        <v>159</v>
      </c>
    </row>
    <row r="15" spans="1:7" s="193" customFormat="1" ht="18.75" customHeight="1">
      <c r="A15" s="192"/>
      <c r="B15" s="186" t="s">
        <v>62</v>
      </c>
      <c r="C15" s="187">
        <v>748</v>
      </c>
      <c r="D15" s="184">
        <v>187</v>
      </c>
      <c r="E15" s="184">
        <v>187</v>
      </c>
      <c r="F15" s="191">
        <v>187</v>
      </c>
      <c r="G15" s="191">
        <v>187</v>
      </c>
    </row>
    <row r="16" spans="1:7" s="188" customFormat="1" ht="18.75" customHeight="1">
      <c r="A16" s="185"/>
      <c r="B16" s="186" t="s">
        <v>63</v>
      </c>
      <c r="C16" s="202">
        <v>359</v>
      </c>
      <c r="D16" s="184">
        <v>90</v>
      </c>
      <c r="E16" s="184">
        <v>92</v>
      </c>
      <c r="F16" s="191">
        <v>92</v>
      </c>
      <c r="G16" s="191">
        <v>85</v>
      </c>
    </row>
    <row r="17" spans="1:7" s="188" customFormat="1" ht="18.75" customHeight="1">
      <c r="A17" s="185"/>
      <c r="B17" s="186" t="s">
        <v>65</v>
      </c>
      <c r="C17" s="187">
        <v>383</v>
      </c>
      <c r="D17" s="184">
        <v>96</v>
      </c>
      <c r="E17" s="184">
        <v>96</v>
      </c>
      <c r="F17" s="191">
        <v>96</v>
      </c>
      <c r="G17" s="191">
        <v>95</v>
      </c>
    </row>
    <row r="18" spans="1:7" s="188" customFormat="1" ht="18.75" customHeight="1">
      <c r="A18" s="185"/>
      <c r="B18" s="186" t="s">
        <v>67</v>
      </c>
      <c r="C18" s="202">
        <v>525</v>
      </c>
      <c r="D18" s="184">
        <v>131</v>
      </c>
      <c r="E18" s="184">
        <v>133</v>
      </c>
      <c r="F18" s="191">
        <v>133</v>
      </c>
      <c r="G18" s="191">
        <v>128</v>
      </c>
    </row>
    <row r="19" spans="1:7" s="188" customFormat="1" ht="18.75" customHeight="1">
      <c r="A19" s="185"/>
      <c r="B19" s="186" t="s">
        <v>68</v>
      </c>
      <c r="C19" s="187">
        <v>219</v>
      </c>
      <c r="D19" s="184">
        <v>55</v>
      </c>
      <c r="E19" s="184">
        <v>55</v>
      </c>
      <c r="F19" s="191">
        <v>55</v>
      </c>
      <c r="G19" s="191">
        <v>54</v>
      </c>
    </row>
    <row r="20" spans="1:7" s="188" customFormat="1" ht="18.75" customHeight="1">
      <c r="A20" s="185"/>
      <c r="B20" s="186" t="s">
        <v>69</v>
      </c>
      <c r="C20" s="187">
        <v>171</v>
      </c>
      <c r="D20" s="184">
        <v>43</v>
      </c>
      <c r="E20" s="184">
        <v>43</v>
      </c>
      <c r="F20" s="191">
        <v>43</v>
      </c>
      <c r="G20" s="191">
        <v>42</v>
      </c>
    </row>
    <row r="21" spans="1:7" s="188" customFormat="1" ht="18.75" customHeight="1">
      <c r="A21" s="185"/>
      <c r="B21" s="186" t="s">
        <v>12</v>
      </c>
      <c r="C21" s="187">
        <v>794</v>
      </c>
      <c r="D21" s="184">
        <v>199</v>
      </c>
      <c r="E21" s="184">
        <v>199</v>
      </c>
      <c r="F21" s="191">
        <v>199</v>
      </c>
      <c r="G21" s="191">
        <v>197</v>
      </c>
    </row>
    <row r="22" spans="1:7" s="188" customFormat="1" ht="18.75" customHeight="1">
      <c r="A22" s="185"/>
      <c r="B22" s="186" t="s">
        <v>70</v>
      </c>
      <c r="C22" s="187">
        <v>309</v>
      </c>
      <c r="D22" s="184">
        <v>77</v>
      </c>
      <c r="E22" s="184">
        <v>77</v>
      </c>
      <c r="F22" s="191">
        <v>77</v>
      </c>
      <c r="G22" s="191">
        <v>78</v>
      </c>
    </row>
    <row r="23" spans="1:7" s="188" customFormat="1" ht="18.75" customHeight="1">
      <c r="A23" s="185"/>
      <c r="B23" s="186" t="s">
        <v>13</v>
      </c>
      <c r="C23" s="202">
        <v>604</v>
      </c>
      <c r="D23" s="184">
        <v>151</v>
      </c>
      <c r="E23" s="184">
        <v>154</v>
      </c>
      <c r="F23" s="191">
        <v>154</v>
      </c>
      <c r="G23" s="191">
        <v>145</v>
      </c>
    </row>
    <row r="24" spans="1:7" s="188" customFormat="1" ht="18.75" customHeight="1">
      <c r="A24" s="185"/>
      <c r="B24" s="186" t="s">
        <v>71</v>
      </c>
      <c r="C24" s="187">
        <v>150</v>
      </c>
      <c r="D24" s="184">
        <v>38</v>
      </c>
      <c r="E24" s="184">
        <v>38</v>
      </c>
      <c r="F24" s="191">
        <v>38</v>
      </c>
      <c r="G24" s="191">
        <v>36</v>
      </c>
    </row>
    <row r="25" spans="1:7" s="188" customFormat="1" ht="18.75" customHeight="1">
      <c r="A25" s="185"/>
      <c r="B25" s="186" t="s">
        <v>14</v>
      </c>
      <c r="C25" s="187">
        <v>413</v>
      </c>
      <c r="D25" s="184">
        <v>103</v>
      </c>
      <c r="E25" s="184">
        <v>103</v>
      </c>
      <c r="F25" s="191">
        <v>103</v>
      </c>
      <c r="G25" s="191">
        <v>104</v>
      </c>
    </row>
    <row r="26" spans="1:7" s="188" customFormat="1" ht="18.75" customHeight="1">
      <c r="A26" s="185"/>
      <c r="B26" s="186" t="s">
        <v>72</v>
      </c>
      <c r="C26" s="187">
        <v>283</v>
      </c>
      <c r="D26" s="184">
        <v>71</v>
      </c>
      <c r="E26" s="184">
        <v>71</v>
      </c>
      <c r="F26" s="191">
        <v>71</v>
      </c>
      <c r="G26" s="191">
        <v>70</v>
      </c>
    </row>
    <row r="27" spans="1:7" s="188" customFormat="1" ht="18.75" customHeight="1">
      <c r="A27" s="185"/>
      <c r="B27" s="186" t="s">
        <v>73</v>
      </c>
      <c r="C27" s="187">
        <v>205</v>
      </c>
      <c r="D27" s="184">
        <v>51</v>
      </c>
      <c r="E27" s="184">
        <v>51</v>
      </c>
      <c r="F27" s="191">
        <v>51</v>
      </c>
      <c r="G27" s="191">
        <v>52</v>
      </c>
    </row>
    <row r="28" spans="1:7" s="188" customFormat="1" ht="16.5" customHeight="1">
      <c r="A28" s="185"/>
      <c r="B28" s="186" t="s">
        <v>74</v>
      </c>
      <c r="C28" s="187">
        <v>747</v>
      </c>
      <c r="D28" s="184">
        <v>187</v>
      </c>
      <c r="E28" s="184">
        <v>187</v>
      </c>
      <c r="F28" s="191">
        <v>187</v>
      </c>
      <c r="G28" s="191">
        <v>186</v>
      </c>
    </row>
    <row r="29" spans="1:7" s="185" customFormat="1" ht="22.5" customHeight="1">
      <c r="A29" s="185">
        <v>1</v>
      </c>
      <c r="B29" s="186" t="s">
        <v>75</v>
      </c>
      <c r="C29" s="183">
        <f>SUM(C6:C28)</f>
        <v>9969</v>
      </c>
      <c r="D29" s="183">
        <f>SUM(D6:D28)</f>
        <v>2777</v>
      </c>
      <c r="E29" s="183">
        <f>SUM(E6:E28)</f>
        <v>2502</v>
      </c>
      <c r="F29" s="183">
        <f>SUM(F6:F28)</f>
        <v>2502</v>
      </c>
      <c r="G29" s="183">
        <f>SUM(G6:G28)</f>
        <v>2188</v>
      </c>
    </row>
    <row r="30" spans="1:7" s="188" customFormat="1" ht="17.25" customHeight="1">
      <c r="A30" s="185"/>
      <c r="B30" s="186" t="s">
        <v>77</v>
      </c>
      <c r="C30" s="187">
        <v>2514</v>
      </c>
      <c r="D30" s="184">
        <v>629</v>
      </c>
      <c r="E30" s="184">
        <v>629</v>
      </c>
      <c r="F30" s="191">
        <v>629</v>
      </c>
      <c r="G30" s="191">
        <v>627</v>
      </c>
    </row>
    <row r="31" spans="1:7" s="188" customFormat="1" ht="17.25" customHeight="1">
      <c r="A31" s="185"/>
      <c r="B31" s="186" t="s">
        <v>78</v>
      </c>
      <c r="C31" s="187">
        <v>1064</v>
      </c>
      <c r="D31" s="184">
        <v>266</v>
      </c>
      <c r="E31" s="184">
        <v>266</v>
      </c>
      <c r="F31" s="191">
        <v>266</v>
      </c>
      <c r="G31" s="191">
        <v>266</v>
      </c>
    </row>
    <row r="32" spans="1:7" s="188" customFormat="1" ht="17.25" customHeight="1">
      <c r="A32" s="185"/>
      <c r="B32" s="186" t="s">
        <v>79</v>
      </c>
      <c r="C32" s="187">
        <v>2038</v>
      </c>
      <c r="D32" s="184">
        <v>510</v>
      </c>
      <c r="E32" s="184">
        <v>510</v>
      </c>
      <c r="F32" s="191">
        <v>510</v>
      </c>
      <c r="G32" s="191">
        <v>508</v>
      </c>
    </row>
    <row r="33" spans="1:7" s="188" customFormat="1" ht="17.25" customHeight="1">
      <c r="A33" s="185"/>
      <c r="B33" s="186" t="s">
        <v>109</v>
      </c>
      <c r="C33" s="187">
        <v>1047</v>
      </c>
      <c r="D33" s="184">
        <v>262</v>
      </c>
      <c r="E33" s="184">
        <v>262</v>
      </c>
      <c r="F33" s="191">
        <v>262</v>
      </c>
      <c r="G33" s="191">
        <v>261</v>
      </c>
    </row>
    <row r="34" spans="1:7" s="188" customFormat="1" ht="17.25" customHeight="1">
      <c r="A34" s="185"/>
      <c r="B34" s="194" t="s">
        <v>82</v>
      </c>
      <c r="C34" s="187">
        <v>715</v>
      </c>
      <c r="D34" s="184">
        <v>179</v>
      </c>
      <c r="E34" s="184">
        <v>179</v>
      </c>
      <c r="F34" s="191">
        <v>179</v>
      </c>
      <c r="G34" s="191">
        <v>178</v>
      </c>
    </row>
    <row r="35" spans="1:7" s="188" customFormat="1" ht="17.25" customHeight="1">
      <c r="A35" s="185"/>
      <c r="B35" s="186" t="s">
        <v>111</v>
      </c>
      <c r="C35" s="187">
        <v>420</v>
      </c>
      <c r="D35" s="184">
        <v>105</v>
      </c>
      <c r="E35" s="184">
        <v>105</v>
      </c>
      <c r="F35" s="191">
        <v>105</v>
      </c>
      <c r="G35" s="191">
        <v>105</v>
      </c>
    </row>
    <row r="36" spans="1:7" s="188" customFormat="1" ht="17.25" customHeight="1">
      <c r="A36" s="185"/>
      <c r="B36" s="186" t="s">
        <v>84</v>
      </c>
      <c r="C36" s="187">
        <v>1114</v>
      </c>
      <c r="D36" s="184">
        <v>279</v>
      </c>
      <c r="E36" s="184">
        <v>279</v>
      </c>
      <c r="F36" s="191">
        <v>279</v>
      </c>
      <c r="G36" s="191">
        <v>277</v>
      </c>
    </row>
    <row r="37" spans="1:7" s="188" customFormat="1" ht="17.25" customHeight="1">
      <c r="A37" s="185"/>
      <c r="B37" s="186" t="s">
        <v>113</v>
      </c>
      <c r="C37" s="187">
        <v>180</v>
      </c>
      <c r="D37" s="184">
        <v>45</v>
      </c>
      <c r="E37" s="184">
        <v>45</v>
      </c>
      <c r="F37" s="191">
        <v>45</v>
      </c>
      <c r="G37" s="191">
        <v>45</v>
      </c>
    </row>
    <row r="38" spans="1:7" s="188" customFormat="1" ht="17.25" customHeight="1">
      <c r="A38" s="185"/>
      <c r="B38" s="186" t="s">
        <v>118</v>
      </c>
      <c r="C38" s="187">
        <v>425</v>
      </c>
      <c r="D38" s="184">
        <v>106</v>
      </c>
      <c r="E38" s="184">
        <v>106</v>
      </c>
      <c r="F38" s="191">
        <v>106</v>
      </c>
      <c r="G38" s="191">
        <v>107</v>
      </c>
    </row>
    <row r="39" spans="1:7" s="196" customFormat="1" ht="29.25" customHeight="1">
      <c r="A39" s="185">
        <v>1</v>
      </c>
      <c r="B39" s="186" t="s">
        <v>86</v>
      </c>
      <c r="C39" s="195">
        <f>SUM(C30:C38)</f>
        <v>9517</v>
      </c>
      <c r="D39" s="195">
        <f>SUM(D30:D38)</f>
        <v>2381</v>
      </c>
      <c r="E39" s="195">
        <f>SUM(E30:E38)</f>
        <v>2381</v>
      </c>
      <c r="F39" s="195">
        <f>SUM(F30:F38)</f>
        <v>2381</v>
      </c>
      <c r="G39" s="195">
        <f>SUM(G30:G38)</f>
        <v>2374</v>
      </c>
    </row>
    <row r="40" spans="1:7" s="188" customFormat="1" ht="32.25" customHeight="1">
      <c r="A40" s="185"/>
      <c r="B40" s="186" t="s">
        <v>107</v>
      </c>
      <c r="C40" s="187">
        <v>1842</v>
      </c>
      <c r="D40" s="184">
        <v>461</v>
      </c>
      <c r="E40" s="184">
        <v>461</v>
      </c>
      <c r="F40" s="191">
        <v>461</v>
      </c>
      <c r="G40" s="191">
        <v>459</v>
      </c>
    </row>
    <row r="41" spans="1:7" s="188" customFormat="1" ht="16.5" customHeight="1">
      <c r="A41" s="185"/>
      <c r="B41" s="186" t="s">
        <v>90</v>
      </c>
      <c r="C41" s="187">
        <v>1192</v>
      </c>
      <c r="D41" s="184">
        <v>298</v>
      </c>
      <c r="E41" s="184">
        <v>298</v>
      </c>
      <c r="F41" s="191">
        <v>298</v>
      </c>
      <c r="G41" s="191">
        <v>298</v>
      </c>
    </row>
    <row r="42" spans="1:7" s="188" customFormat="1" ht="18.75" customHeight="1">
      <c r="A42" s="185"/>
      <c r="B42" s="186" t="s">
        <v>91</v>
      </c>
      <c r="C42" s="187">
        <v>1295</v>
      </c>
      <c r="D42" s="184">
        <v>324</v>
      </c>
      <c r="E42" s="184">
        <v>324</v>
      </c>
      <c r="F42" s="191">
        <v>324</v>
      </c>
      <c r="G42" s="191">
        <v>323</v>
      </c>
    </row>
    <row r="43" spans="1:7" s="188" customFormat="1" ht="18.75" customHeight="1">
      <c r="A43" s="185"/>
      <c r="B43" s="186" t="s">
        <v>93</v>
      </c>
      <c r="C43" s="202">
        <v>3431</v>
      </c>
      <c r="D43" s="184">
        <v>858</v>
      </c>
      <c r="E43" s="184">
        <v>935</v>
      </c>
      <c r="F43" s="191">
        <v>935</v>
      </c>
      <c r="G43" s="191">
        <v>703</v>
      </c>
    </row>
    <row r="44" spans="1:7" s="188" customFormat="1" ht="18.75" customHeight="1">
      <c r="A44" s="185"/>
      <c r="B44" s="186" t="s">
        <v>22</v>
      </c>
      <c r="C44" s="187">
        <v>4460</v>
      </c>
      <c r="D44" s="184">
        <v>1115</v>
      </c>
      <c r="E44" s="184">
        <v>1115</v>
      </c>
      <c r="F44" s="184">
        <v>1115</v>
      </c>
      <c r="G44" s="191">
        <v>1115</v>
      </c>
    </row>
    <row r="45" spans="1:7" s="197" customFormat="1" ht="25.5" customHeight="1">
      <c r="A45" s="185">
        <v>1</v>
      </c>
      <c r="B45" s="186" t="s">
        <v>95</v>
      </c>
      <c r="C45" s="183">
        <f>SUM(C40:C44)</f>
        <v>12220</v>
      </c>
      <c r="D45" s="183">
        <f>SUM(D40:D44)</f>
        <v>3056</v>
      </c>
      <c r="E45" s="183">
        <f>SUM(E40:E44)</f>
        <v>3133</v>
      </c>
      <c r="F45" s="183">
        <f>SUM(F40:F44)</f>
        <v>3133</v>
      </c>
      <c r="G45" s="183">
        <f>SUM(G40:G44)</f>
        <v>2898</v>
      </c>
    </row>
    <row r="46" spans="1:7" s="197" customFormat="1" ht="25.5" customHeight="1">
      <c r="A46" s="185"/>
      <c r="B46" s="186" t="s">
        <v>27</v>
      </c>
      <c r="C46" s="203">
        <v>1754</v>
      </c>
      <c r="D46" s="184">
        <v>439</v>
      </c>
      <c r="E46" s="184">
        <v>448</v>
      </c>
      <c r="F46" s="191">
        <v>448</v>
      </c>
      <c r="G46" s="191">
        <v>419</v>
      </c>
    </row>
    <row r="47" spans="1:7" s="197" customFormat="1" ht="25.5" customHeight="1">
      <c r="A47" s="185"/>
      <c r="B47" s="186" t="s">
        <v>29</v>
      </c>
      <c r="C47" s="203">
        <v>789</v>
      </c>
      <c r="D47" s="184">
        <v>197</v>
      </c>
      <c r="E47" s="184">
        <v>204</v>
      </c>
      <c r="F47" s="191">
        <v>204</v>
      </c>
      <c r="G47" s="191">
        <v>184</v>
      </c>
    </row>
    <row r="48" spans="1:7" s="197" customFormat="1" ht="35.25" customHeight="1">
      <c r="A48" s="185"/>
      <c r="B48" s="186" t="s">
        <v>30</v>
      </c>
      <c r="C48" s="204">
        <v>440</v>
      </c>
      <c r="D48" s="184">
        <v>110</v>
      </c>
      <c r="E48" s="184">
        <v>110</v>
      </c>
      <c r="F48" s="191">
        <v>110</v>
      </c>
      <c r="G48" s="191">
        <v>110</v>
      </c>
    </row>
    <row r="49" spans="1:7" s="197" customFormat="1" ht="35.25" customHeight="1">
      <c r="A49" s="185"/>
      <c r="B49" s="186" t="s">
        <v>124</v>
      </c>
      <c r="C49" s="204">
        <v>340</v>
      </c>
      <c r="D49" s="184">
        <v>85</v>
      </c>
      <c r="E49" s="184">
        <v>85</v>
      </c>
      <c r="F49" s="191">
        <v>85</v>
      </c>
      <c r="G49" s="191">
        <v>85</v>
      </c>
    </row>
    <row r="50" spans="1:7" s="197" customFormat="1" ht="25.5" customHeight="1">
      <c r="A50" s="185"/>
      <c r="B50" s="186" t="s">
        <v>33</v>
      </c>
      <c r="C50" s="203">
        <v>567</v>
      </c>
      <c r="D50" s="184">
        <v>0</v>
      </c>
      <c r="E50" s="184">
        <v>0</v>
      </c>
      <c r="F50" s="191">
        <v>256</v>
      </c>
      <c r="G50" s="191">
        <v>311</v>
      </c>
    </row>
    <row r="51" spans="1:7" s="197" customFormat="1" ht="25.5" customHeight="1">
      <c r="A51" s="185">
        <v>1</v>
      </c>
      <c r="B51" s="186" t="s">
        <v>119</v>
      </c>
      <c r="C51" s="183">
        <f>SUM(C46:C50)</f>
        <v>3890</v>
      </c>
      <c r="D51" s="183">
        <f>SUM(D46:D50)</f>
        <v>831</v>
      </c>
      <c r="E51" s="183">
        <f>SUM(E46:E50)</f>
        <v>847</v>
      </c>
      <c r="F51" s="183">
        <f>SUM(F46:F50)</f>
        <v>1103</v>
      </c>
      <c r="G51" s="183">
        <f>SUM(G46:G50)</f>
        <v>1109</v>
      </c>
    </row>
    <row r="52" spans="1:7" s="188" customFormat="1" ht="25.5" customHeight="1">
      <c r="A52" s="185">
        <v>1</v>
      </c>
      <c r="B52" s="186" t="s">
        <v>120</v>
      </c>
      <c r="C52" s="195">
        <f>C29+C39+C45+C51</f>
        <v>35596</v>
      </c>
      <c r="D52" s="195">
        <f>D29+D39+D45+D51</f>
        <v>9045</v>
      </c>
      <c r="E52" s="195">
        <f>E29+E39+E45+E51</f>
        <v>8863</v>
      </c>
      <c r="F52" s="195">
        <f>F29+F39+F45+F51</f>
        <v>9119</v>
      </c>
      <c r="G52" s="195">
        <f>G29+G39+G45+G51</f>
        <v>8569</v>
      </c>
    </row>
    <row r="53" spans="1:7" s="199" customFormat="1" ht="14.25">
      <c r="A53" s="198"/>
      <c r="B53" s="173"/>
      <c r="C53" s="173"/>
      <c r="D53" s="173"/>
      <c r="E53" s="173"/>
      <c r="F53" s="173"/>
      <c r="G53" s="173"/>
    </row>
    <row r="54" spans="1:7" s="199" customFormat="1" ht="14.25">
      <c r="A54" s="198"/>
      <c r="B54" s="173"/>
      <c r="C54" s="173"/>
      <c r="D54" s="173"/>
      <c r="E54" s="173"/>
      <c r="F54" s="173"/>
      <c r="G54" s="173"/>
    </row>
    <row r="55" spans="1:7" s="199" customFormat="1">
      <c r="A55" s="198"/>
      <c r="B55" s="172" t="s">
        <v>142</v>
      </c>
      <c r="C55" s="205">
        <f>ROUND(1189920*0.02994,0)</f>
        <v>35626</v>
      </c>
      <c r="D55" s="173"/>
      <c r="E55" s="173"/>
      <c r="F55" s="173"/>
      <c r="G55" s="173"/>
    </row>
    <row r="56" spans="1:7" s="199" customFormat="1">
      <c r="A56" s="198"/>
      <c r="B56" s="172" t="s">
        <v>143</v>
      </c>
      <c r="C56" s="173">
        <v>30</v>
      </c>
      <c r="D56" s="173"/>
      <c r="E56" s="173"/>
      <c r="F56" s="173"/>
      <c r="G56" s="173"/>
    </row>
    <row r="57" spans="1:7" s="199" customFormat="1">
      <c r="A57" s="198"/>
      <c r="B57" s="172" t="s">
        <v>144</v>
      </c>
      <c r="C57" s="206">
        <f>C55-C56</f>
        <v>35596</v>
      </c>
      <c r="D57" s="173"/>
      <c r="E57" s="173"/>
      <c r="F57" s="173"/>
      <c r="G57" s="173"/>
    </row>
    <row r="58" spans="1:7" s="199" customFormat="1">
      <c r="A58" s="198"/>
      <c r="B58" s="172"/>
      <c r="C58" s="173"/>
      <c r="D58" s="173"/>
      <c r="E58" s="173"/>
      <c r="F58" s="173"/>
      <c r="G58" s="173"/>
    </row>
    <row r="59" spans="1:7" s="199" customFormat="1">
      <c r="A59" s="198"/>
      <c r="B59" s="172"/>
      <c r="C59" s="173"/>
      <c r="D59" s="173"/>
      <c r="E59" s="173"/>
      <c r="F59" s="173"/>
      <c r="G59" s="173"/>
    </row>
    <row r="60" spans="1:7" s="199" customFormat="1">
      <c r="A60" s="198"/>
      <c r="B60" s="172"/>
      <c r="C60" s="173"/>
      <c r="D60" s="173"/>
      <c r="E60" s="173"/>
      <c r="F60" s="173"/>
      <c r="G60" s="173"/>
    </row>
    <row r="61" spans="1:7" s="199" customFormat="1">
      <c r="A61" s="198"/>
      <c r="B61" s="172"/>
      <c r="C61" s="173"/>
      <c r="D61" s="173"/>
      <c r="E61" s="173"/>
      <c r="F61" s="173"/>
      <c r="G61" s="173"/>
    </row>
    <row r="62" spans="1:7" s="199" customFormat="1">
      <c r="A62" s="198"/>
      <c r="B62" s="172"/>
      <c r="C62" s="173"/>
      <c r="D62" s="173"/>
      <c r="E62" s="173"/>
      <c r="F62" s="173"/>
      <c r="G62" s="173"/>
    </row>
    <row r="63" spans="1:7" s="199" customFormat="1">
      <c r="A63" s="198"/>
      <c r="B63" s="172"/>
      <c r="C63" s="173"/>
      <c r="D63" s="173"/>
      <c r="E63" s="173"/>
      <c r="F63" s="173"/>
      <c r="G63" s="173"/>
    </row>
    <row r="64" spans="1:7" s="199" customFormat="1">
      <c r="A64" s="198"/>
      <c r="B64" s="172"/>
      <c r="C64" s="173"/>
      <c r="D64" s="173"/>
      <c r="E64" s="173"/>
      <c r="F64" s="173"/>
      <c r="G64" s="173"/>
    </row>
    <row r="65" spans="1:7" s="199" customFormat="1">
      <c r="A65" s="198"/>
      <c r="B65" s="172"/>
      <c r="C65" s="173"/>
      <c r="D65" s="173"/>
      <c r="E65" s="173"/>
      <c r="F65" s="173"/>
      <c r="G65" s="173"/>
    </row>
    <row r="66" spans="1:7" s="199" customFormat="1">
      <c r="A66" s="198"/>
      <c r="B66" s="172"/>
      <c r="C66" s="173"/>
      <c r="D66" s="173"/>
      <c r="E66" s="173"/>
      <c r="F66" s="173"/>
      <c r="G66" s="173"/>
    </row>
    <row r="67" spans="1:7" s="199" customFormat="1">
      <c r="A67" s="198"/>
      <c r="B67" s="172"/>
      <c r="C67" s="173"/>
      <c r="D67" s="173"/>
      <c r="E67" s="173"/>
      <c r="F67" s="173"/>
      <c r="G67" s="173"/>
    </row>
    <row r="68" spans="1:7" s="199" customFormat="1">
      <c r="A68" s="198"/>
      <c r="B68" s="172"/>
      <c r="C68" s="173"/>
      <c r="D68" s="173"/>
      <c r="E68" s="173"/>
      <c r="F68" s="173"/>
      <c r="G68" s="173"/>
    </row>
    <row r="69" spans="1:7" s="199" customFormat="1">
      <c r="A69" s="198"/>
      <c r="B69" s="172"/>
      <c r="C69" s="173"/>
      <c r="D69" s="173"/>
      <c r="E69" s="173"/>
      <c r="F69" s="173"/>
      <c r="G69" s="173"/>
    </row>
    <row r="70" spans="1:7" s="199" customFormat="1">
      <c r="A70" s="198"/>
      <c r="B70" s="172"/>
      <c r="C70" s="173"/>
      <c r="D70" s="173"/>
      <c r="E70" s="173"/>
      <c r="F70" s="173"/>
      <c r="G70" s="173"/>
    </row>
    <row r="71" spans="1:7" s="199" customFormat="1">
      <c r="A71" s="198"/>
      <c r="B71" s="172"/>
      <c r="C71" s="173"/>
      <c r="D71" s="173"/>
      <c r="E71" s="173"/>
      <c r="F71" s="173"/>
      <c r="G71" s="173"/>
    </row>
    <row r="72" spans="1:7" s="199" customFormat="1">
      <c r="A72" s="198"/>
      <c r="B72" s="172"/>
      <c r="C72" s="173"/>
      <c r="D72" s="173"/>
      <c r="E72" s="173"/>
      <c r="F72" s="173"/>
      <c r="G72" s="173"/>
    </row>
    <row r="73" spans="1:7" s="199" customFormat="1">
      <c r="A73" s="198"/>
      <c r="B73" s="172"/>
      <c r="C73" s="173"/>
      <c r="D73" s="173"/>
      <c r="E73" s="173"/>
      <c r="F73" s="173"/>
      <c r="G73" s="173"/>
    </row>
    <row r="74" spans="1:7" s="199" customFormat="1">
      <c r="A74" s="198"/>
      <c r="B74" s="172"/>
      <c r="C74" s="173"/>
      <c r="D74" s="173"/>
      <c r="E74" s="173"/>
      <c r="F74" s="173"/>
      <c r="G74" s="173"/>
    </row>
    <row r="75" spans="1:7" s="199" customFormat="1">
      <c r="A75" s="198"/>
      <c r="B75" s="172"/>
      <c r="C75" s="173"/>
      <c r="D75" s="173"/>
      <c r="E75" s="173"/>
      <c r="F75" s="173"/>
      <c r="G75" s="173"/>
    </row>
    <row r="76" spans="1:7" s="199" customFormat="1">
      <c r="A76" s="198"/>
      <c r="B76" s="172"/>
      <c r="C76" s="173"/>
      <c r="D76" s="173"/>
      <c r="E76" s="173"/>
      <c r="F76" s="173"/>
      <c r="G76" s="173"/>
    </row>
    <row r="77" spans="1:7" s="199" customFormat="1">
      <c r="A77" s="198"/>
      <c r="B77" s="172"/>
      <c r="C77" s="173"/>
      <c r="D77" s="173"/>
      <c r="E77" s="173"/>
      <c r="F77" s="173"/>
      <c r="G77" s="173"/>
    </row>
    <row r="78" spans="1:7" s="199" customFormat="1">
      <c r="A78" s="198"/>
      <c r="B78" s="172"/>
      <c r="C78" s="173"/>
      <c r="D78" s="173"/>
      <c r="E78" s="173"/>
      <c r="F78" s="173"/>
      <c r="G78" s="173"/>
    </row>
    <row r="79" spans="1:7" s="199" customFormat="1">
      <c r="A79" s="198"/>
      <c r="B79" s="172"/>
      <c r="C79" s="173"/>
      <c r="D79" s="173"/>
      <c r="E79" s="173"/>
      <c r="F79" s="173"/>
      <c r="G79" s="173"/>
    </row>
    <row r="80" spans="1:7" s="199" customFormat="1">
      <c r="A80" s="198"/>
      <c r="B80" s="172"/>
      <c r="C80" s="173"/>
      <c r="D80" s="173"/>
      <c r="E80" s="173"/>
      <c r="F80" s="173"/>
      <c r="G80" s="173"/>
    </row>
    <row r="81" spans="1:7" s="199" customFormat="1">
      <c r="A81" s="198"/>
      <c r="B81" s="172"/>
      <c r="C81" s="173"/>
      <c r="D81" s="173"/>
      <c r="E81" s="173"/>
      <c r="F81" s="173"/>
      <c r="G81" s="173"/>
    </row>
    <row r="82" spans="1:7" s="199" customFormat="1">
      <c r="A82" s="198"/>
      <c r="B82" s="172"/>
      <c r="C82" s="173"/>
      <c r="D82" s="173"/>
      <c r="E82" s="173"/>
      <c r="F82" s="173"/>
      <c r="G82" s="173"/>
    </row>
    <row r="83" spans="1:7" s="199" customFormat="1">
      <c r="A83" s="198"/>
      <c r="B83" s="172"/>
      <c r="C83" s="173"/>
      <c r="D83" s="173"/>
      <c r="E83" s="173"/>
      <c r="F83" s="173"/>
      <c r="G83" s="173"/>
    </row>
    <row r="84" spans="1:7" s="199" customFormat="1">
      <c r="A84" s="198"/>
      <c r="B84" s="172"/>
      <c r="C84" s="173"/>
      <c r="D84" s="173"/>
      <c r="E84" s="173"/>
      <c r="F84" s="173"/>
      <c r="G84" s="173"/>
    </row>
    <row r="85" spans="1:7" s="199" customFormat="1">
      <c r="A85" s="198"/>
      <c r="B85" s="172"/>
      <c r="C85" s="173"/>
      <c r="D85" s="173"/>
      <c r="E85" s="173"/>
      <c r="F85" s="173"/>
      <c r="G85" s="173"/>
    </row>
    <row r="86" spans="1:7" s="199" customFormat="1">
      <c r="A86" s="198"/>
      <c r="B86" s="172"/>
      <c r="C86" s="173"/>
      <c r="D86" s="173"/>
      <c r="E86" s="173"/>
      <c r="F86" s="173"/>
      <c r="G86" s="173"/>
    </row>
    <row r="87" spans="1:7" s="199" customFormat="1">
      <c r="A87" s="198"/>
      <c r="B87" s="172"/>
      <c r="C87" s="173"/>
      <c r="D87" s="173"/>
      <c r="E87" s="173"/>
      <c r="F87" s="173"/>
      <c r="G87" s="173"/>
    </row>
    <row r="88" spans="1:7" s="199" customFormat="1">
      <c r="A88" s="198"/>
      <c r="B88" s="172"/>
      <c r="C88" s="173"/>
      <c r="D88" s="173"/>
      <c r="E88" s="173"/>
      <c r="F88" s="173"/>
      <c r="G88" s="173"/>
    </row>
    <row r="89" spans="1:7" s="199" customFormat="1">
      <c r="A89" s="198"/>
      <c r="B89" s="172"/>
      <c r="C89" s="173"/>
      <c r="D89" s="173"/>
      <c r="E89" s="173"/>
      <c r="F89" s="173"/>
      <c r="G89" s="173"/>
    </row>
    <row r="90" spans="1:7" s="199" customFormat="1">
      <c r="A90" s="198"/>
      <c r="B90" s="172"/>
      <c r="C90" s="173"/>
      <c r="D90" s="173"/>
      <c r="E90" s="173"/>
      <c r="F90" s="173"/>
      <c r="G90" s="173"/>
    </row>
    <row r="91" spans="1:7" s="199" customFormat="1">
      <c r="A91" s="198"/>
      <c r="B91" s="172"/>
      <c r="C91" s="173"/>
      <c r="D91" s="173"/>
      <c r="E91" s="173"/>
      <c r="F91" s="173"/>
      <c r="G91" s="173"/>
    </row>
    <row r="92" spans="1:7" s="199" customFormat="1">
      <c r="A92" s="198"/>
      <c r="B92" s="172"/>
      <c r="C92" s="173"/>
      <c r="D92" s="173"/>
      <c r="E92" s="173"/>
      <c r="F92" s="173"/>
      <c r="G92" s="173"/>
    </row>
    <row r="93" spans="1:7" s="199" customFormat="1">
      <c r="A93" s="198"/>
      <c r="B93" s="172"/>
      <c r="C93" s="173"/>
      <c r="D93" s="173"/>
      <c r="E93" s="173"/>
      <c r="F93" s="173"/>
      <c r="G93" s="173"/>
    </row>
    <row r="94" spans="1:7" s="199" customFormat="1">
      <c r="A94" s="198"/>
      <c r="B94" s="172"/>
      <c r="C94" s="173"/>
      <c r="D94" s="173"/>
      <c r="E94" s="173"/>
      <c r="F94" s="173"/>
      <c r="G94" s="173"/>
    </row>
    <row r="95" spans="1:7" s="199" customFormat="1">
      <c r="A95" s="198"/>
      <c r="B95" s="172"/>
      <c r="C95" s="173"/>
      <c r="D95" s="173"/>
      <c r="E95" s="173"/>
      <c r="F95" s="173"/>
      <c r="G95" s="173"/>
    </row>
    <row r="96" spans="1:7" s="199" customFormat="1">
      <c r="A96" s="198"/>
      <c r="B96" s="172"/>
      <c r="C96" s="173"/>
      <c r="D96" s="173"/>
      <c r="E96" s="173"/>
      <c r="F96" s="173"/>
      <c r="G96" s="173"/>
    </row>
    <row r="97" spans="1:7" s="199" customFormat="1">
      <c r="A97" s="198"/>
      <c r="B97" s="172"/>
      <c r="C97" s="173"/>
      <c r="D97" s="173"/>
      <c r="E97" s="173"/>
      <c r="F97" s="173"/>
      <c r="G97" s="173"/>
    </row>
    <row r="98" spans="1:7" s="199" customFormat="1">
      <c r="A98" s="198"/>
      <c r="B98" s="172"/>
      <c r="C98" s="173"/>
      <c r="D98" s="173"/>
      <c r="E98" s="173"/>
      <c r="F98" s="173"/>
      <c r="G98" s="173"/>
    </row>
    <row r="99" spans="1:7" s="199" customFormat="1">
      <c r="A99" s="198"/>
      <c r="B99" s="172"/>
      <c r="C99" s="173"/>
      <c r="D99" s="173"/>
      <c r="E99" s="173"/>
      <c r="F99" s="173"/>
      <c r="G99" s="173"/>
    </row>
    <row r="100" spans="1:7" s="199" customFormat="1">
      <c r="A100" s="198"/>
      <c r="B100" s="172"/>
      <c r="C100" s="173"/>
      <c r="D100" s="173"/>
      <c r="E100" s="173"/>
      <c r="F100" s="173"/>
      <c r="G100" s="173"/>
    </row>
    <row r="101" spans="1:7" s="199" customFormat="1">
      <c r="A101" s="198"/>
      <c r="B101" s="172"/>
      <c r="C101" s="173"/>
      <c r="D101" s="173"/>
      <c r="E101" s="173"/>
      <c r="F101" s="173"/>
      <c r="G101" s="173"/>
    </row>
    <row r="102" spans="1:7" s="199" customFormat="1">
      <c r="A102" s="198"/>
      <c r="B102" s="172"/>
      <c r="C102" s="173"/>
      <c r="D102" s="173"/>
      <c r="E102" s="173"/>
      <c r="F102" s="173"/>
      <c r="G102" s="173"/>
    </row>
    <row r="103" spans="1:7" s="199" customFormat="1">
      <c r="A103" s="198"/>
      <c r="B103" s="172"/>
      <c r="C103" s="173"/>
      <c r="D103" s="173"/>
      <c r="E103" s="173"/>
      <c r="F103" s="173"/>
      <c r="G103" s="173"/>
    </row>
    <row r="104" spans="1:7" s="199" customFormat="1">
      <c r="A104" s="198"/>
      <c r="B104" s="172"/>
      <c r="C104" s="173"/>
      <c r="D104" s="173"/>
      <c r="E104" s="173"/>
      <c r="F104" s="173"/>
      <c r="G104" s="173"/>
    </row>
    <row r="105" spans="1:7" s="199" customFormat="1">
      <c r="A105" s="198"/>
      <c r="B105" s="172"/>
      <c r="C105" s="173"/>
      <c r="D105" s="173"/>
      <c r="E105" s="173"/>
      <c r="F105" s="173"/>
      <c r="G105" s="173"/>
    </row>
    <row r="106" spans="1:7" s="199" customFormat="1">
      <c r="A106" s="198"/>
      <c r="B106" s="172"/>
      <c r="C106" s="173"/>
      <c r="D106" s="173"/>
      <c r="E106" s="173"/>
      <c r="F106" s="173"/>
      <c r="G106" s="173"/>
    </row>
    <row r="107" spans="1:7" s="199" customFormat="1">
      <c r="A107" s="198"/>
      <c r="B107" s="172"/>
      <c r="C107" s="173"/>
      <c r="D107" s="173"/>
      <c r="E107" s="173"/>
      <c r="F107" s="173"/>
      <c r="G107" s="173"/>
    </row>
    <row r="108" spans="1:7" s="199" customFormat="1">
      <c r="A108" s="198"/>
      <c r="B108" s="172"/>
      <c r="C108" s="173"/>
      <c r="D108" s="173"/>
      <c r="E108" s="173"/>
      <c r="F108" s="173"/>
      <c r="G108" s="173"/>
    </row>
    <row r="109" spans="1:7" s="199" customFormat="1">
      <c r="A109" s="198"/>
      <c r="B109" s="172"/>
      <c r="C109" s="173"/>
      <c r="D109" s="173"/>
      <c r="E109" s="173"/>
      <c r="F109" s="173"/>
      <c r="G109" s="173"/>
    </row>
    <row r="110" spans="1:7" s="199" customFormat="1">
      <c r="A110" s="198"/>
      <c r="B110" s="172"/>
      <c r="C110" s="173"/>
      <c r="D110" s="173"/>
      <c r="E110" s="173"/>
      <c r="F110" s="173"/>
      <c r="G110" s="173"/>
    </row>
    <row r="111" spans="1:7" s="199" customFormat="1">
      <c r="A111" s="198"/>
      <c r="B111" s="172"/>
      <c r="C111" s="173"/>
      <c r="D111" s="173"/>
      <c r="E111" s="173"/>
      <c r="F111" s="173"/>
      <c r="G111" s="173"/>
    </row>
    <row r="112" spans="1:7" s="199" customFormat="1">
      <c r="A112" s="198"/>
      <c r="B112" s="172"/>
      <c r="C112" s="173"/>
      <c r="D112" s="173"/>
      <c r="E112" s="173"/>
      <c r="F112" s="173"/>
      <c r="G112" s="173"/>
    </row>
    <row r="113" spans="1:7" s="199" customFormat="1">
      <c r="A113" s="198"/>
      <c r="B113" s="172"/>
      <c r="C113" s="173"/>
      <c r="D113" s="173"/>
      <c r="E113" s="173"/>
      <c r="F113" s="173"/>
      <c r="G113" s="173"/>
    </row>
    <row r="114" spans="1:7" s="199" customFormat="1">
      <c r="A114" s="198"/>
      <c r="B114" s="172"/>
      <c r="C114" s="173"/>
      <c r="D114" s="173"/>
      <c r="E114" s="173"/>
      <c r="F114" s="173"/>
      <c r="G114" s="173"/>
    </row>
    <row r="115" spans="1:7" s="199" customFormat="1">
      <c r="A115" s="198"/>
      <c r="B115" s="172"/>
      <c r="C115" s="173"/>
      <c r="D115" s="173"/>
      <c r="E115" s="173"/>
      <c r="F115" s="173"/>
      <c r="G115" s="173"/>
    </row>
    <row r="116" spans="1:7" s="199" customFormat="1">
      <c r="A116" s="198"/>
      <c r="B116" s="172"/>
      <c r="C116" s="173"/>
      <c r="D116" s="173"/>
      <c r="E116" s="173"/>
      <c r="F116" s="173"/>
      <c r="G116" s="173"/>
    </row>
    <row r="117" spans="1:7" s="199" customFormat="1">
      <c r="A117" s="198"/>
      <c r="B117" s="172"/>
      <c r="C117" s="173"/>
      <c r="D117" s="173"/>
      <c r="E117" s="173"/>
      <c r="F117" s="173"/>
      <c r="G117" s="173"/>
    </row>
    <row r="118" spans="1:7" s="199" customFormat="1">
      <c r="A118" s="198"/>
      <c r="B118" s="172"/>
      <c r="C118" s="173"/>
      <c r="D118" s="173"/>
      <c r="E118" s="173"/>
      <c r="F118" s="173"/>
      <c r="G118" s="173"/>
    </row>
    <row r="119" spans="1:7" s="199" customFormat="1">
      <c r="A119" s="198"/>
      <c r="B119" s="172"/>
      <c r="C119" s="173"/>
      <c r="D119" s="173"/>
      <c r="E119" s="173"/>
      <c r="F119" s="173"/>
      <c r="G119" s="173"/>
    </row>
    <row r="120" spans="1:7" s="199" customFormat="1">
      <c r="A120" s="198"/>
      <c r="B120" s="172"/>
      <c r="C120" s="173"/>
      <c r="D120" s="173"/>
      <c r="E120" s="173"/>
      <c r="F120" s="173"/>
      <c r="G120" s="173"/>
    </row>
    <row r="121" spans="1:7" s="199" customFormat="1">
      <c r="A121" s="198"/>
      <c r="B121" s="172"/>
      <c r="C121" s="173"/>
      <c r="D121" s="173"/>
      <c r="E121" s="173"/>
      <c r="F121" s="173"/>
      <c r="G121" s="173"/>
    </row>
    <row r="122" spans="1:7" s="199" customFormat="1">
      <c r="A122" s="198"/>
      <c r="B122" s="172"/>
      <c r="C122" s="173"/>
      <c r="D122" s="173"/>
      <c r="E122" s="173"/>
      <c r="F122" s="173"/>
      <c r="G122" s="173"/>
    </row>
    <row r="123" spans="1:7" s="199" customFormat="1">
      <c r="A123" s="198"/>
      <c r="B123" s="172"/>
      <c r="C123" s="173"/>
      <c r="D123" s="173"/>
      <c r="E123" s="173"/>
      <c r="F123" s="173"/>
      <c r="G123" s="173"/>
    </row>
    <row r="124" spans="1:7" s="199" customFormat="1">
      <c r="A124" s="198"/>
      <c r="B124" s="172"/>
      <c r="C124" s="173"/>
      <c r="D124" s="173"/>
      <c r="E124" s="173"/>
      <c r="F124" s="173"/>
      <c r="G124" s="173"/>
    </row>
    <row r="125" spans="1:7" s="199" customFormat="1">
      <c r="A125" s="198"/>
      <c r="B125" s="172"/>
      <c r="C125" s="173"/>
      <c r="D125" s="173"/>
      <c r="E125" s="173"/>
      <c r="F125" s="173"/>
      <c r="G125" s="173"/>
    </row>
    <row r="126" spans="1:7" s="199" customFormat="1">
      <c r="A126" s="198"/>
      <c r="B126" s="172"/>
      <c r="C126" s="173"/>
      <c r="D126" s="173"/>
      <c r="E126" s="173"/>
      <c r="F126" s="173"/>
      <c r="G126" s="173"/>
    </row>
    <row r="127" spans="1:7" s="199" customFormat="1">
      <c r="A127" s="198"/>
      <c r="B127" s="172"/>
      <c r="C127" s="173"/>
      <c r="D127" s="173"/>
      <c r="E127" s="173"/>
      <c r="F127" s="173"/>
      <c r="G127" s="173"/>
    </row>
    <row r="128" spans="1:7" s="199" customFormat="1">
      <c r="A128" s="198"/>
      <c r="B128" s="172"/>
      <c r="C128" s="173"/>
      <c r="D128" s="173"/>
      <c r="E128" s="173"/>
      <c r="F128" s="173"/>
      <c r="G128" s="173"/>
    </row>
    <row r="129" spans="1:7" s="199" customFormat="1">
      <c r="A129" s="198"/>
      <c r="B129" s="172"/>
      <c r="C129" s="173"/>
      <c r="D129" s="173"/>
      <c r="E129" s="173"/>
      <c r="F129" s="173"/>
      <c r="G129" s="173"/>
    </row>
    <row r="130" spans="1:7" s="199" customFormat="1">
      <c r="A130" s="198"/>
      <c r="B130" s="172"/>
      <c r="C130" s="173"/>
      <c r="D130" s="173"/>
      <c r="E130" s="173"/>
      <c r="F130" s="173"/>
      <c r="G130" s="173"/>
    </row>
    <row r="131" spans="1:7" s="199" customFormat="1">
      <c r="A131" s="198"/>
      <c r="B131" s="172"/>
      <c r="C131" s="173"/>
      <c r="D131" s="173"/>
      <c r="E131" s="173"/>
      <c r="F131" s="173"/>
      <c r="G131" s="173"/>
    </row>
    <row r="132" spans="1:7" s="199" customFormat="1">
      <c r="A132" s="198"/>
      <c r="B132" s="172"/>
      <c r="C132" s="173"/>
      <c r="D132" s="173"/>
      <c r="E132" s="173"/>
      <c r="F132" s="173"/>
      <c r="G132" s="173"/>
    </row>
    <row r="133" spans="1:7" s="199" customFormat="1">
      <c r="A133" s="198"/>
      <c r="B133" s="172"/>
      <c r="C133" s="173"/>
      <c r="D133" s="173"/>
      <c r="E133" s="173"/>
      <c r="F133" s="173"/>
      <c r="G133" s="173"/>
    </row>
    <row r="134" spans="1:7" s="199" customFormat="1">
      <c r="A134" s="198"/>
      <c r="B134" s="172"/>
      <c r="C134" s="173"/>
      <c r="D134" s="173"/>
      <c r="E134" s="173"/>
      <c r="F134" s="173"/>
      <c r="G134" s="173"/>
    </row>
    <row r="135" spans="1:7" s="199" customFormat="1">
      <c r="A135" s="198"/>
      <c r="B135" s="172"/>
      <c r="C135" s="173"/>
      <c r="D135" s="173"/>
      <c r="E135" s="173"/>
      <c r="F135" s="173"/>
      <c r="G135" s="173"/>
    </row>
    <row r="136" spans="1:7" s="199" customFormat="1">
      <c r="A136" s="198"/>
      <c r="B136" s="172"/>
      <c r="C136" s="173"/>
      <c r="D136" s="173"/>
      <c r="E136" s="173"/>
      <c r="F136" s="173"/>
      <c r="G136" s="173"/>
    </row>
    <row r="137" spans="1:7" s="199" customFormat="1">
      <c r="A137" s="198"/>
      <c r="B137" s="172"/>
      <c r="C137" s="173"/>
      <c r="D137" s="173"/>
      <c r="E137" s="173"/>
      <c r="F137" s="173"/>
      <c r="G137" s="173"/>
    </row>
    <row r="138" spans="1:7" s="199" customFormat="1">
      <c r="A138" s="198"/>
      <c r="B138" s="172"/>
      <c r="C138" s="173"/>
      <c r="D138" s="173"/>
      <c r="E138" s="173"/>
      <c r="F138" s="173"/>
      <c r="G138" s="173"/>
    </row>
    <row r="139" spans="1:7" s="199" customFormat="1">
      <c r="A139" s="198"/>
      <c r="B139" s="172"/>
      <c r="C139" s="173"/>
      <c r="D139" s="173"/>
      <c r="E139" s="173"/>
      <c r="F139" s="173"/>
      <c r="G139" s="173"/>
    </row>
    <row r="140" spans="1:7" s="199" customFormat="1">
      <c r="A140" s="198"/>
      <c r="B140" s="172"/>
      <c r="C140" s="173"/>
      <c r="D140" s="173"/>
      <c r="E140" s="173"/>
      <c r="F140" s="173"/>
      <c r="G140" s="173"/>
    </row>
    <row r="141" spans="1:7" s="199" customFormat="1">
      <c r="A141" s="198"/>
      <c r="B141" s="172"/>
      <c r="C141" s="173"/>
      <c r="D141" s="173"/>
      <c r="E141" s="173"/>
      <c r="F141" s="173"/>
      <c r="G141" s="173"/>
    </row>
    <row r="142" spans="1:7" s="199" customFormat="1">
      <c r="A142" s="198"/>
      <c r="B142" s="172"/>
      <c r="C142" s="173"/>
      <c r="D142" s="173"/>
      <c r="E142" s="173"/>
      <c r="F142" s="173"/>
      <c r="G142" s="173"/>
    </row>
    <row r="143" spans="1:7" s="199" customFormat="1">
      <c r="A143" s="198"/>
      <c r="B143" s="172"/>
      <c r="C143" s="173"/>
      <c r="D143" s="173"/>
      <c r="E143" s="173"/>
      <c r="F143" s="173"/>
      <c r="G143" s="173"/>
    </row>
    <row r="144" spans="1:7" s="199" customFormat="1">
      <c r="A144" s="198"/>
      <c r="B144" s="172"/>
      <c r="C144" s="173"/>
      <c r="D144" s="173"/>
      <c r="E144" s="173"/>
      <c r="F144" s="173"/>
      <c r="G144" s="173"/>
    </row>
    <row r="145" spans="1:7" s="199" customFormat="1">
      <c r="A145" s="198"/>
      <c r="B145" s="172"/>
      <c r="C145" s="173"/>
      <c r="D145" s="173"/>
      <c r="E145" s="173"/>
      <c r="F145" s="173"/>
      <c r="G145" s="173"/>
    </row>
    <row r="146" spans="1:7" s="199" customFormat="1">
      <c r="A146" s="198"/>
      <c r="B146" s="172"/>
      <c r="C146" s="173"/>
      <c r="D146" s="173"/>
      <c r="E146" s="173"/>
      <c r="F146" s="173"/>
      <c r="G146" s="173"/>
    </row>
    <row r="147" spans="1:7" s="199" customFormat="1">
      <c r="A147" s="198"/>
      <c r="B147" s="172"/>
      <c r="C147" s="173"/>
      <c r="D147" s="173"/>
      <c r="E147" s="173"/>
      <c r="F147" s="173"/>
      <c r="G147" s="173"/>
    </row>
    <row r="148" spans="1:7" s="199" customFormat="1">
      <c r="A148" s="198"/>
      <c r="B148" s="172"/>
      <c r="C148" s="173"/>
      <c r="D148" s="173"/>
      <c r="E148" s="173"/>
      <c r="F148" s="173"/>
      <c r="G148" s="173"/>
    </row>
    <row r="149" spans="1:7" s="199" customFormat="1">
      <c r="A149" s="198"/>
      <c r="B149" s="172"/>
      <c r="C149" s="173"/>
      <c r="D149" s="173"/>
      <c r="E149" s="173"/>
      <c r="F149" s="173"/>
      <c r="G149" s="173"/>
    </row>
    <row r="150" spans="1:7" s="199" customFormat="1">
      <c r="A150" s="198"/>
      <c r="B150" s="172"/>
      <c r="C150" s="173"/>
      <c r="D150" s="173"/>
      <c r="E150" s="173"/>
      <c r="F150" s="173"/>
      <c r="G150" s="173"/>
    </row>
    <row r="151" spans="1:7" s="199" customFormat="1">
      <c r="A151" s="198"/>
      <c r="B151" s="172"/>
      <c r="C151" s="173"/>
      <c r="D151" s="173"/>
      <c r="E151" s="173"/>
      <c r="F151" s="173"/>
      <c r="G151" s="173"/>
    </row>
    <row r="152" spans="1:7" s="199" customFormat="1">
      <c r="A152" s="198"/>
      <c r="B152" s="172"/>
      <c r="C152" s="173"/>
      <c r="D152" s="173"/>
      <c r="E152" s="173"/>
      <c r="F152" s="173"/>
      <c r="G152" s="173"/>
    </row>
    <row r="153" spans="1:7" s="199" customFormat="1">
      <c r="A153" s="198"/>
      <c r="B153" s="172"/>
      <c r="C153" s="173"/>
      <c r="D153" s="173"/>
      <c r="E153" s="173"/>
      <c r="F153" s="173"/>
      <c r="G153" s="173"/>
    </row>
    <row r="154" spans="1:7" s="199" customFormat="1">
      <c r="A154" s="198"/>
      <c r="B154" s="172"/>
      <c r="C154" s="173"/>
      <c r="D154" s="173"/>
      <c r="E154" s="173"/>
      <c r="F154" s="173"/>
      <c r="G154" s="173"/>
    </row>
    <row r="155" spans="1:7" s="199" customFormat="1">
      <c r="A155" s="198"/>
      <c r="B155" s="172"/>
      <c r="C155" s="173"/>
      <c r="D155" s="173"/>
      <c r="E155" s="173"/>
      <c r="F155" s="173"/>
      <c r="G155" s="173"/>
    </row>
    <row r="156" spans="1:7" s="199" customFormat="1">
      <c r="A156" s="198"/>
      <c r="B156" s="172"/>
      <c r="C156" s="173"/>
      <c r="D156" s="173"/>
      <c r="E156" s="173"/>
      <c r="F156" s="173"/>
      <c r="G156" s="173"/>
    </row>
    <row r="157" spans="1:7" s="199" customFormat="1">
      <c r="A157" s="198"/>
      <c r="B157" s="172"/>
      <c r="C157" s="173"/>
      <c r="D157" s="173"/>
      <c r="E157" s="173"/>
      <c r="F157" s="173"/>
      <c r="G157" s="173"/>
    </row>
    <row r="158" spans="1:7" s="199" customFormat="1">
      <c r="A158" s="198"/>
      <c r="B158" s="172"/>
      <c r="C158" s="173"/>
      <c r="D158" s="173"/>
      <c r="E158" s="173"/>
      <c r="F158" s="173"/>
      <c r="G158" s="173"/>
    </row>
    <row r="159" spans="1:7" s="199" customFormat="1">
      <c r="A159" s="198"/>
      <c r="B159" s="172"/>
      <c r="C159" s="173"/>
      <c r="D159" s="173"/>
      <c r="E159" s="173"/>
      <c r="F159" s="173"/>
      <c r="G159" s="173"/>
    </row>
    <row r="160" spans="1:7" s="199" customFormat="1">
      <c r="A160" s="198"/>
      <c r="B160" s="172"/>
      <c r="C160" s="173"/>
      <c r="D160" s="173"/>
      <c r="E160" s="173"/>
      <c r="F160" s="173"/>
      <c r="G160" s="173"/>
    </row>
    <row r="161" spans="1:7" s="199" customFormat="1">
      <c r="A161" s="198"/>
      <c r="B161" s="172"/>
      <c r="C161" s="173"/>
      <c r="D161" s="173"/>
      <c r="E161" s="173"/>
      <c r="F161" s="173"/>
      <c r="G161" s="173"/>
    </row>
    <row r="162" spans="1:7" s="199" customFormat="1">
      <c r="A162" s="198"/>
      <c r="B162" s="172"/>
      <c r="C162" s="173"/>
      <c r="D162" s="173"/>
      <c r="E162" s="173"/>
      <c r="F162" s="173"/>
      <c r="G162" s="173"/>
    </row>
    <row r="163" spans="1:7" s="199" customFormat="1">
      <c r="A163" s="198"/>
      <c r="B163" s="172"/>
      <c r="C163" s="173"/>
      <c r="D163" s="173"/>
      <c r="E163" s="173"/>
      <c r="F163" s="173"/>
      <c r="G163" s="173"/>
    </row>
    <row r="164" spans="1:7" s="199" customFormat="1">
      <c r="A164" s="198"/>
      <c r="B164" s="172"/>
      <c r="C164" s="173"/>
      <c r="D164" s="173"/>
      <c r="E164" s="173"/>
      <c r="F164" s="173"/>
      <c r="G164" s="173"/>
    </row>
    <row r="165" spans="1:7" s="199" customFormat="1">
      <c r="A165" s="198"/>
      <c r="B165" s="172"/>
      <c r="C165" s="173"/>
      <c r="D165" s="173"/>
      <c r="E165" s="173"/>
      <c r="F165" s="173"/>
      <c r="G165" s="173"/>
    </row>
    <row r="166" spans="1:7" s="199" customFormat="1">
      <c r="A166" s="198"/>
      <c r="B166" s="172"/>
      <c r="C166" s="173"/>
      <c r="D166" s="173"/>
      <c r="E166" s="173"/>
      <c r="F166" s="173"/>
      <c r="G166" s="173"/>
    </row>
    <row r="167" spans="1:7" s="199" customFormat="1">
      <c r="A167" s="198"/>
      <c r="B167" s="172"/>
      <c r="C167" s="173"/>
      <c r="D167" s="173"/>
      <c r="E167" s="173"/>
      <c r="F167" s="173"/>
      <c r="G167" s="173"/>
    </row>
    <row r="168" spans="1:7" s="199" customFormat="1">
      <c r="A168" s="198"/>
      <c r="B168" s="172"/>
      <c r="C168" s="173"/>
      <c r="D168" s="173"/>
      <c r="E168" s="173"/>
      <c r="F168" s="173"/>
      <c r="G168" s="173"/>
    </row>
    <row r="169" spans="1:7" s="199" customFormat="1">
      <c r="A169" s="198"/>
      <c r="B169" s="172"/>
      <c r="C169" s="173"/>
      <c r="D169" s="173"/>
      <c r="E169" s="173"/>
      <c r="F169" s="173"/>
      <c r="G169" s="173"/>
    </row>
    <row r="170" spans="1:7" s="199" customFormat="1">
      <c r="A170" s="198"/>
      <c r="B170" s="172"/>
      <c r="C170" s="173"/>
      <c r="D170" s="173"/>
      <c r="E170" s="173"/>
      <c r="F170" s="173"/>
      <c r="G170" s="173"/>
    </row>
    <row r="171" spans="1:7" s="199" customFormat="1">
      <c r="A171" s="198"/>
      <c r="B171" s="172"/>
      <c r="C171" s="173"/>
      <c r="D171" s="173"/>
      <c r="E171" s="173"/>
      <c r="F171" s="173"/>
      <c r="G171" s="173"/>
    </row>
    <row r="172" spans="1:7" s="199" customFormat="1">
      <c r="A172" s="198"/>
      <c r="B172" s="172"/>
      <c r="C172" s="173"/>
      <c r="D172" s="173"/>
      <c r="E172" s="173"/>
      <c r="F172" s="173"/>
      <c r="G172" s="173"/>
    </row>
    <row r="173" spans="1:7" s="199" customFormat="1">
      <c r="A173" s="198"/>
      <c r="B173" s="172"/>
      <c r="C173" s="173"/>
      <c r="D173" s="173"/>
      <c r="E173" s="173"/>
      <c r="F173" s="173"/>
      <c r="G173" s="173"/>
    </row>
    <row r="174" spans="1:7" s="199" customFormat="1">
      <c r="A174" s="198"/>
      <c r="B174" s="172"/>
      <c r="C174" s="173"/>
      <c r="D174" s="173"/>
      <c r="E174" s="173"/>
      <c r="F174" s="173"/>
      <c r="G174" s="173"/>
    </row>
    <row r="175" spans="1:7" s="199" customFormat="1">
      <c r="A175" s="198"/>
      <c r="B175" s="172"/>
      <c r="C175" s="173"/>
      <c r="D175" s="173"/>
      <c r="E175" s="173"/>
      <c r="F175" s="173"/>
      <c r="G175" s="173"/>
    </row>
    <row r="176" spans="1:7" s="199" customFormat="1">
      <c r="A176" s="198"/>
      <c r="B176" s="172"/>
      <c r="C176" s="173"/>
      <c r="D176" s="173"/>
      <c r="E176" s="173"/>
      <c r="F176" s="173"/>
      <c r="G176" s="173"/>
    </row>
    <row r="177" spans="1:7" s="199" customFormat="1">
      <c r="A177" s="198"/>
      <c r="B177" s="172"/>
      <c r="C177" s="173"/>
      <c r="D177" s="173"/>
      <c r="E177" s="173"/>
      <c r="F177" s="173"/>
      <c r="G177" s="173"/>
    </row>
    <row r="178" spans="1:7" s="199" customFormat="1">
      <c r="A178" s="198"/>
      <c r="B178" s="172"/>
      <c r="C178" s="173"/>
      <c r="D178" s="173"/>
      <c r="E178" s="173"/>
      <c r="F178" s="173"/>
      <c r="G178" s="173"/>
    </row>
    <row r="179" spans="1:7" s="199" customFormat="1">
      <c r="A179" s="198"/>
      <c r="B179" s="172"/>
      <c r="C179" s="173"/>
      <c r="D179" s="173"/>
      <c r="E179" s="173"/>
      <c r="F179" s="173"/>
      <c r="G179" s="173"/>
    </row>
    <row r="180" spans="1:7" s="199" customFormat="1">
      <c r="A180" s="198"/>
      <c r="B180" s="172"/>
      <c r="C180" s="173"/>
      <c r="D180" s="173"/>
      <c r="E180" s="173"/>
      <c r="F180" s="173"/>
      <c r="G180" s="173"/>
    </row>
    <row r="181" spans="1:7" s="199" customFormat="1">
      <c r="A181" s="198"/>
      <c r="B181" s="172"/>
      <c r="C181" s="173"/>
      <c r="D181" s="173"/>
      <c r="E181" s="173"/>
      <c r="F181" s="173"/>
      <c r="G181" s="173"/>
    </row>
    <row r="182" spans="1:7" s="199" customFormat="1">
      <c r="A182" s="198"/>
      <c r="B182" s="172"/>
      <c r="C182" s="173"/>
      <c r="D182" s="173"/>
      <c r="E182" s="173"/>
      <c r="F182" s="173"/>
      <c r="G182" s="173"/>
    </row>
    <row r="183" spans="1:7" s="199" customFormat="1">
      <c r="A183" s="198"/>
      <c r="B183" s="172"/>
      <c r="C183" s="173"/>
      <c r="D183" s="173"/>
      <c r="E183" s="173"/>
      <c r="F183" s="173"/>
      <c r="G183" s="173"/>
    </row>
    <row r="184" spans="1:7" s="199" customFormat="1">
      <c r="A184" s="198"/>
      <c r="B184" s="172"/>
      <c r="C184" s="173"/>
      <c r="D184" s="173"/>
      <c r="E184" s="173"/>
      <c r="F184" s="173"/>
      <c r="G184" s="173"/>
    </row>
    <row r="185" spans="1:7" s="199" customFormat="1">
      <c r="A185" s="198"/>
      <c r="B185" s="172"/>
      <c r="C185" s="173"/>
      <c r="D185" s="173"/>
      <c r="E185" s="173"/>
      <c r="F185" s="173"/>
      <c r="G185" s="173"/>
    </row>
    <row r="186" spans="1:7" s="199" customFormat="1">
      <c r="A186" s="198"/>
      <c r="B186" s="172"/>
      <c r="C186" s="173"/>
      <c r="D186" s="173"/>
      <c r="E186" s="173"/>
      <c r="F186" s="173"/>
      <c r="G186" s="173"/>
    </row>
    <row r="187" spans="1:7" s="199" customFormat="1">
      <c r="A187" s="198"/>
      <c r="B187" s="172"/>
      <c r="C187" s="173"/>
      <c r="D187" s="173"/>
      <c r="E187" s="173"/>
      <c r="F187" s="173"/>
      <c r="G187" s="173"/>
    </row>
    <row r="188" spans="1:7" s="199" customFormat="1">
      <c r="A188" s="198"/>
      <c r="B188" s="172"/>
      <c r="C188" s="173"/>
      <c r="D188" s="173"/>
      <c r="E188" s="173"/>
      <c r="F188" s="173"/>
      <c r="G188" s="173"/>
    </row>
    <row r="189" spans="1:7" s="199" customFormat="1">
      <c r="A189" s="198"/>
      <c r="B189" s="172"/>
      <c r="C189" s="173"/>
      <c r="D189" s="173"/>
      <c r="E189" s="173"/>
      <c r="F189" s="173"/>
      <c r="G189" s="173"/>
    </row>
    <row r="190" spans="1:7" s="199" customFormat="1">
      <c r="A190" s="198"/>
      <c r="B190" s="172"/>
      <c r="C190" s="173"/>
      <c r="D190" s="173"/>
      <c r="E190" s="173"/>
      <c r="F190" s="173"/>
      <c r="G190" s="173"/>
    </row>
    <row r="191" spans="1:7" s="199" customFormat="1">
      <c r="A191" s="198"/>
      <c r="B191" s="172"/>
      <c r="C191" s="173"/>
      <c r="D191" s="173"/>
      <c r="E191" s="173"/>
      <c r="F191" s="173"/>
      <c r="G191" s="173"/>
    </row>
    <row r="192" spans="1:7" s="199" customFormat="1">
      <c r="A192" s="198"/>
      <c r="B192" s="172"/>
      <c r="C192" s="173"/>
      <c r="D192" s="173"/>
      <c r="E192" s="173"/>
      <c r="F192" s="173"/>
      <c r="G192" s="173"/>
    </row>
    <row r="193" spans="1:7" s="199" customFormat="1">
      <c r="A193" s="198"/>
      <c r="B193" s="172"/>
      <c r="C193" s="173"/>
      <c r="D193" s="173"/>
      <c r="E193" s="173"/>
      <c r="F193" s="173"/>
      <c r="G193" s="173"/>
    </row>
    <row r="194" spans="1:7" s="199" customFormat="1">
      <c r="A194" s="198"/>
      <c r="B194" s="172"/>
      <c r="C194" s="173"/>
      <c r="D194" s="173"/>
      <c r="E194" s="173"/>
      <c r="F194" s="173"/>
      <c r="G194" s="173"/>
    </row>
    <row r="195" spans="1:7" s="199" customFormat="1">
      <c r="A195" s="198"/>
      <c r="B195" s="172"/>
      <c r="C195" s="173"/>
      <c r="D195" s="173"/>
      <c r="E195" s="173"/>
      <c r="F195" s="173"/>
      <c r="G195" s="173"/>
    </row>
    <row r="196" spans="1:7" s="199" customFormat="1">
      <c r="A196" s="198"/>
      <c r="B196" s="172"/>
      <c r="C196" s="173"/>
      <c r="D196" s="173"/>
      <c r="E196" s="173"/>
      <c r="F196" s="173"/>
      <c r="G196" s="173"/>
    </row>
    <row r="197" spans="1:7" s="199" customFormat="1">
      <c r="A197" s="198"/>
      <c r="B197" s="172"/>
      <c r="C197" s="173"/>
      <c r="D197" s="173"/>
      <c r="E197" s="173"/>
      <c r="F197" s="173"/>
      <c r="G197" s="173"/>
    </row>
    <row r="198" spans="1:7" s="199" customFormat="1">
      <c r="A198" s="198"/>
      <c r="B198" s="172"/>
      <c r="C198" s="173"/>
      <c r="D198" s="173"/>
      <c r="E198" s="173"/>
      <c r="F198" s="173"/>
      <c r="G198" s="173"/>
    </row>
    <row r="199" spans="1:7" s="199" customFormat="1">
      <c r="A199" s="198"/>
      <c r="B199" s="172"/>
      <c r="C199" s="173"/>
      <c r="D199" s="173"/>
      <c r="E199" s="173"/>
      <c r="F199" s="173"/>
      <c r="G199" s="173"/>
    </row>
    <row r="200" spans="1:7" s="199" customFormat="1">
      <c r="A200" s="198"/>
      <c r="B200" s="172"/>
      <c r="C200" s="173"/>
      <c r="D200" s="173"/>
      <c r="E200" s="173"/>
      <c r="F200" s="173"/>
      <c r="G200" s="173"/>
    </row>
    <row r="201" spans="1:7" s="199" customFormat="1">
      <c r="A201" s="198"/>
      <c r="B201" s="172"/>
      <c r="C201" s="173"/>
      <c r="D201" s="173"/>
      <c r="E201" s="173"/>
      <c r="F201" s="173"/>
      <c r="G201" s="173"/>
    </row>
    <row r="202" spans="1:7" s="199" customFormat="1">
      <c r="A202" s="198"/>
      <c r="B202" s="172"/>
      <c r="C202" s="173"/>
      <c r="D202" s="173"/>
      <c r="E202" s="173"/>
      <c r="F202" s="173"/>
      <c r="G202" s="173"/>
    </row>
    <row r="203" spans="1:7" s="199" customFormat="1">
      <c r="A203" s="198"/>
      <c r="B203" s="172"/>
      <c r="C203" s="173"/>
      <c r="D203" s="173"/>
      <c r="E203" s="173"/>
      <c r="F203" s="173"/>
      <c r="G203" s="173"/>
    </row>
    <row r="204" spans="1:7" s="199" customFormat="1">
      <c r="A204" s="198"/>
      <c r="B204" s="172"/>
      <c r="C204" s="173"/>
      <c r="D204" s="173"/>
      <c r="E204" s="173"/>
      <c r="F204" s="173"/>
      <c r="G204" s="173"/>
    </row>
    <row r="205" spans="1:7" s="199" customFormat="1">
      <c r="A205" s="198"/>
      <c r="B205" s="172"/>
      <c r="C205" s="173"/>
      <c r="D205" s="173"/>
      <c r="E205" s="173"/>
      <c r="F205" s="173"/>
      <c r="G205" s="173"/>
    </row>
    <row r="206" spans="1:7" s="199" customFormat="1">
      <c r="A206" s="198"/>
      <c r="B206" s="172"/>
      <c r="C206" s="173"/>
      <c r="D206" s="173"/>
      <c r="E206" s="173"/>
      <c r="F206" s="173"/>
      <c r="G206" s="173"/>
    </row>
    <row r="207" spans="1:7" s="199" customFormat="1">
      <c r="A207" s="198"/>
      <c r="B207" s="172"/>
      <c r="C207" s="173"/>
      <c r="D207" s="173"/>
      <c r="E207" s="173"/>
      <c r="F207" s="173"/>
      <c r="G207" s="173"/>
    </row>
    <row r="208" spans="1:7" s="199" customFormat="1">
      <c r="A208" s="198"/>
      <c r="B208" s="172"/>
      <c r="C208" s="173"/>
      <c r="D208" s="173"/>
      <c r="E208" s="173"/>
      <c r="F208" s="173"/>
      <c r="G208" s="173"/>
    </row>
    <row r="209" spans="1:7" s="199" customFormat="1">
      <c r="A209" s="198"/>
      <c r="B209" s="172"/>
      <c r="C209" s="173"/>
      <c r="D209" s="173"/>
      <c r="E209" s="173"/>
      <c r="F209" s="173"/>
      <c r="G209" s="173"/>
    </row>
    <row r="210" spans="1:7" s="199" customFormat="1">
      <c r="A210" s="198"/>
      <c r="B210" s="172"/>
      <c r="C210" s="173"/>
      <c r="D210" s="173"/>
      <c r="E210" s="173"/>
      <c r="F210" s="173"/>
      <c r="G210" s="173"/>
    </row>
    <row r="211" spans="1:7" s="199" customFormat="1">
      <c r="A211" s="198"/>
      <c r="B211" s="172"/>
      <c r="C211" s="173"/>
      <c r="D211" s="173"/>
      <c r="E211" s="173"/>
      <c r="F211" s="173"/>
      <c r="G211" s="173"/>
    </row>
    <row r="212" spans="1:7" s="199" customFormat="1">
      <c r="A212" s="198"/>
      <c r="B212" s="172"/>
      <c r="C212" s="173"/>
      <c r="D212" s="173"/>
      <c r="E212" s="173"/>
      <c r="F212" s="173"/>
      <c r="G212" s="173"/>
    </row>
    <row r="213" spans="1:7" s="199" customFormat="1">
      <c r="A213" s="198"/>
      <c r="B213" s="172"/>
      <c r="C213" s="173"/>
      <c r="D213" s="173"/>
      <c r="E213" s="173"/>
      <c r="F213" s="173"/>
      <c r="G213" s="173"/>
    </row>
    <row r="214" spans="1:7" s="199" customFormat="1">
      <c r="A214" s="198"/>
      <c r="B214" s="172"/>
      <c r="C214" s="173"/>
      <c r="D214" s="173"/>
      <c r="E214" s="173"/>
      <c r="F214" s="173"/>
      <c r="G214" s="173"/>
    </row>
    <row r="215" spans="1:7" s="199" customFormat="1">
      <c r="A215" s="198"/>
      <c r="B215" s="172"/>
      <c r="C215" s="173"/>
      <c r="D215" s="173"/>
      <c r="E215" s="173"/>
      <c r="F215" s="173"/>
      <c r="G215" s="173"/>
    </row>
    <row r="216" spans="1:7" s="199" customFormat="1">
      <c r="A216" s="198"/>
      <c r="B216" s="172"/>
      <c r="C216" s="173"/>
      <c r="D216" s="173"/>
      <c r="E216" s="173"/>
      <c r="F216" s="173"/>
      <c r="G216" s="173"/>
    </row>
    <row r="217" spans="1:7" s="199" customFormat="1">
      <c r="A217" s="198"/>
      <c r="B217" s="172"/>
      <c r="C217" s="173"/>
      <c r="D217" s="173"/>
      <c r="E217" s="173"/>
      <c r="F217" s="173"/>
      <c r="G217" s="173"/>
    </row>
    <row r="218" spans="1:7" s="199" customFormat="1">
      <c r="A218" s="198"/>
      <c r="B218" s="172"/>
      <c r="C218" s="173"/>
      <c r="D218" s="173"/>
      <c r="E218" s="173"/>
      <c r="F218" s="173"/>
      <c r="G218" s="173"/>
    </row>
    <row r="219" spans="1:7" s="199" customFormat="1">
      <c r="A219" s="198"/>
      <c r="B219" s="172"/>
      <c r="C219" s="173"/>
      <c r="D219" s="173"/>
      <c r="E219" s="173"/>
      <c r="F219" s="173"/>
      <c r="G219" s="173"/>
    </row>
    <row r="220" spans="1:7" s="199" customFormat="1">
      <c r="A220" s="198"/>
      <c r="B220" s="172"/>
      <c r="C220" s="173"/>
      <c r="D220" s="173"/>
      <c r="E220" s="173"/>
      <c r="F220" s="173"/>
      <c r="G220" s="173"/>
    </row>
    <row r="221" spans="1:7" s="199" customFormat="1">
      <c r="A221" s="198"/>
      <c r="B221" s="172"/>
      <c r="C221" s="173"/>
      <c r="D221" s="173"/>
      <c r="E221" s="173"/>
      <c r="F221" s="173"/>
      <c r="G221" s="173"/>
    </row>
    <row r="222" spans="1:7" s="199" customFormat="1">
      <c r="A222" s="198"/>
      <c r="B222" s="172"/>
      <c r="C222" s="173"/>
      <c r="D222" s="173"/>
      <c r="E222" s="173"/>
      <c r="F222" s="173"/>
      <c r="G222" s="173"/>
    </row>
    <row r="223" spans="1:7" s="199" customFormat="1">
      <c r="A223" s="198"/>
      <c r="B223" s="172"/>
      <c r="C223" s="173"/>
      <c r="D223" s="173"/>
      <c r="E223" s="173"/>
      <c r="F223" s="173"/>
      <c r="G223" s="173"/>
    </row>
    <row r="224" spans="1:7" s="199" customFormat="1">
      <c r="A224" s="198"/>
      <c r="B224" s="172"/>
      <c r="C224" s="173"/>
      <c r="D224" s="173"/>
      <c r="E224" s="173"/>
      <c r="F224" s="173"/>
      <c r="G224" s="173"/>
    </row>
    <row r="225" spans="1:7" s="199" customFormat="1">
      <c r="A225" s="198"/>
      <c r="B225" s="172"/>
      <c r="C225" s="173"/>
      <c r="D225" s="173"/>
      <c r="E225" s="173"/>
      <c r="F225" s="173"/>
      <c r="G225" s="173"/>
    </row>
    <row r="226" spans="1:7" s="199" customFormat="1">
      <c r="A226" s="198"/>
      <c r="B226" s="172"/>
      <c r="C226" s="173"/>
      <c r="D226" s="173"/>
      <c r="E226" s="173"/>
      <c r="F226" s="173"/>
      <c r="G226" s="173"/>
    </row>
    <row r="227" spans="1:7" s="199" customFormat="1">
      <c r="A227" s="198"/>
      <c r="B227" s="172"/>
      <c r="C227" s="173"/>
      <c r="D227" s="173"/>
      <c r="E227" s="173"/>
      <c r="F227" s="173"/>
      <c r="G227" s="173"/>
    </row>
    <row r="228" spans="1:7" s="199" customFormat="1">
      <c r="A228" s="198"/>
      <c r="B228" s="172"/>
      <c r="C228" s="173"/>
      <c r="D228" s="173"/>
      <c r="E228" s="173"/>
      <c r="F228" s="173"/>
      <c r="G228" s="173"/>
    </row>
    <row r="229" spans="1:7" s="199" customFormat="1">
      <c r="A229" s="198"/>
      <c r="B229" s="172"/>
      <c r="C229" s="173"/>
      <c r="D229" s="173"/>
      <c r="E229" s="173"/>
      <c r="F229" s="173"/>
      <c r="G229" s="173"/>
    </row>
    <row r="230" spans="1:7" s="199" customFormat="1">
      <c r="A230" s="198"/>
      <c r="B230" s="172"/>
      <c r="C230" s="173"/>
      <c r="D230" s="173"/>
      <c r="E230" s="173"/>
      <c r="F230" s="173"/>
      <c r="G230" s="173"/>
    </row>
    <row r="231" spans="1:7" s="199" customFormat="1">
      <c r="A231" s="198"/>
      <c r="B231" s="172"/>
      <c r="C231" s="173"/>
      <c r="D231" s="173"/>
      <c r="E231" s="173"/>
      <c r="F231" s="173"/>
      <c r="G231" s="173"/>
    </row>
    <row r="232" spans="1:7" s="199" customFormat="1">
      <c r="A232" s="198"/>
      <c r="B232" s="172"/>
      <c r="C232" s="173"/>
      <c r="D232" s="173"/>
      <c r="E232" s="173"/>
      <c r="F232" s="173"/>
      <c r="G232" s="173"/>
    </row>
    <row r="233" spans="1:7" s="199" customFormat="1">
      <c r="A233" s="198"/>
      <c r="B233" s="172"/>
      <c r="C233" s="173"/>
      <c r="D233" s="173"/>
      <c r="E233" s="173"/>
      <c r="F233" s="173"/>
      <c r="G233" s="173"/>
    </row>
    <row r="234" spans="1:7" s="199" customFormat="1">
      <c r="A234" s="198"/>
      <c r="B234" s="172"/>
      <c r="C234" s="173"/>
      <c r="D234" s="173"/>
      <c r="E234" s="173"/>
      <c r="F234" s="173"/>
      <c r="G234" s="173"/>
    </row>
    <row r="235" spans="1:7" s="199" customFormat="1">
      <c r="A235" s="198"/>
      <c r="B235" s="172"/>
      <c r="C235" s="173"/>
      <c r="D235" s="173"/>
      <c r="E235" s="173"/>
      <c r="F235" s="173"/>
      <c r="G235" s="173"/>
    </row>
    <row r="236" spans="1:7" s="199" customFormat="1">
      <c r="A236" s="198"/>
      <c r="B236" s="172"/>
      <c r="C236" s="173"/>
      <c r="D236" s="173"/>
      <c r="E236" s="173"/>
      <c r="F236" s="173"/>
      <c r="G236" s="173"/>
    </row>
    <row r="237" spans="1:7" s="199" customFormat="1">
      <c r="A237" s="198"/>
      <c r="B237" s="172"/>
      <c r="C237" s="173"/>
      <c r="D237" s="173"/>
      <c r="E237" s="173"/>
      <c r="F237" s="173"/>
      <c r="G237" s="173"/>
    </row>
    <row r="238" spans="1:7" s="199" customFormat="1">
      <c r="A238" s="198"/>
      <c r="B238" s="172"/>
      <c r="C238" s="173"/>
      <c r="D238" s="173"/>
      <c r="E238" s="173"/>
      <c r="F238" s="173"/>
      <c r="G238" s="173"/>
    </row>
    <row r="239" spans="1:7" s="199" customFormat="1">
      <c r="A239" s="198"/>
      <c r="B239" s="172"/>
      <c r="C239" s="173"/>
      <c r="D239" s="173"/>
      <c r="E239" s="173"/>
      <c r="F239" s="173"/>
      <c r="G239" s="173"/>
    </row>
    <row r="240" spans="1:7" s="199" customFormat="1">
      <c r="A240" s="198"/>
      <c r="B240" s="172"/>
      <c r="C240" s="173"/>
      <c r="D240" s="173"/>
      <c r="E240" s="173"/>
      <c r="F240" s="173"/>
      <c r="G240" s="173"/>
    </row>
    <row r="241" spans="1:7" s="199" customFormat="1">
      <c r="A241" s="198"/>
      <c r="B241" s="172"/>
      <c r="C241" s="173"/>
      <c r="D241" s="173"/>
      <c r="E241" s="173"/>
      <c r="F241" s="173"/>
      <c r="G241" s="173"/>
    </row>
    <row r="242" spans="1:7" s="199" customFormat="1">
      <c r="A242" s="198"/>
      <c r="B242" s="172"/>
      <c r="C242" s="173"/>
      <c r="D242" s="173"/>
      <c r="E242" s="173"/>
      <c r="F242" s="173"/>
      <c r="G242" s="173"/>
    </row>
    <row r="243" spans="1:7" s="199" customFormat="1">
      <c r="A243" s="198"/>
      <c r="B243" s="172"/>
      <c r="C243" s="173"/>
      <c r="D243" s="173"/>
      <c r="E243" s="173"/>
      <c r="F243" s="173"/>
      <c r="G243" s="173"/>
    </row>
    <row r="244" spans="1:7" s="199" customFormat="1">
      <c r="A244" s="198"/>
      <c r="B244" s="172"/>
      <c r="C244" s="173"/>
      <c r="D244" s="173"/>
      <c r="E244" s="173"/>
      <c r="F244" s="173"/>
      <c r="G244" s="173"/>
    </row>
    <row r="245" spans="1:7" s="199" customFormat="1">
      <c r="A245" s="198"/>
      <c r="B245" s="172"/>
      <c r="C245" s="173"/>
      <c r="D245" s="173"/>
      <c r="E245" s="173"/>
      <c r="F245" s="173"/>
      <c r="G245" s="173"/>
    </row>
    <row r="246" spans="1:7" s="199" customFormat="1">
      <c r="A246" s="198"/>
      <c r="B246" s="172"/>
      <c r="C246" s="173"/>
      <c r="D246" s="173"/>
      <c r="E246" s="173"/>
      <c r="F246" s="173"/>
      <c r="G246" s="173"/>
    </row>
    <row r="247" spans="1:7" s="199" customFormat="1">
      <c r="A247" s="198"/>
      <c r="B247" s="172"/>
      <c r="C247" s="173"/>
      <c r="D247" s="173"/>
      <c r="E247" s="173"/>
      <c r="F247" s="173"/>
      <c r="G247" s="173"/>
    </row>
    <row r="248" spans="1:7" s="199" customFormat="1">
      <c r="A248" s="198"/>
      <c r="B248" s="172"/>
      <c r="C248" s="173"/>
      <c r="D248" s="173"/>
      <c r="E248" s="173"/>
      <c r="F248" s="173"/>
      <c r="G248" s="173"/>
    </row>
    <row r="249" spans="1:7" s="199" customFormat="1">
      <c r="A249" s="198"/>
      <c r="B249" s="172"/>
      <c r="C249" s="173"/>
      <c r="D249" s="173"/>
      <c r="E249" s="173"/>
      <c r="F249" s="173"/>
      <c r="G249" s="173"/>
    </row>
    <row r="250" spans="1:7" s="199" customFormat="1">
      <c r="A250" s="198"/>
      <c r="B250" s="172"/>
      <c r="C250" s="173"/>
      <c r="D250" s="173"/>
      <c r="E250" s="173"/>
      <c r="F250" s="173"/>
      <c r="G250" s="173"/>
    </row>
    <row r="251" spans="1:7" s="199" customFormat="1">
      <c r="A251" s="198"/>
      <c r="B251" s="172"/>
      <c r="C251" s="173"/>
      <c r="D251" s="173"/>
      <c r="E251" s="173"/>
      <c r="F251" s="173"/>
      <c r="G251" s="173"/>
    </row>
    <row r="252" spans="1:7" s="199" customFormat="1">
      <c r="A252" s="198"/>
      <c r="B252" s="172"/>
      <c r="C252" s="173"/>
      <c r="D252" s="173"/>
      <c r="E252" s="173"/>
      <c r="F252" s="173"/>
      <c r="G252" s="173"/>
    </row>
    <row r="253" spans="1:7" s="199" customFormat="1">
      <c r="A253" s="198"/>
      <c r="B253" s="172"/>
      <c r="C253" s="173"/>
      <c r="D253" s="173"/>
      <c r="E253" s="173"/>
      <c r="F253" s="173"/>
      <c r="G253" s="173"/>
    </row>
    <row r="254" spans="1:7" s="199" customFormat="1">
      <c r="A254" s="198"/>
      <c r="B254" s="172"/>
      <c r="C254" s="173"/>
      <c r="D254" s="173"/>
      <c r="E254" s="173"/>
      <c r="F254" s="173"/>
      <c r="G254" s="173"/>
    </row>
    <row r="255" spans="1:7" s="199" customFormat="1">
      <c r="A255" s="198"/>
      <c r="B255" s="172"/>
      <c r="C255" s="173"/>
      <c r="D255" s="173"/>
      <c r="E255" s="173"/>
      <c r="F255" s="173"/>
      <c r="G255" s="173"/>
    </row>
    <row r="256" spans="1:7" s="199" customFormat="1">
      <c r="A256" s="198"/>
      <c r="B256" s="172"/>
      <c r="C256" s="173"/>
      <c r="D256" s="173"/>
      <c r="E256" s="173"/>
      <c r="F256" s="173"/>
      <c r="G256" s="173"/>
    </row>
    <row r="257" spans="1:7" s="199" customFormat="1">
      <c r="A257" s="198"/>
      <c r="B257" s="172"/>
      <c r="C257" s="173"/>
      <c r="D257" s="173"/>
      <c r="E257" s="173"/>
      <c r="F257" s="173"/>
      <c r="G257" s="173"/>
    </row>
    <row r="258" spans="1:7" s="199" customFormat="1">
      <c r="A258" s="198"/>
      <c r="B258" s="172"/>
      <c r="C258" s="173"/>
      <c r="D258" s="173"/>
      <c r="E258" s="173"/>
      <c r="F258" s="173"/>
      <c r="G258" s="173"/>
    </row>
    <row r="259" spans="1:7" s="199" customFormat="1">
      <c r="A259" s="198"/>
      <c r="B259" s="172"/>
      <c r="C259" s="173"/>
      <c r="D259" s="173"/>
      <c r="E259" s="173"/>
      <c r="F259" s="173"/>
      <c r="G259" s="173"/>
    </row>
    <row r="260" spans="1:7" s="199" customFormat="1">
      <c r="A260" s="198"/>
      <c r="B260" s="172"/>
      <c r="C260" s="173"/>
      <c r="D260" s="173"/>
      <c r="E260" s="173"/>
      <c r="F260" s="173"/>
      <c r="G260" s="173"/>
    </row>
    <row r="261" spans="1:7" s="199" customFormat="1">
      <c r="A261" s="198"/>
      <c r="B261" s="172"/>
      <c r="C261" s="173"/>
      <c r="D261" s="173"/>
      <c r="E261" s="173"/>
      <c r="F261" s="173"/>
      <c r="G261" s="173"/>
    </row>
    <row r="262" spans="1:7" s="199" customFormat="1">
      <c r="A262" s="198"/>
      <c r="B262" s="172"/>
      <c r="C262" s="173"/>
      <c r="D262" s="173"/>
      <c r="E262" s="173"/>
      <c r="F262" s="173"/>
      <c r="G262" s="173"/>
    </row>
    <row r="263" spans="1:7" s="199" customFormat="1">
      <c r="A263" s="198"/>
      <c r="B263" s="172"/>
      <c r="C263" s="173"/>
      <c r="D263" s="173"/>
      <c r="E263" s="173"/>
      <c r="F263" s="173"/>
      <c r="G263" s="173"/>
    </row>
    <row r="264" spans="1:7" s="199" customFormat="1">
      <c r="A264" s="198"/>
      <c r="B264" s="172"/>
      <c r="C264" s="173"/>
      <c r="D264" s="173"/>
      <c r="E264" s="173"/>
      <c r="F264" s="173"/>
      <c r="G264" s="173"/>
    </row>
    <row r="265" spans="1:7" s="199" customFormat="1">
      <c r="A265" s="198"/>
      <c r="B265" s="172"/>
      <c r="C265" s="173"/>
      <c r="D265" s="173"/>
      <c r="E265" s="173"/>
      <c r="F265" s="173"/>
      <c r="G265" s="173"/>
    </row>
    <row r="266" spans="1:7" s="199" customFormat="1">
      <c r="A266" s="198"/>
      <c r="B266" s="172"/>
      <c r="C266" s="173"/>
      <c r="D266" s="173"/>
      <c r="E266" s="173"/>
      <c r="F266" s="173"/>
      <c r="G266" s="173"/>
    </row>
    <row r="267" spans="1:7" s="199" customFormat="1">
      <c r="A267" s="198"/>
      <c r="B267" s="172"/>
      <c r="C267" s="173"/>
      <c r="D267" s="173"/>
      <c r="E267" s="173"/>
      <c r="F267" s="173"/>
      <c r="G267" s="173"/>
    </row>
    <row r="268" spans="1:7" s="199" customFormat="1">
      <c r="A268" s="198"/>
      <c r="B268" s="172"/>
      <c r="C268" s="173"/>
      <c r="D268" s="173"/>
      <c r="E268" s="173"/>
      <c r="F268" s="173"/>
      <c r="G268" s="173"/>
    </row>
    <row r="269" spans="1:7" s="199" customFormat="1">
      <c r="A269" s="198"/>
      <c r="B269" s="172"/>
      <c r="C269" s="173"/>
      <c r="D269" s="173"/>
      <c r="E269" s="173"/>
      <c r="F269" s="173"/>
      <c r="G269" s="173"/>
    </row>
    <row r="270" spans="1:7" s="199" customFormat="1">
      <c r="A270" s="198"/>
      <c r="B270" s="172"/>
      <c r="C270" s="173"/>
      <c r="D270" s="173"/>
      <c r="E270" s="173"/>
      <c r="F270" s="173"/>
      <c r="G270" s="173"/>
    </row>
    <row r="271" spans="1:7" s="199" customFormat="1">
      <c r="A271" s="198"/>
      <c r="B271" s="172"/>
      <c r="C271" s="173"/>
      <c r="D271" s="173"/>
      <c r="E271" s="173"/>
      <c r="F271" s="173"/>
      <c r="G271" s="173"/>
    </row>
    <row r="272" spans="1:7" s="199" customFormat="1">
      <c r="A272" s="198"/>
      <c r="B272" s="172"/>
      <c r="C272" s="173"/>
      <c r="D272" s="173"/>
      <c r="E272" s="173"/>
      <c r="F272" s="173"/>
      <c r="G272" s="173"/>
    </row>
    <row r="273" spans="1:7" s="199" customFormat="1">
      <c r="A273" s="198"/>
      <c r="B273" s="172"/>
      <c r="C273" s="173"/>
      <c r="D273" s="173"/>
      <c r="E273" s="173"/>
      <c r="F273" s="173"/>
      <c r="G273" s="173"/>
    </row>
    <row r="274" spans="1:7" s="199" customFormat="1">
      <c r="A274" s="198"/>
      <c r="B274" s="172"/>
      <c r="C274" s="173"/>
      <c r="D274" s="173"/>
      <c r="E274" s="173"/>
      <c r="F274" s="173"/>
      <c r="G274" s="173"/>
    </row>
    <row r="275" spans="1:7" s="199" customFormat="1">
      <c r="A275" s="198"/>
      <c r="B275" s="172"/>
      <c r="C275" s="173"/>
      <c r="D275" s="173"/>
      <c r="E275" s="173"/>
      <c r="F275" s="173"/>
      <c r="G275" s="173"/>
    </row>
    <row r="276" spans="1:7" s="199" customFormat="1">
      <c r="A276" s="198"/>
      <c r="B276" s="172"/>
      <c r="C276" s="173"/>
      <c r="D276" s="173"/>
      <c r="E276" s="173"/>
      <c r="F276" s="173"/>
      <c r="G276" s="173"/>
    </row>
    <row r="277" spans="1:7" s="199" customFormat="1">
      <c r="A277" s="198"/>
      <c r="B277" s="172"/>
      <c r="C277" s="173"/>
      <c r="D277" s="173"/>
      <c r="E277" s="173"/>
      <c r="F277" s="173"/>
      <c r="G277" s="173"/>
    </row>
    <row r="278" spans="1:7" s="199" customFormat="1">
      <c r="A278" s="198"/>
      <c r="B278" s="172"/>
      <c r="C278" s="173"/>
      <c r="D278" s="173"/>
      <c r="E278" s="173"/>
      <c r="F278" s="173"/>
      <c r="G278" s="173"/>
    </row>
    <row r="279" spans="1:7" s="199" customFormat="1">
      <c r="A279" s="198"/>
      <c r="B279" s="172"/>
      <c r="C279" s="173"/>
      <c r="D279" s="173"/>
      <c r="E279" s="173"/>
      <c r="F279" s="173"/>
      <c r="G279" s="173"/>
    </row>
    <row r="280" spans="1:7" s="199" customFormat="1">
      <c r="A280" s="198"/>
      <c r="B280" s="172"/>
      <c r="C280" s="173"/>
      <c r="D280" s="173"/>
      <c r="E280" s="173"/>
      <c r="F280" s="173"/>
      <c r="G280" s="173"/>
    </row>
    <row r="281" spans="1:7" s="199" customFormat="1">
      <c r="A281" s="198"/>
      <c r="B281" s="172"/>
      <c r="C281" s="173"/>
      <c r="D281" s="173"/>
      <c r="E281" s="173"/>
      <c r="F281" s="173"/>
      <c r="G281" s="173"/>
    </row>
    <row r="282" spans="1:7" s="199" customFormat="1">
      <c r="A282" s="198"/>
      <c r="B282" s="172"/>
      <c r="C282" s="173"/>
      <c r="D282" s="173"/>
      <c r="E282" s="173"/>
      <c r="F282" s="173"/>
      <c r="G282" s="173"/>
    </row>
    <row r="283" spans="1:7" s="199" customFormat="1">
      <c r="A283" s="198"/>
      <c r="B283" s="172"/>
      <c r="C283" s="173"/>
      <c r="D283" s="173"/>
      <c r="E283" s="173"/>
      <c r="F283" s="173"/>
      <c r="G283" s="173"/>
    </row>
    <row r="284" spans="1:7" s="199" customFormat="1">
      <c r="A284" s="198"/>
      <c r="B284" s="172"/>
      <c r="C284" s="173"/>
      <c r="D284" s="173"/>
      <c r="E284" s="173"/>
      <c r="F284" s="173"/>
      <c r="G284" s="173"/>
    </row>
    <row r="285" spans="1:7" s="199" customFormat="1">
      <c r="A285" s="198"/>
      <c r="B285" s="172"/>
      <c r="C285" s="173"/>
      <c r="D285" s="173"/>
      <c r="E285" s="173"/>
      <c r="F285" s="173"/>
      <c r="G285" s="173"/>
    </row>
    <row r="286" spans="1:7" s="199" customFormat="1">
      <c r="A286" s="198"/>
      <c r="B286" s="172"/>
      <c r="C286" s="173"/>
      <c r="D286" s="173"/>
      <c r="E286" s="173"/>
      <c r="F286" s="173"/>
      <c r="G286" s="173"/>
    </row>
    <row r="287" spans="1:7" s="199" customFormat="1">
      <c r="A287" s="198"/>
      <c r="B287" s="172"/>
      <c r="C287" s="173"/>
      <c r="D287" s="173"/>
      <c r="E287" s="173"/>
      <c r="F287" s="173"/>
      <c r="G287" s="173"/>
    </row>
    <row r="288" spans="1:7" s="199" customFormat="1">
      <c r="A288" s="198"/>
      <c r="B288" s="172"/>
      <c r="C288" s="173"/>
      <c r="D288" s="173"/>
      <c r="E288" s="173"/>
      <c r="F288" s="173"/>
      <c r="G288" s="173"/>
    </row>
    <row r="289" spans="1:7" s="199" customFormat="1">
      <c r="A289" s="198"/>
      <c r="B289" s="172"/>
      <c r="C289" s="173"/>
      <c r="D289" s="173"/>
      <c r="E289" s="173"/>
      <c r="F289" s="173"/>
      <c r="G289" s="173"/>
    </row>
    <row r="290" spans="1:7" s="199" customFormat="1">
      <c r="A290" s="198"/>
      <c r="B290" s="172"/>
      <c r="C290" s="173"/>
      <c r="D290" s="173"/>
      <c r="E290" s="173"/>
      <c r="F290" s="173"/>
      <c r="G290" s="173"/>
    </row>
    <row r="291" spans="1:7" s="199" customFormat="1">
      <c r="A291" s="198"/>
      <c r="B291" s="172"/>
      <c r="C291" s="173"/>
      <c r="D291" s="173"/>
      <c r="E291" s="173"/>
      <c r="F291" s="173"/>
      <c r="G291" s="173"/>
    </row>
    <row r="292" spans="1:7" s="199" customFormat="1">
      <c r="A292" s="198"/>
      <c r="B292" s="172"/>
      <c r="C292" s="173"/>
      <c r="D292" s="173"/>
      <c r="E292" s="173"/>
      <c r="F292" s="173"/>
      <c r="G292" s="173"/>
    </row>
    <row r="293" spans="1:7" s="199" customFormat="1">
      <c r="A293" s="198"/>
      <c r="B293" s="172"/>
      <c r="C293" s="173"/>
      <c r="D293" s="173"/>
      <c r="E293" s="173"/>
      <c r="F293" s="173"/>
      <c r="G293" s="173"/>
    </row>
    <row r="294" spans="1:7" s="199" customFormat="1">
      <c r="A294" s="198"/>
      <c r="B294" s="172"/>
      <c r="C294" s="173"/>
      <c r="D294" s="173"/>
      <c r="E294" s="173"/>
      <c r="F294" s="173"/>
      <c r="G294" s="173"/>
    </row>
    <row r="295" spans="1:7" s="199" customFormat="1">
      <c r="A295" s="198"/>
      <c r="B295" s="172"/>
      <c r="C295" s="173"/>
      <c r="D295" s="173"/>
      <c r="E295" s="173"/>
      <c r="F295" s="173"/>
      <c r="G295" s="173"/>
    </row>
    <row r="296" spans="1:7" s="199" customFormat="1">
      <c r="A296" s="198"/>
      <c r="B296" s="172"/>
      <c r="C296" s="173"/>
      <c r="D296" s="173"/>
      <c r="E296" s="173"/>
      <c r="F296" s="173"/>
      <c r="G296" s="173"/>
    </row>
    <row r="297" spans="1:7" s="199" customFormat="1">
      <c r="A297" s="198"/>
      <c r="B297" s="172"/>
      <c r="C297" s="173"/>
      <c r="D297" s="173"/>
      <c r="E297" s="173"/>
      <c r="F297" s="173"/>
      <c r="G297" s="173"/>
    </row>
    <row r="298" spans="1:7" s="199" customFormat="1">
      <c r="A298" s="198"/>
      <c r="B298" s="172"/>
      <c r="C298" s="173"/>
      <c r="D298" s="173"/>
      <c r="E298" s="173"/>
      <c r="F298" s="173"/>
      <c r="G298" s="173"/>
    </row>
    <row r="299" spans="1:7" s="199" customFormat="1">
      <c r="A299" s="198"/>
      <c r="B299" s="172"/>
      <c r="C299" s="173"/>
      <c r="D299" s="173"/>
      <c r="E299" s="173"/>
      <c r="F299" s="173"/>
      <c r="G299" s="173"/>
    </row>
    <row r="300" spans="1:7" s="199" customFormat="1">
      <c r="A300" s="198"/>
      <c r="B300" s="172"/>
      <c r="C300" s="173"/>
      <c r="D300" s="173"/>
      <c r="E300" s="173"/>
      <c r="F300" s="173"/>
      <c r="G300" s="173"/>
    </row>
    <row r="301" spans="1:7" s="199" customFormat="1">
      <c r="A301" s="198"/>
      <c r="B301" s="172"/>
      <c r="C301" s="173"/>
      <c r="D301" s="173"/>
      <c r="E301" s="173"/>
      <c r="F301" s="173"/>
      <c r="G301" s="173"/>
    </row>
    <row r="302" spans="1:7" s="199" customFormat="1">
      <c r="A302" s="198"/>
      <c r="B302" s="172"/>
      <c r="C302" s="173"/>
      <c r="D302" s="173"/>
      <c r="E302" s="173"/>
      <c r="F302" s="173"/>
      <c r="G302" s="173"/>
    </row>
    <row r="303" spans="1:7" s="199" customFormat="1">
      <c r="A303" s="198"/>
      <c r="B303" s="172"/>
      <c r="C303" s="173"/>
      <c r="D303" s="173"/>
      <c r="E303" s="173"/>
      <c r="F303" s="173"/>
      <c r="G303" s="173"/>
    </row>
    <row r="304" spans="1:7" s="199" customFormat="1">
      <c r="A304" s="198"/>
      <c r="B304" s="172"/>
      <c r="C304" s="173"/>
      <c r="D304" s="173"/>
      <c r="E304" s="173"/>
      <c r="F304" s="173"/>
      <c r="G304" s="173"/>
    </row>
    <row r="305" spans="1:7" s="199" customFormat="1">
      <c r="A305" s="198"/>
      <c r="B305" s="172"/>
      <c r="C305" s="173"/>
      <c r="D305" s="173"/>
      <c r="E305" s="173"/>
      <c r="F305" s="173"/>
      <c r="G305" s="173"/>
    </row>
    <row r="306" spans="1:7" s="199" customFormat="1">
      <c r="A306" s="198"/>
      <c r="B306" s="172"/>
      <c r="C306" s="173"/>
      <c r="D306" s="173"/>
      <c r="E306" s="173"/>
      <c r="F306" s="173"/>
      <c r="G306" s="173"/>
    </row>
    <row r="307" spans="1:7" s="199" customFormat="1">
      <c r="A307" s="198"/>
      <c r="B307" s="172"/>
      <c r="C307" s="173"/>
      <c r="D307" s="173"/>
      <c r="E307" s="173"/>
      <c r="F307" s="173"/>
      <c r="G307" s="173"/>
    </row>
    <row r="308" spans="1:7" s="199" customFormat="1">
      <c r="A308" s="198"/>
      <c r="B308" s="172"/>
      <c r="C308" s="173"/>
      <c r="D308" s="173"/>
      <c r="E308" s="173"/>
      <c r="F308" s="173"/>
      <c r="G308" s="173"/>
    </row>
    <row r="309" spans="1:7" s="199" customFormat="1">
      <c r="A309" s="198"/>
      <c r="B309" s="172"/>
      <c r="C309" s="173"/>
      <c r="D309" s="173"/>
      <c r="E309" s="173"/>
      <c r="F309" s="173"/>
      <c r="G309" s="173"/>
    </row>
    <row r="310" spans="1:7" s="199" customFormat="1">
      <c r="A310" s="198"/>
      <c r="B310" s="172"/>
      <c r="C310" s="173"/>
      <c r="D310" s="173"/>
      <c r="E310" s="173"/>
      <c r="F310" s="173"/>
      <c r="G310" s="173"/>
    </row>
    <row r="311" spans="1:7" s="199" customFormat="1">
      <c r="A311" s="198"/>
      <c r="B311" s="172"/>
      <c r="C311" s="173"/>
      <c r="D311" s="173"/>
      <c r="E311" s="173"/>
      <c r="F311" s="173"/>
      <c r="G311" s="173"/>
    </row>
    <row r="312" spans="1:7" s="199" customFormat="1">
      <c r="A312" s="198"/>
      <c r="B312" s="172"/>
      <c r="C312" s="173"/>
      <c r="D312" s="173"/>
      <c r="E312" s="173"/>
      <c r="F312" s="173"/>
      <c r="G312" s="173"/>
    </row>
    <row r="313" spans="1:7" s="199" customFormat="1">
      <c r="A313" s="198"/>
      <c r="B313" s="172"/>
      <c r="C313" s="173"/>
      <c r="D313" s="173"/>
      <c r="E313" s="173"/>
      <c r="F313" s="173"/>
      <c r="G313" s="173"/>
    </row>
    <row r="314" spans="1:7" s="199" customFormat="1">
      <c r="A314" s="198"/>
      <c r="B314" s="172"/>
      <c r="C314" s="173"/>
      <c r="D314" s="173"/>
      <c r="E314" s="173"/>
      <c r="F314" s="173"/>
      <c r="G314" s="173"/>
    </row>
    <row r="315" spans="1:7" s="199" customFormat="1">
      <c r="A315" s="198"/>
      <c r="B315" s="172"/>
      <c r="C315" s="173"/>
      <c r="D315" s="173"/>
      <c r="E315" s="173"/>
      <c r="F315" s="173"/>
      <c r="G315" s="173"/>
    </row>
    <row r="316" spans="1:7" s="199" customFormat="1">
      <c r="A316" s="198"/>
      <c r="B316" s="172"/>
      <c r="C316" s="173"/>
      <c r="D316" s="173"/>
      <c r="E316" s="173"/>
      <c r="F316" s="173"/>
      <c r="G316" s="173"/>
    </row>
    <row r="317" spans="1:7" s="199" customFormat="1">
      <c r="A317" s="198"/>
      <c r="B317" s="172"/>
      <c r="C317" s="173"/>
      <c r="D317" s="173"/>
      <c r="E317" s="173"/>
      <c r="F317" s="173"/>
      <c r="G317" s="173"/>
    </row>
    <row r="318" spans="1:7" s="199" customFormat="1">
      <c r="A318" s="198"/>
      <c r="B318" s="172"/>
      <c r="C318" s="173"/>
      <c r="D318" s="173"/>
      <c r="E318" s="173"/>
      <c r="F318" s="173"/>
      <c r="G318" s="173"/>
    </row>
    <row r="319" spans="1:7" s="199" customFormat="1">
      <c r="A319" s="198"/>
      <c r="B319" s="172"/>
      <c r="C319" s="173"/>
      <c r="D319" s="173"/>
      <c r="E319" s="173"/>
      <c r="F319" s="173"/>
      <c r="G319" s="173"/>
    </row>
    <row r="320" spans="1:7" s="199" customFormat="1">
      <c r="A320" s="198"/>
      <c r="B320" s="172"/>
      <c r="C320" s="173"/>
      <c r="D320" s="173"/>
      <c r="E320" s="173"/>
      <c r="F320" s="173"/>
      <c r="G320" s="173"/>
    </row>
    <row r="321" spans="1:7" s="199" customFormat="1">
      <c r="A321" s="198"/>
      <c r="B321" s="172"/>
      <c r="C321" s="173"/>
      <c r="D321" s="173"/>
      <c r="E321" s="173"/>
      <c r="F321" s="173"/>
      <c r="G321" s="173"/>
    </row>
    <row r="322" spans="1:7" s="199" customFormat="1">
      <c r="A322" s="198"/>
      <c r="B322" s="172"/>
      <c r="C322" s="173"/>
      <c r="D322" s="173"/>
      <c r="E322" s="173"/>
      <c r="F322" s="173"/>
      <c r="G322" s="173"/>
    </row>
    <row r="323" spans="1:7" s="199" customFormat="1">
      <c r="A323" s="198"/>
      <c r="B323" s="172"/>
      <c r="C323" s="173"/>
      <c r="D323" s="173"/>
      <c r="E323" s="173"/>
      <c r="F323" s="173"/>
      <c r="G323" s="173"/>
    </row>
    <row r="324" spans="1:7" s="199" customFormat="1">
      <c r="A324" s="198"/>
      <c r="B324" s="172"/>
      <c r="C324" s="173"/>
      <c r="D324" s="173"/>
      <c r="E324" s="173"/>
      <c r="F324" s="173"/>
      <c r="G324" s="173"/>
    </row>
    <row r="325" spans="1:7" s="199" customFormat="1">
      <c r="A325" s="198"/>
      <c r="B325" s="172"/>
      <c r="C325" s="173"/>
      <c r="D325" s="173"/>
      <c r="E325" s="173"/>
      <c r="F325" s="173"/>
      <c r="G325" s="173"/>
    </row>
    <row r="326" spans="1:7" s="199" customFormat="1">
      <c r="A326" s="198"/>
      <c r="B326" s="172"/>
      <c r="C326" s="173"/>
      <c r="D326" s="173"/>
      <c r="E326" s="173"/>
      <c r="F326" s="173"/>
      <c r="G326" s="173"/>
    </row>
    <row r="327" spans="1:7" s="199" customFormat="1">
      <c r="A327" s="198"/>
      <c r="B327" s="172"/>
      <c r="C327" s="173"/>
      <c r="D327" s="173"/>
      <c r="E327" s="173"/>
      <c r="F327" s="173"/>
      <c r="G327" s="173"/>
    </row>
    <row r="328" spans="1:7" s="199" customFormat="1">
      <c r="A328" s="198"/>
      <c r="B328" s="172"/>
      <c r="C328" s="173"/>
      <c r="D328" s="173"/>
      <c r="E328" s="173"/>
      <c r="F328" s="173"/>
      <c r="G328" s="173"/>
    </row>
    <row r="329" spans="1:7" s="199" customFormat="1">
      <c r="A329" s="198"/>
      <c r="B329" s="172"/>
      <c r="C329" s="173"/>
      <c r="D329" s="173"/>
      <c r="E329" s="173"/>
      <c r="F329" s="173"/>
      <c r="G329" s="173"/>
    </row>
    <row r="330" spans="1:7" s="199" customFormat="1">
      <c r="A330" s="198"/>
      <c r="B330" s="172"/>
      <c r="C330" s="173"/>
      <c r="D330" s="173"/>
      <c r="E330" s="173"/>
      <c r="F330" s="173"/>
      <c r="G330" s="173"/>
    </row>
    <row r="331" spans="1:7" s="199" customFormat="1">
      <c r="A331" s="198"/>
      <c r="B331" s="172"/>
      <c r="C331" s="173"/>
      <c r="D331" s="173"/>
      <c r="E331" s="173"/>
      <c r="F331" s="173"/>
      <c r="G331" s="173"/>
    </row>
    <row r="332" spans="1:7" s="199" customFormat="1">
      <c r="A332" s="198"/>
      <c r="B332" s="172"/>
      <c r="C332" s="173"/>
      <c r="D332" s="173"/>
      <c r="E332" s="173"/>
      <c r="F332" s="173"/>
      <c r="G332" s="173"/>
    </row>
    <row r="333" spans="1:7" s="199" customFormat="1">
      <c r="A333" s="198"/>
      <c r="B333" s="172"/>
      <c r="C333" s="173"/>
      <c r="D333" s="173"/>
      <c r="E333" s="173"/>
      <c r="F333" s="173"/>
      <c r="G333" s="173"/>
    </row>
    <row r="334" spans="1:7" s="199" customFormat="1">
      <c r="A334" s="198"/>
      <c r="B334" s="172"/>
      <c r="C334" s="173"/>
      <c r="D334" s="173"/>
      <c r="E334" s="173"/>
      <c r="F334" s="173"/>
      <c r="G334" s="173"/>
    </row>
    <row r="335" spans="1:7" s="199" customFormat="1">
      <c r="A335" s="198"/>
      <c r="B335" s="172"/>
      <c r="C335" s="173"/>
      <c r="D335" s="173"/>
      <c r="E335" s="173"/>
      <c r="F335" s="173"/>
      <c r="G335" s="173"/>
    </row>
    <row r="336" spans="1:7" s="199" customFormat="1">
      <c r="A336" s="198"/>
      <c r="B336" s="172"/>
      <c r="C336" s="173"/>
      <c r="D336" s="173"/>
      <c r="E336" s="173"/>
      <c r="F336" s="173"/>
      <c r="G336" s="173"/>
    </row>
    <row r="337" spans="1:7" s="199" customFormat="1">
      <c r="A337" s="198"/>
      <c r="B337" s="172"/>
      <c r="C337" s="173"/>
      <c r="D337" s="173"/>
      <c r="E337" s="173"/>
      <c r="F337" s="173"/>
      <c r="G337" s="173"/>
    </row>
    <row r="338" spans="1:7" s="199" customFormat="1">
      <c r="A338" s="198"/>
      <c r="B338" s="172"/>
      <c r="C338" s="173"/>
      <c r="D338" s="173"/>
      <c r="E338" s="173"/>
      <c r="F338" s="173"/>
      <c r="G338" s="173"/>
    </row>
    <row r="339" spans="1:7" s="199" customFormat="1">
      <c r="A339" s="198"/>
      <c r="B339" s="172"/>
      <c r="C339" s="173"/>
      <c r="D339" s="173"/>
      <c r="E339" s="173"/>
      <c r="F339" s="173"/>
      <c r="G339" s="173"/>
    </row>
    <row r="340" spans="1:7" s="199" customFormat="1">
      <c r="A340" s="198"/>
      <c r="B340" s="172"/>
      <c r="C340" s="173"/>
      <c r="D340" s="173"/>
      <c r="E340" s="173"/>
      <c r="F340" s="173"/>
      <c r="G340" s="173"/>
    </row>
    <row r="341" spans="1:7" s="199" customFormat="1">
      <c r="A341" s="198"/>
      <c r="B341" s="172"/>
      <c r="C341" s="173"/>
      <c r="D341" s="173"/>
      <c r="E341" s="173"/>
      <c r="F341" s="173"/>
      <c r="G341" s="173"/>
    </row>
    <row r="342" spans="1:7" s="199" customFormat="1">
      <c r="A342" s="198"/>
      <c r="B342" s="172"/>
      <c r="C342" s="173"/>
      <c r="D342" s="173"/>
      <c r="E342" s="173"/>
      <c r="F342" s="173"/>
      <c r="G342" s="173"/>
    </row>
    <row r="343" spans="1:7" s="199" customFormat="1">
      <c r="A343" s="198"/>
      <c r="B343" s="172"/>
      <c r="C343" s="173"/>
      <c r="D343" s="173"/>
      <c r="E343" s="173"/>
      <c r="F343" s="173"/>
      <c r="G343" s="173"/>
    </row>
    <row r="344" spans="1:7" s="199" customFormat="1">
      <c r="A344" s="198"/>
      <c r="B344" s="172"/>
      <c r="C344" s="173"/>
      <c r="D344" s="173"/>
      <c r="E344" s="173"/>
      <c r="F344" s="173"/>
      <c r="G344" s="173"/>
    </row>
    <row r="345" spans="1:7" s="199" customFormat="1">
      <c r="A345" s="198"/>
      <c r="B345" s="172"/>
      <c r="C345" s="173"/>
      <c r="D345" s="173"/>
      <c r="E345" s="173"/>
      <c r="F345" s="173"/>
      <c r="G345" s="173"/>
    </row>
    <row r="346" spans="1:7" s="199" customFormat="1">
      <c r="A346" s="198"/>
      <c r="B346" s="172"/>
      <c r="C346" s="173"/>
      <c r="D346" s="173"/>
      <c r="E346" s="173"/>
      <c r="F346" s="173"/>
      <c r="G346" s="173"/>
    </row>
    <row r="347" spans="1:7" s="199" customFormat="1">
      <c r="A347" s="198"/>
      <c r="B347" s="172"/>
      <c r="C347" s="173"/>
      <c r="D347" s="173"/>
      <c r="E347" s="173"/>
      <c r="F347" s="173"/>
      <c r="G347" s="173"/>
    </row>
    <row r="348" spans="1:7" s="199" customFormat="1">
      <c r="A348" s="198"/>
      <c r="B348" s="172"/>
      <c r="C348" s="173"/>
      <c r="D348" s="173"/>
      <c r="E348" s="173"/>
      <c r="F348" s="173"/>
      <c r="G348" s="173"/>
    </row>
    <row r="349" spans="1:7" s="199" customFormat="1">
      <c r="A349" s="198"/>
      <c r="B349" s="172"/>
      <c r="C349" s="173"/>
      <c r="D349" s="173"/>
      <c r="E349" s="173"/>
      <c r="F349" s="173"/>
      <c r="G349" s="173"/>
    </row>
    <row r="350" spans="1:7" s="199" customFormat="1">
      <c r="A350" s="198"/>
      <c r="B350" s="172"/>
      <c r="C350" s="173"/>
      <c r="D350" s="173"/>
      <c r="E350" s="173"/>
      <c r="F350" s="173"/>
      <c r="G350" s="173"/>
    </row>
    <row r="351" spans="1:7" s="199" customFormat="1">
      <c r="A351" s="198"/>
      <c r="B351" s="172"/>
      <c r="C351" s="173"/>
      <c r="D351" s="173"/>
      <c r="E351" s="173"/>
      <c r="F351" s="173"/>
      <c r="G351" s="173"/>
    </row>
    <row r="352" spans="1:7" s="199" customFormat="1">
      <c r="A352" s="198"/>
      <c r="B352" s="172"/>
      <c r="C352" s="173"/>
      <c r="D352" s="173"/>
      <c r="E352" s="173"/>
      <c r="F352" s="173"/>
      <c r="G352" s="173"/>
    </row>
    <row r="353" spans="1:7" s="199" customFormat="1">
      <c r="A353" s="198"/>
      <c r="B353" s="172"/>
      <c r="C353" s="173"/>
      <c r="D353" s="173"/>
      <c r="E353" s="173"/>
      <c r="F353" s="173"/>
      <c r="G353" s="173"/>
    </row>
    <row r="354" spans="1:7" s="199" customFormat="1">
      <c r="A354" s="198"/>
      <c r="B354" s="172"/>
      <c r="C354" s="173"/>
      <c r="D354" s="173"/>
      <c r="E354" s="173"/>
      <c r="F354" s="173"/>
      <c r="G354" s="173"/>
    </row>
    <row r="355" spans="1:7" s="199" customFormat="1">
      <c r="A355" s="198"/>
      <c r="B355" s="172"/>
      <c r="C355" s="173"/>
      <c r="D355" s="173"/>
      <c r="E355" s="173"/>
      <c r="F355" s="173"/>
      <c r="G355" s="173"/>
    </row>
    <row r="356" spans="1:7" s="199" customFormat="1">
      <c r="A356" s="198"/>
      <c r="B356" s="172"/>
      <c r="C356" s="173"/>
      <c r="D356" s="173"/>
      <c r="E356" s="173"/>
      <c r="F356" s="173"/>
      <c r="G356" s="173"/>
    </row>
    <row r="357" spans="1:7" s="199" customFormat="1">
      <c r="A357" s="198"/>
      <c r="B357" s="172"/>
      <c r="C357" s="173"/>
      <c r="D357" s="173"/>
      <c r="E357" s="173"/>
      <c r="F357" s="173"/>
      <c r="G357" s="173"/>
    </row>
    <row r="358" spans="1:7" s="199" customFormat="1">
      <c r="A358" s="198"/>
      <c r="B358" s="172"/>
      <c r="C358" s="173"/>
      <c r="D358" s="173"/>
      <c r="E358" s="173"/>
      <c r="F358" s="173"/>
      <c r="G358" s="173"/>
    </row>
    <row r="359" spans="1:7" s="199" customFormat="1">
      <c r="A359" s="198"/>
      <c r="B359" s="172"/>
      <c r="C359" s="173"/>
      <c r="D359" s="173"/>
      <c r="E359" s="173"/>
      <c r="F359" s="173"/>
      <c r="G359" s="173"/>
    </row>
    <row r="360" spans="1:7" s="199" customFormat="1">
      <c r="A360" s="198"/>
      <c r="B360" s="172"/>
      <c r="C360" s="173"/>
      <c r="D360" s="173"/>
      <c r="E360" s="173"/>
      <c r="F360" s="173"/>
      <c r="G360" s="173"/>
    </row>
    <row r="361" spans="1:7" s="199" customFormat="1">
      <c r="A361" s="198"/>
      <c r="B361" s="172"/>
      <c r="C361" s="173"/>
      <c r="D361" s="173"/>
      <c r="E361" s="173"/>
      <c r="F361" s="173"/>
      <c r="G361" s="173"/>
    </row>
    <row r="362" spans="1:7" s="199" customFormat="1">
      <c r="A362" s="198"/>
      <c r="B362" s="172"/>
      <c r="C362" s="173"/>
      <c r="D362" s="173"/>
      <c r="E362" s="173"/>
      <c r="F362" s="173"/>
      <c r="G362" s="173"/>
    </row>
    <row r="363" spans="1:7" s="199" customFormat="1">
      <c r="A363" s="198"/>
      <c r="B363" s="172"/>
      <c r="C363" s="173"/>
      <c r="D363" s="173"/>
      <c r="E363" s="173"/>
      <c r="F363" s="173"/>
      <c r="G363" s="173"/>
    </row>
    <row r="364" spans="1:7" s="199" customFormat="1">
      <c r="A364" s="198"/>
      <c r="B364" s="172"/>
      <c r="C364" s="173"/>
      <c r="D364" s="173"/>
      <c r="E364" s="173"/>
      <c r="F364" s="173"/>
      <c r="G364" s="173"/>
    </row>
    <row r="365" spans="1:7" s="199" customFormat="1">
      <c r="A365" s="198"/>
      <c r="B365" s="172"/>
      <c r="C365" s="173"/>
      <c r="D365" s="173"/>
      <c r="E365" s="173"/>
      <c r="F365" s="173"/>
      <c r="G365" s="173"/>
    </row>
    <row r="366" spans="1:7" s="199" customFormat="1">
      <c r="A366" s="198"/>
      <c r="B366" s="172"/>
      <c r="C366" s="173"/>
      <c r="D366" s="173"/>
      <c r="E366" s="173"/>
      <c r="F366" s="173"/>
      <c r="G366" s="173"/>
    </row>
    <row r="367" spans="1:7" s="199" customFormat="1">
      <c r="A367" s="198"/>
      <c r="B367" s="172"/>
      <c r="C367" s="173"/>
      <c r="D367" s="173"/>
      <c r="E367" s="173"/>
      <c r="F367" s="173"/>
      <c r="G367" s="173"/>
    </row>
    <row r="368" spans="1:7" s="199" customFormat="1">
      <c r="A368" s="198"/>
      <c r="B368" s="172"/>
      <c r="C368" s="173"/>
      <c r="D368" s="173"/>
      <c r="E368" s="173"/>
      <c r="F368" s="173"/>
      <c r="G368" s="173"/>
    </row>
    <row r="369" spans="1:7" s="199" customFormat="1">
      <c r="A369" s="198"/>
      <c r="B369" s="172"/>
      <c r="C369" s="173"/>
      <c r="D369" s="173"/>
      <c r="E369" s="173"/>
      <c r="F369" s="173"/>
      <c r="G369" s="173"/>
    </row>
    <row r="370" spans="1:7" s="199" customFormat="1">
      <c r="A370" s="198"/>
      <c r="B370" s="172"/>
      <c r="C370" s="173"/>
      <c r="D370" s="173"/>
      <c r="E370" s="173"/>
      <c r="F370" s="173"/>
      <c r="G370" s="173"/>
    </row>
    <row r="371" spans="1:7" s="199" customFormat="1">
      <c r="A371" s="198"/>
      <c r="B371" s="172"/>
      <c r="C371" s="173"/>
      <c r="D371" s="173"/>
      <c r="E371" s="173"/>
      <c r="F371" s="173"/>
      <c r="G371" s="173"/>
    </row>
    <row r="372" spans="1:7" s="199" customFormat="1">
      <c r="A372" s="198"/>
      <c r="B372" s="172"/>
      <c r="C372" s="173"/>
      <c r="D372" s="173"/>
      <c r="E372" s="173"/>
      <c r="F372" s="173"/>
      <c r="G372" s="173"/>
    </row>
    <row r="373" spans="1:7" s="199" customFormat="1">
      <c r="A373" s="198"/>
      <c r="B373" s="172"/>
      <c r="C373" s="173"/>
      <c r="D373" s="173"/>
      <c r="E373" s="173"/>
      <c r="F373" s="173"/>
      <c r="G373" s="173"/>
    </row>
    <row r="374" spans="1:7" s="199" customFormat="1">
      <c r="A374" s="198"/>
      <c r="B374" s="172"/>
      <c r="C374" s="173"/>
      <c r="D374" s="173"/>
      <c r="E374" s="173"/>
      <c r="F374" s="173"/>
      <c r="G374" s="173"/>
    </row>
    <row r="375" spans="1:7" s="199" customFormat="1">
      <c r="A375" s="198"/>
      <c r="B375" s="172"/>
      <c r="C375" s="173"/>
      <c r="D375" s="173"/>
      <c r="E375" s="173"/>
      <c r="F375" s="173"/>
      <c r="G375" s="173"/>
    </row>
    <row r="376" spans="1:7" s="199" customFormat="1">
      <c r="A376" s="198"/>
      <c r="B376" s="172"/>
      <c r="C376" s="173"/>
      <c r="D376" s="173"/>
      <c r="E376" s="173"/>
      <c r="F376" s="173"/>
      <c r="G376" s="173"/>
    </row>
    <row r="377" spans="1:7" s="199" customFormat="1">
      <c r="A377" s="198"/>
      <c r="B377" s="172"/>
      <c r="C377" s="173"/>
      <c r="D377" s="173"/>
      <c r="E377" s="173"/>
      <c r="F377" s="173"/>
      <c r="G377" s="173"/>
    </row>
    <row r="378" spans="1:7" s="199" customFormat="1">
      <c r="A378" s="198"/>
      <c r="B378" s="172"/>
      <c r="C378" s="173"/>
      <c r="D378" s="173"/>
      <c r="E378" s="173"/>
      <c r="F378" s="173"/>
      <c r="G378" s="173"/>
    </row>
    <row r="379" spans="1:7" s="199" customFormat="1">
      <c r="A379" s="198"/>
      <c r="B379" s="172"/>
      <c r="C379" s="173"/>
      <c r="D379" s="173"/>
      <c r="E379" s="173"/>
      <c r="F379" s="173"/>
      <c r="G379" s="173"/>
    </row>
    <row r="380" spans="1:7" s="199" customFormat="1">
      <c r="A380" s="198"/>
      <c r="B380" s="172"/>
      <c r="C380" s="173"/>
      <c r="D380" s="173"/>
      <c r="E380" s="173"/>
      <c r="F380" s="173"/>
      <c r="G380" s="173"/>
    </row>
    <row r="381" spans="1:7" s="199" customFormat="1">
      <c r="A381" s="198"/>
      <c r="B381" s="172"/>
      <c r="C381" s="173"/>
      <c r="D381" s="173"/>
      <c r="E381" s="173"/>
      <c r="F381" s="173"/>
      <c r="G381" s="173"/>
    </row>
    <row r="382" spans="1:7" s="199" customFormat="1">
      <c r="A382" s="198"/>
      <c r="B382" s="172"/>
      <c r="C382" s="173"/>
      <c r="D382" s="173"/>
      <c r="E382" s="173"/>
      <c r="F382" s="173"/>
      <c r="G382" s="173"/>
    </row>
    <row r="383" spans="1:7" s="199" customFormat="1">
      <c r="A383" s="198"/>
      <c r="B383" s="172"/>
      <c r="C383" s="173"/>
      <c r="D383" s="173"/>
      <c r="E383" s="173"/>
      <c r="F383" s="173"/>
      <c r="G383" s="173"/>
    </row>
    <row r="384" spans="1:7" s="199" customFormat="1">
      <c r="A384" s="198"/>
      <c r="B384" s="172"/>
      <c r="C384" s="173"/>
      <c r="D384" s="173"/>
      <c r="E384" s="173"/>
      <c r="F384" s="173"/>
      <c r="G384" s="173"/>
    </row>
    <row r="385" spans="1:7" s="199" customFormat="1">
      <c r="A385" s="198"/>
      <c r="B385" s="172"/>
      <c r="C385" s="173"/>
      <c r="D385" s="173"/>
      <c r="E385" s="173"/>
      <c r="F385" s="173"/>
      <c r="G385" s="173"/>
    </row>
    <row r="386" spans="1:7" s="199" customFormat="1">
      <c r="A386" s="198"/>
      <c r="B386" s="172"/>
      <c r="C386" s="173"/>
      <c r="D386" s="173"/>
      <c r="E386" s="173"/>
      <c r="F386" s="173"/>
      <c r="G386" s="173"/>
    </row>
    <row r="387" spans="1:7" s="199" customFormat="1">
      <c r="A387" s="198"/>
      <c r="B387" s="172"/>
      <c r="C387" s="173"/>
      <c r="D387" s="173"/>
      <c r="E387" s="173"/>
      <c r="F387" s="173"/>
      <c r="G387" s="173"/>
    </row>
    <row r="388" spans="1:7" s="199" customFormat="1">
      <c r="A388" s="198"/>
      <c r="B388" s="172"/>
      <c r="C388" s="173"/>
      <c r="D388" s="173"/>
      <c r="E388" s="173"/>
      <c r="F388" s="173"/>
      <c r="G388" s="173"/>
    </row>
    <row r="389" spans="1:7" s="199" customFormat="1">
      <c r="A389" s="198"/>
      <c r="B389" s="172"/>
      <c r="C389" s="173"/>
      <c r="D389" s="173"/>
      <c r="E389" s="173"/>
      <c r="F389" s="173"/>
      <c r="G389" s="173"/>
    </row>
    <row r="390" spans="1:7" s="199" customFormat="1">
      <c r="A390" s="198"/>
      <c r="B390" s="172"/>
      <c r="C390" s="173"/>
      <c r="D390" s="173"/>
      <c r="E390" s="173"/>
      <c r="F390" s="173"/>
      <c r="G390" s="173"/>
    </row>
    <row r="391" spans="1:7" s="199" customFormat="1">
      <c r="A391" s="198"/>
      <c r="B391" s="172"/>
      <c r="C391" s="173"/>
      <c r="D391" s="173"/>
      <c r="E391" s="173"/>
      <c r="F391" s="173"/>
      <c r="G391" s="173"/>
    </row>
    <row r="392" spans="1:7" s="199" customFormat="1">
      <c r="A392" s="198"/>
      <c r="B392" s="172"/>
      <c r="C392" s="173"/>
      <c r="D392" s="173"/>
      <c r="E392" s="173"/>
      <c r="F392" s="173"/>
      <c r="G392" s="173"/>
    </row>
    <row r="393" spans="1:7" s="199" customFormat="1">
      <c r="A393" s="198"/>
      <c r="B393" s="172"/>
      <c r="C393" s="173"/>
      <c r="D393" s="173"/>
      <c r="E393" s="173"/>
      <c r="F393" s="173"/>
      <c r="G393" s="173"/>
    </row>
    <row r="394" spans="1:7" s="199" customFormat="1">
      <c r="A394" s="198"/>
      <c r="B394" s="172"/>
      <c r="C394" s="173"/>
      <c r="D394" s="173"/>
      <c r="E394" s="173"/>
      <c r="F394" s="173"/>
      <c r="G394" s="173"/>
    </row>
    <row r="395" spans="1:7" s="199" customFormat="1">
      <c r="A395" s="198"/>
      <c r="B395" s="172"/>
      <c r="C395" s="173"/>
      <c r="D395" s="173"/>
      <c r="E395" s="173"/>
      <c r="F395" s="173"/>
      <c r="G395" s="173"/>
    </row>
    <row r="396" spans="1:7" s="199" customFormat="1">
      <c r="A396" s="198"/>
      <c r="B396" s="172"/>
      <c r="C396" s="173"/>
      <c r="D396" s="173"/>
      <c r="E396" s="173"/>
      <c r="F396" s="173"/>
      <c r="G396" s="173"/>
    </row>
    <row r="397" spans="1:7" s="199" customFormat="1">
      <c r="A397" s="198"/>
      <c r="B397" s="172"/>
      <c r="C397" s="173"/>
      <c r="D397" s="173"/>
      <c r="E397" s="173"/>
      <c r="F397" s="173"/>
      <c r="G397" s="173"/>
    </row>
    <row r="398" spans="1:7" s="199" customFormat="1">
      <c r="A398" s="198"/>
      <c r="B398" s="172"/>
      <c r="C398" s="173"/>
      <c r="D398" s="173"/>
      <c r="E398" s="173"/>
      <c r="F398" s="173"/>
      <c r="G398" s="173"/>
    </row>
    <row r="399" spans="1:7" s="199" customFormat="1">
      <c r="A399" s="198"/>
      <c r="B399" s="172"/>
      <c r="C399" s="173"/>
      <c r="D399" s="173"/>
      <c r="E399" s="173"/>
      <c r="F399" s="173"/>
      <c r="G399" s="173"/>
    </row>
    <row r="400" spans="1:7" s="199" customFormat="1">
      <c r="A400" s="198"/>
      <c r="B400" s="172"/>
      <c r="C400" s="173"/>
      <c r="D400" s="173"/>
      <c r="E400" s="173"/>
      <c r="F400" s="173"/>
      <c r="G400" s="173"/>
    </row>
    <row r="401" spans="1:7" s="199" customFormat="1">
      <c r="A401" s="198"/>
      <c r="B401" s="172"/>
      <c r="C401" s="173"/>
      <c r="D401" s="173"/>
      <c r="E401" s="173"/>
      <c r="F401" s="173"/>
      <c r="G401" s="173"/>
    </row>
    <row r="402" spans="1:7" s="199" customFormat="1">
      <c r="A402" s="198"/>
      <c r="B402" s="172"/>
      <c r="C402" s="173"/>
      <c r="D402" s="173"/>
      <c r="E402" s="173"/>
      <c r="F402" s="173"/>
      <c r="G402" s="173"/>
    </row>
    <row r="403" spans="1:7" s="199" customFormat="1">
      <c r="A403" s="198"/>
      <c r="B403" s="172"/>
      <c r="C403" s="173"/>
      <c r="D403" s="173"/>
      <c r="E403" s="173"/>
      <c r="F403" s="173"/>
      <c r="G403" s="173"/>
    </row>
    <row r="404" spans="1:7" s="199" customFormat="1">
      <c r="A404" s="198"/>
      <c r="B404" s="172"/>
      <c r="C404" s="173"/>
      <c r="D404" s="173"/>
      <c r="E404" s="173"/>
      <c r="F404" s="173"/>
      <c r="G404" s="173"/>
    </row>
    <row r="405" spans="1:7" s="199" customFormat="1">
      <c r="A405" s="198"/>
      <c r="B405" s="172"/>
      <c r="C405" s="173"/>
      <c r="D405" s="173"/>
      <c r="E405" s="173"/>
      <c r="F405" s="173"/>
      <c r="G405" s="173"/>
    </row>
    <row r="406" spans="1:7" s="199" customFormat="1">
      <c r="A406" s="198"/>
      <c r="B406" s="172"/>
      <c r="C406" s="173"/>
      <c r="D406" s="173"/>
      <c r="E406" s="173"/>
      <c r="F406" s="173"/>
      <c r="G406" s="173"/>
    </row>
    <row r="407" spans="1:7" s="199" customFormat="1">
      <c r="A407" s="198"/>
      <c r="B407" s="172"/>
      <c r="C407" s="173"/>
      <c r="D407" s="173"/>
      <c r="E407" s="173"/>
      <c r="F407" s="173"/>
      <c r="G407" s="173"/>
    </row>
    <row r="408" spans="1:7" s="199" customFormat="1">
      <c r="A408" s="198"/>
      <c r="B408" s="172"/>
      <c r="C408" s="173"/>
      <c r="D408" s="173"/>
      <c r="E408" s="173"/>
      <c r="F408" s="173"/>
      <c r="G408" s="173"/>
    </row>
    <row r="409" spans="1:7" s="199" customFormat="1">
      <c r="A409" s="198"/>
      <c r="B409" s="172"/>
      <c r="C409" s="173"/>
      <c r="D409" s="173"/>
      <c r="E409" s="173"/>
      <c r="F409" s="173"/>
      <c r="G409" s="173"/>
    </row>
    <row r="410" spans="1:7" s="199" customFormat="1">
      <c r="A410" s="198"/>
      <c r="B410" s="172"/>
      <c r="C410" s="173"/>
      <c r="D410" s="173"/>
      <c r="E410" s="173"/>
      <c r="F410" s="173"/>
      <c r="G410" s="173"/>
    </row>
    <row r="411" spans="1:7" s="199" customFormat="1">
      <c r="A411" s="198"/>
      <c r="B411" s="172"/>
      <c r="C411" s="173"/>
      <c r="D411" s="173"/>
      <c r="E411" s="173"/>
      <c r="F411" s="173"/>
      <c r="G411" s="173"/>
    </row>
    <row r="412" spans="1:7" s="199" customFormat="1">
      <c r="A412" s="198"/>
      <c r="B412" s="172"/>
      <c r="C412" s="173"/>
      <c r="D412" s="173"/>
      <c r="E412" s="173"/>
      <c r="F412" s="173"/>
      <c r="G412" s="173"/>
    </row>
    <row r="413" spans="1:7" s="199" customFormat="1">
      <c r="A413" s="198"/>
      <c r="B413" s="172"/>
      <c r="C413" s="173"/>
      <c r="D413" s="173"/>
      <c r="E413" s="173"/>
      <c r="F413" s="173"/>
      <c r="G413" s="173"/>
    </row>
    <row r="414" spans="1:7" s="199" customFormat="1">
      <c r="A414" s="198"/>
      <c r="B414" s="172"/>
      <c r="C414" s="173"/>
      <c r="D414" s="173"/>
      <c r="E414" s="173"/>
      <c r="F414" s="173"/>
      <c r="G414" s="173"/>
    </row>
    <row r="415" spans="1:7" s="199" customFormat="1">
      <c r="A415" s="198"/>
      <c r="B415" s="172"/>
      <c r="C415" s="173"/>
      <c r="D415" s="173"/>
      <c r="E415" s="173"/>
      <c r="F415" s="173"/>
      <c r="G415" s="173"/>
    </row>
    <row r="416" spans="1:7" s="199" customFormat="1">
      <c r="A416" s="198"/>
      <c r="B416" s="172"/>
      <c r="C416" s="173"/>
      <c r="D416" s="173"/>
      <c r="E416" s="173"/>
      <c r="F416" s="173"/>
      <c r="G416" s="173"/>
    </row>
    <row r="417" spans="1:7" s="199" customFormat="1">
      <c r="A417" s="198"/>
      <c r="B417" s="172"/>
      <c r="C417" s="173"/>
      <c r="D417" s="173"/>
      <c r="E417" s="173"/>
      <c r="F417" s="173"/>
      <c r="G417" s="173"/>
    </row>
    <row r="418" spans="1:7" s="199" customFormat="1">
      <c r="A418" s="198"/>
      <c r="B418" s="172"/>
      <c r="C418" s="173"/>
      <c r="D418" s="173"/>
      <c r="E418" s="173"/>
      <c r="F418" s="173"/>
      <c r="G418" s="173"/>
    </row>
    <row r="419" spans="1:7" s="199" customFormat="1">
      <c r="A419" s="198"/>
      <c r="B419" s="172"/>
      <c r="C419" s="173"/>
      <c r="D419" s="173"/>
      <c r="E419" s="173"/>
      <c r="F419" s="173"/>
      <c r="G419" s="173"/>
    </row>
    <row r="420" spans="1:7" s="199" customFormat="1">
      <c r="A420" s="198"/>
      <c r="B420" s="172"/>
      <c r="C420" s="173"/>
      <c r="D420" s="173"/>
      <c r="E420" s="173"/>
      <c r="F420" s="173"/>
      <c r="G420" s="173"/>
    </row>
    <row r="421" spans="1:7" s="199" customFormat="1">
      <c r="A421" s="198"/>
      <c r="B421" s="172"/>
      <c r="C421" s="173"/>
      <c r="D421" s="173"/>
      <c r="E421" s="173"/>
      <c r="F421" s="173"/>
      <c r="G421" s="173"/>
    </row>
    <row r="422" spans="1:7" s="199" customFormat="1">
      <c r="A422" s="198"/>
      <c r="B422" s="172"/>
      <c r="C422" s="173"/>
      <c r="D422" s="173"/>
      <c r="E422" s="173"/>
      <c r="F422" s="173"/>
      <c r="G422" s="173"/>
    </row>
    <row r="423" spans="1:7" s="199" customFormat="1">
      <c r="A423" s="198"/>
      <c r="B423" s="172"/>
      <c r="C423" s="173"/>
      <c r="D423" s="173"/>
      <c r="E423" s="173"/>
      <c r="F423" s="173"/>
      <c r="G423" s="173"/>
    </row>
    <row r="424" spans="1:7" s="199" customFormat="1">
      <c r="A424" s="198"/>
      <c r="B424" s="172"/>
      <c r="C424" s="173"/>
      <c r="D424" s="173"/>
      <c r="E424" s="173"/>
      <c r="F424" s="173"/>
      <c r="G424" s="173"/>
    </row>
    <row r="425" spans="1:7" s="199" customFormat="1">
      <c r="A425" s="198"/>
      <c r="B425" s="172"/>
      <c r="C425" s="173"/>
      <c r="D425" s="173"/>
      <c r="E425" s="173"/>
      <c r="F425" s="173"/>
      <c r="G425" s="173"/>
    </row>
    <row r="426" spans="1:7" s="199" customFormat="1">
      <c r="A426" s="198"/>
      <c r="B426" s="172"/>
      <c r="C426" s="173"/>
      <c r="D426" s="173"/>
      <c r="E426" s="173"/>
      <c r="F426" s="173"/>
      <c r="G426" s="173"/>
    </row>
    <row r="427" spans="1:7" s="199" customFormat="1">
      <c r="A427" s="198"/>
      <c r="B427" s="172"/>
      <c r="C427" s="173"/>
      <c r="D427" s="173"/>
      <c r="E427" s="173"/>
      <c r="F427" s="173"/>
      <c r="G427" s="173"/>
    </row>
    <row r="428" spans="1:7" s="199" customFormat="1">
      <c r="A428" s="198"/>
      <c r="B428" s="172"/>
      <c r="C428" s="173"/>
      <c r="D428" s="173"/>
      <c r="E428" s="173"/>
      <c r="F428" s="173"/>
      <c r="G428" s="173"/>
    </row>
    <row r="429" spans="1:7" s="199" customFormat="1">
      <c r="A429" s="198"/>
      <c r="B429" s="172"/>
      <c r="C429" s="173"/>
      <c r="D429" s="173"/>
      <c r="E429" s="173"/>
      <c r="F429" s="173"/>
      <c r="G429" s="173"/>
    </row>
    <row r="430" spans="1:7" s="199" customFormat="1">
      <c r="A430" s="198"/>
      <c r="B430" s="172"/>
      <c r="C430" s="173"/>
      <c r="D430" s="173"/>
      <c r="E430" s="173"/>
      <c r="F430" s="173"/>
      <c r="G430" s="173"/>
    </row>
    <row r="431" spans="1:7" s="199" customFormat="1">
      <c r="A431" s="198"/>
      <c r="B431" s="172"/>
      <c r="C431" s="173"/>
      <c r="D431" s="173"/>
      <c r="E431" s="173"/>
      <c r="F431" s="173"/>
      <c r="G431" s="173"/>
    </row>
    <row r="432" spans="1:7" s="199" customFormat="1">
      <c r="A432" s="198"/>
      <c r="B432" s="172"/>
      <c r="C432" s="173"/>
      <c r="D432" s="173"/>
      <c r="E432" s="173"/>
      <c r="F432" s="173"/>
      <c r="G432" s="173"/>
    </row>
    <row r="433" spans="1:7" s="199" customFormat="1">
      <c r="A433" s="198"/>
      <c r="B433" s="172"/>
      <c r="C433" s="173"/>
      <c r="D433" s="173"/>
      <c r="E433" s="173"/>
      <c r="F433" s="173"/>
      <c r="G433" s="173"/>
    </row>
    <row r="434" spans="1:7" s="199" customFormat="1">
      <c r="A434" s="198"/>
      <c r="B434" s="172"/>
      <c r="C434" s="173"/>
      <c r="D434" s="173"/>
      <c r="E434" s="173"/>
      <c r="F434" s="173"/>
      <c r="G434" s="173"/>
    </row>
    <row r="435" spans="1:7" s="199" customFormat="1">
      <c r="A435" s="198"/>
      <c r="B435" s="172"/>
      <c r="C435" s="173"/>
      <c r="D435" s="173"/>
      <c r="E435" s="173"/>
      <c r="F435" s="173"/>
      <c r="G435" s="173"/>
    </row>
    <row r="436" spans="1:7" s="199" customFormat="1">
      <c r="A436" s="198"/>
      <c r="B436" s="172"/>
      <c r="C436" s="173"/>
      <c r="D436" s="173"/>
      <c r="E436" s="173"/>
      <c r="F436" s="173"/>
      <c r="G436" s="173"/>
    </row>
    <row r="437" spans="1:7" s="199" customFormat="1">
      <c r="A437" s="198"/>
      <c r="B437" s="172"/>
      <c r="C437" s="173"/>
      <c r="D437" s="173"/>
      <c r="E437" s="173"/>
      <c r="F437" s="173"/>
      <c r="G437" s="173"/>
    </row>
    <row r="438" spans="1:7" s="199" customFormat="1">
      <c r="A438" s="198"/>
      <c r="B438" s="172"/>
      <c r="C438" s="173"/>
      <c r="D438" s="173"/>
      <c r="E438" s="173"/>
      <c r="F438" s="173"/>
      <c r="G438" s="173"/>
    </row>
    <row r="439" spans="1:7" s="199" customFormat="1">
      <c r="A439" s="198"/>
      <c r="B439" s="172"/>
      <c r="C439" s="173"/>
      <c r="D439" s="173"/>
      <c r="E439" s="173"/>
      <c r="F439" s="173"/>
      <c r="G439" s="173"/>
    </row>
    <row r="440" spans="1:7" s="199" customFormat="1">
      <c r="A440" s="198"/>
      <c r="B440" s="172"/>
      <c r="C440" s="173"/>
      <c r="D440" s="173"/>
      <c r="E440" s="173"/>
      <c r="F440" s="173"/>
      <c r="G440" s="173"/>
    </row>
    <row r="441" spans="1:7" s="199" customFormat="1">
      <c r="A441" s="198"/>
      <c r="B441" s="172"/>
      <c r="C441" s="173"/>
      <c r="D441" s="173"/>
      <c r="E441" s="173"/>
      <c r="F441" s="173"/>
      <c r="G441" s="173"/>
    </row>
    <row r="442" spans="1:7" s="199" customFormat="1">
      <c r="A442" s="198"/>
      <c r="B442" s="172"/>
      <c r="C442" s="173"/>
      <c r="D442" s="173"/>
      <c r="E442" s="173"/>
      <c r="F442" s="173"/>
      <c r="G442" s="173"/>
    </row>
    <row r="443" spans="1:7" s="199" customFormat="1">
      <c r="A443" s="198"/>
      <c r="B443" s="172"/>
      <c r="C443" s="173"/>
      <c r="D443" s="173"/>
      <c r="E443" s="173"/>
      <c r="F443" s="173"/>
      <c r="G443" s="173"/>
    </row>
    <row r="444" spans="1:7" s="199" customFormat="1">
      <c r="A444" s="198"/>
      <c r="B444" s="172"/>
      <c r="C444" s="173"/>
      <c r="D444" s="173"/>
      <c r="E444" s="173"/>
      <c r="F444" s="173"/>
      <c r="G444" s="173"/>
    </row>
    <row r="445" spans="1:7" s="199" customFormat="1">
      <c r="A445" s="198"/>
      <c r="B445" s="172"/>
      <c r="C445" s="173"/>
      <c r="D445" s="173"/>
      <c r="E445" s="173"/>
      <c r="F445" s="173"/>
      <c r="G445" s="173"/>
    </row>
    <row r="446" spans="1:7" s="199" customFormat="1">
      <c r="A446" s="198"/>
      <c r="B446" s="172"/>
      <c r="C446" s="173"/>
      <c r="D446" s="173"/>
      <c r="E446" s="173"/>
      <c r="F446" s="173"/>
      <c r="G446" s="173"/>
    </row>
    <row r="447" spans="1:7" s="199" customFormat="1">
      <c r="A447" s="198"/>
      <c r="B447" s="172"/>
      <c r="C447" s="173"/>
      <c r="D447" s="173"/>
      <c r="E447" s="173"/>
      <c r="F447" s="173"/>
      <c r="G447" s="173"/>
    </row>
    <row r="448" spans="1:7" s="199" customFormat="1">
      <c r="A448" s="198"/>
      <c r="B448" s="172"/>
      <c r="C448" s="173"/>
      <c r="D448" s="173"/>
      <c r="E448" s="173"/>
      <c r="F448" s="173"/>
      <c r="G448" s="173"/>
    </row>
    <row r="449" spans="1:7" s="199" customFormat="1">
      <c r="A449" s="198"/>
      <c r="B449" s="172"/>
      <c r="C449" s="173"/>
      <c r="D449" s="173"/>
      <c r="E449" s="173"/>
      <c r="F449" s="173"/>
      <c r="G449" s="173"/>
    </row>
    <row r="450" spans="1:7" s="199" customFormat="1">
      <c r="A450" s="198"/>
      <c r="B450" s="172"/>
      <c r="C450" s="173"/>
      <c r="D450" s="173"/>
      <c r="E450" s="173"/>
      <c r="F450" s="173"/>
      <c r="G450" s="173"/>
    </row>
    <row r="451" spans="1:7" s="199" customFormat="1">
      <c r="A451" s="198"/>
      <c r="B451" s="172"/>
      <c r="C451" s="173"/>
      <c r="D451" s="173"/>
      <c r="E451" s="173"/>
      <c r="F451" s="173"/>
      <c r="G451" s="173"/>
    </row>
    <row r="452" spans="1:7" s="199" customFormat="1">
      <c r="A452" s="198"/>
      <c r="B452" s="172"/>
      <c r="C452" s="173"/>
      <c r="D452" s="173"/>
      <c r="E452" s="173"/>
      <c r="F452" s="173"/>
      <c r="G452" s="173"/>
    </row>
    <row r="453" spans="1:7" s="199" customFormat="1">
      <c r="A453" s="198"/>
      <c r="B453" s="172"/>
      <c r="C453" s="173"/>
      <c r="D453" s="173"/>
      <c r="E453" s="173"/>
      <c r="F453" s="173"/>
      <c r="G453" s="173"/>
    </row>
    <row r="454" spans="1:7" s="199" customFormat="1">
      <c r="A454" s="198"/>
      <c r="B454" s="172"/>
      <c r="C454" s="173"/>
      <c r="D454" s="173"/>
      <c r="E454" s="173"/>
      <c r="F454" s="173"/>
      <c r="G454" s="173"/>
    </row>
    <row r="455" spans="1:7" s="199" customFormat="1">
      <c r="A455" s="198"/>
      <c r="B455" s="172"/>
      <c r="C455" s="173"/>
      <c r="D455" s="173"/>
      <c r="E455" s="173"/>
      <c r="F455" s="173"/>
      <c r="G455" s="173"/>
    </row>
    <row r="456" spans="1:7" s="199" customFormat="1">
      <c r="A456" s="198"/>
      <c r="B456" s="172"/>
      <c r="C456" s="173"/>
      <c r="D456" s="173"/>
      <c r="E456" s="173"/>
      <c r="F456" s="173"/>
      <c r="G456" s="173"/>
    </row>
    <row r="457" spans="1:7" s="199" customFormat="1">
      <c r="A457" s="198"/>
      <c r="B457" s="172"/>
      <c r="C457" s="173"/>
      <c r="D457" s="173"/>
      <c r="E457" s="173"/>
      <c r="F457" s="173"/>
      <c r="G457" s="173"/>
    </row>
    <row r="458" spans="1:7" s="199" customFormat="1">
      <c r="A458" s="198"/>
      <c r="B458" s="172"/>
      <c r="C458" s="173"/>
      <c r="D458" s="173"/>
      <c r="E458" s="173"/>
      <c r="F458" s="173"/>
      <c r="G458" s="173"/>
    </row>
    <row r="459" spans="1:7" s="199" customFormat="1">
      <c r="A459" s="198"/>
      <c r="B459" s="172"/>
      <c r="C459" s="173"/>
      <c r="D459" s="173"/>
      <c r="E459" s="173"/>
      <c r="F459" s="173"/>
      <c r="G459" s="173"/>
    </row>
    <row r="460" spans="1:7" s="199" customFormat="1">
      <c r="A460" s="198"/>
      <c r="B460" s="172"/>
      <c r="C460" s="173"/>
      <c r="D460" s="173"/>
      <c r="E460" s="173"/>
      <c r="F460" s="173"/>
      <c r="G460" s="173"/>
    </row>
    <row r="461" spans="1:7" s="199" customFormat="1">
      <c r="A461" s="198"/>
      <c r="B461" s="172"/>
      <c r="C461" s="173"/>
      <c r="D461" s="173"/>
      <c r="E461" s="173"/>
      <c r="F461" s="173"/>
      <c r="G461" s="173"/>
    </row>
    <row r="462" spans="1:7" s="199" customFormat="1">
      <c r="A462" s="198"/>
      <c r="B462" s="172"/>
      <c r="C462" s="173"/>
      <c r="D462" s="173"/>
      <c r="E462" s="173"/>
      <c r="F462" s="173"/>
      <c r="G462" s="173"/>
    </row>
    <row r="463" spans="1:7" s="199" customFormat="1">
      <c r="A463" s="198"/>
      <c r="B463" s="172"/>
      <c r="C463" s="173"/>
      <c r="D463" s="173"/>
      <c r="E463" s="173"/>
      <c r="F463" s="173"/>
      <c r="G463" s="173"/>
    </row>
    <row r="464" spans="1:7" s="199" customFormat="1">
      <c r="A464" s="198"/>
      <c r="B464" s="172"/>
      <c r="C464" s="173"/>
      <c r="D464" s="173"/>
      <c r="E464" s="173"/>
      <c r="F464" s="173"/>
      <c r="G464" s="173"/>
    </row>
    <row r="465" spans="1:7" s="199" customFormat="1">
      <c r="A465" s="198"/>
      <c r="B465" s="172"/>
      <c r="C465" s="173"/>
      <c r="D465" s="173"/>
      <c r="E465" s="173"/>
      <c r="F465" s="173"/>
      <c r="G465" s="173"/>
    </row>
    <row r="466" spans="1:7" s="199" customFormat="1">
      <c r="A466" s="198"/>
      <c r="B466" s="172"/>
      <c r="C466" s="173"/>
      <c r="D466" s="173"/>
      <c r="E466" s="173"/>
      <c r="F466" s="173"/>
      <c r="G466" s="173"/>
    </row>
    <row r="467" spans="1:7" s="199" customFormat="1">
      <c r="A467" s="198"/>
      <c r="B467" s="172"/>
      <c r="C467" s="173"/>
      <c r="D467" s="173"/>
      <c r="E467" s="173"/>
      <c r="F467" s="173"/>
      <c r="G467" s="173"/>
    </row>
    <row r="468" spans="1:7" s="199" customFormat="1">
      <c r="A468" s="198"/>
      <c r="B468" s="172"/>
      <c r="C468" s="173"/>
      <c r="D468" s="173"/>
      <c r="E468" s="173"/>
      <c r="F468" s="173"/>
      <c r="G468" s="173"/>
    </row>
    <row r="469" spans="1:7" s="199" customFormat="1">
      <c r="A469" s="198"/>
      <c r="B469" s="172"/>
      <c r="C469" s="173"/>
      <c r="D469" s="173"/>
      <c r="E469" s="173"/>
      <c r="F469" s="173"/>
      <c r="G469" s="173"/>
    </row>
    <row r="470" spans="1:7" s="199" customFormat="1">
      <c r="A470" s="198"/>
      <c r="B470" s="172"/>
      <c r="C470" s="173"/>
      <c r="D470" s="173"/>
      <c r="E470" s="173"/>
      <c r="F470" s="173"/>
      <c r="G470" s="173"/>
    </row>
    <row r="471" spans="1:7" s="199" customFormat="1">
      <c r="A471" s="198"/>
      <c r="B471" s="172"/>
      <c r="C471" s="173"/>
      <c r="D471" s="173"/>
      <c r="E471" s="173"/>
      <c r="F471" s="173"/>
      <c r="G471" s="173"/>
    </row>
    <row r="472" spans="1:7" s="199" customFormat="1">
      <c r="A472" s="198"/>
      <c r="B472" s="172"/>
      <c r="C472" s="173"/>
      <c r="D472" s="173"/>
      <c r="E472" s="173"/>
      <c r="F472" s="173"/>
      <c r="G472" s="173"/>
    </row>
    <row r="473" spans="1:7" s="199" customFormat="1">
      <c r="A473" s="198"/>
      <c r="B473" s="172"/>
      <c r="C473" s="173"/>
      <c r="D473" s="173"/>
      <c r="E473" s="173"/>
      <c r="F473" s="173"/>
      <c r="G473" s="173"/>
    </row>
    <row r="474" spans="1:7" s="199" customFormat="1">
      <c r="A474" s="198"/>
      <c r="B474" s="172"/>
      <c r="C474" s="173"/>
      <c r="D474" s="173"/>
      <c r="E474" s="173"/>
      <c r="F474" s="173"/>
      <c r="G474" s="173"/>
    </row>
    <row r="475" spans="1:7" s="199" customFormat="1">
      <c r="A475" s="198"/>
      <c r="B475" s="172"/>
      <c r="C475" s="173"/>
      <c r="D475" s="173"/>
      <c r="E475" s="173"/>
      <c r="F475" s="173"/>
      <c r="G475" s="173"/>
    </row>
    <row r="476" spans="1:7" s="199" customFormat="1">
      <c r="A476" s="198"/>
      <c r="B476" s="172"/>
      <c r="C476" s="173"/>
      <c r="D476" s="173"/>
      <c r="E476" s="173"/>
      <c r="F476" s="173"/>
      <c r="G476" s="173"/>
    </row>
    <row r="477" spans="1:7" s="199" customFormat="1">
      <c r="A477" s="198"/>
      <c r="B477" s="172"/>
      <c r="C477" s="173"/>
      <c r="D477" s="173"/>
      <c r="E477" s="173"/>
      <c r="F477" s="173"/>
      <c r="G477" s="173"/>
    </row>
    <row r="478" spans="1:7" s="199" customFormat="1">
      <c r="A478" s="198"/>
      <c r="B478" s="172"/>
      <c r="C478" s="173"/>
      <c r="D478" s="173"/>
      <c r="E478" s="173"/>
      <c r="F478" s="173"/>
      <c r="G478" s="173"/>
    </row>
    <row r="479" spans="1:7" s="199" customFormat="1">
      <c r="A479" s="198"/>
      <c r="B479" s="172"/>
      <c r="C479" s="173"/>
      <c r="D479" s="173"/>
      <c r="E479" s="173"/>
      <c r="F479" s="173"/>
      <c r="G479" s="173"/>
    </row>
    <row r="480" spans="1:7" s="199" customFormat="1">
      <c r="A480" s="198"/>
      <c r="B480" s="172"/>
      <c r="C480" s="173"/>
      <c r="D480" s="173"/>
      <c r="E480" s="173"/>
      <c r="F480" s="173"/>
      <c r="G480" s="173"/>
    </row>
    <row r="481" spans="1:7" s="199" customFormat="1">
      <c r="A481" s="198"/>
      <c r="B481" s="172"/>
      <c r="C481" s="173"/>
      <c r="D481" s="173"/>
      <c r="E481" s="173"/>
      <c r="F481" s="173"/>
      <c r="G481" s="173"/>
    </row>
    <row r="482" spans="1:7" s="199" customFormat="1">
      <c r="A482" s="198"/>
      <c r="B482" s="172"/>
      <c r="C482" s="173"/>
      <c r="D482" s="173"/>
      <c r="E482" s="173"/>
      <c r="F482" s="173"/>
      <c r="G482" s="173"/>
    </row>
    <row r="483" spans="1:7" s="199" customFormat="1">
      <c r="A483" s="198"/>
      <c r="B483" s="172"/>
      <c r="C483" s="173"/>
      <c r="D483" s="173"/>
      <c r="E483" s="173"/>
      <c r="F483" s="173"/>
      <c r="G483" s="173"/>
    </row>
    <row r="484" spans="1:7" s="199" customFormat="1">
      <c r="A484" s="198"/>
      <c r="B484" s="172"/>
      <c r="C484" s="173"/>
      <c r="D484" s="173"/>
      <c r="E484" s="173"/>
      <c r="F484" s="173"/>
      <c r="G484" s="173"/>
    </row>
    <row r="485" spans="1:7" s="199" customFormat="1">
      <c r="A485" s="198"/>
      <c r="B485" s="172"/>
      <c r="C485" s="173"/>
      <c r="D485" s="173"/>
      <c r="E485" s="173"/>
      <c r="F485" s="173"/>
      <c r="G485" s="173"/>
    </row>
    <row r="486" spans="1:7" s="199" customFormat="1">
      <c r="A486" s="198"/>
      <c r="B486" s="172"/>
      <c r="C486" s="173"/>
      <c r="D486" s="173"/>
      <c r="E486" s="173"/>
      <c r="F486" s="173"/>
      <c r="G486" s="173"/>
    </row>
    <row r="487" spans="1:7" s="199" customFormat="1">
      <c r="A487" s="198"/>
      <c r="B487" s="172"/>
      <c r="C487" s="173"/>
      <c r="D487" s="173"/>
      <c r="E487" s="173"/>
      <c r="F487" s="173"/>
      <c r="G487" s="173"/>
    </row>
    <row r="488" spans="1:7" s="199" customFormat="1">
      <c r="A488" s="198"/>
      <c r="B488" s="172"/>
      <c r="C488" s="173"/>
      <c r="D488" s="173"/>
      <c r="E488" s="173"/>
      <c r="F488" s="173"/>
      <c r="G488" s="173"/>
    </row>
    <row r="489" spans="1:7" s="199" customFormat="1">
      <c r="A489" s="198"/>
      <c r="B489" s="172"/>
      <c r="C489" s="173"/>
      <c r="D489" s="173"/>
      <c r="E489" s="173"/>
      <c r="F489" s="173"/>
      <c r="G489" s="173"/>
    </row>
    <row r="490" spans="1:7" s="199" customFormat="1">
      <c r="A490" s="198"/>
      <c r="B490" s="172"/>
      <c r="C490" s="173"/>
      <c r="D490" s="173"/>
      <c r="E490" s="173"/>
      <c r="F490" s="173"/>
      <c r="G490" s="173"/>
    </row>
    <row r="491" spans="1:7" s="199" customFormat="1">
      <c r="A491" s="198"/>
      <c r="B491" s="172"/>
      <c r="C491" s="173"/>
      <c r="D491" s="173"/>
      <c r="E491" s="173"/>
      <c r="F491" s="173"/>
      <c r="G491" s="173"/>
    </row>
    <row r="492" spans="1:7" s="199" customFormat="1">
      <c r="A492" s="198"/>
      <c r="B492" s="172"/>
      <c r="C492" s="173"/>
      <c r="D492" s="173"/>
      <c r="E492" s="173"/>
      <c r="F492" s="173"/>
      <c r="G492" s="173"/>
    </row>
    <row r="493" spans="1:7" s="199" customFormat="1">
      <c r="A493" s="198"/>
      <c r="B493" s="172"/>
      <c r="C493" s="173"/>
      <c r="D493" s="173"/>
      <c r="E493" s="173"/>
      <c r="F493" s="173"/>
      <c r="G493" s="173"/>
    </row>
    <row r="494" spans="1:7" s="199" customFormat="1">
      <c r="A494" s="198"/>
      <c r="B494" s="172"/>
      <c r="C494" s="173"/>
      <c r="D494" s="173"/>
      <c r="E494" s="173"/>
      <c r="F494" s="173"/>
      <c r="G494" s="173"/>
    </row>
    <row r="495" spans="1:7" s="199" customFormat="1">
      <c r="A495" s="198"/>
      <c r="B495" s="172"/>
      <c r="C495" s="173"/>
      <c r="D495" s="173"/>
      <c r="E495" s="173"/>
      <c r="F495" s="173"/>
      <c r="G495" s="173"/>
    </row>
    <row r="496" spans="1:7" s="199" customFormat="1">
      <c r="A496" s="198"/>
      <c r="B496" s="172"/>
      <c r="C496" s="173"/>
      <c r="D496" s="173"/>
      <c r="E496" s="173"/>
      <c r="F496" s="173"/>
      <c r="G496" s="173"/>
    </row>
    <row r="497" spans="1:7" s="199" customFormat="1">
      <c r="A497" s="198"/>
      <c r="B497" s="172"/>
      <c r="C497" s="173"/>
      <c r="D497" s="173"/>
      <c r="E497" s="173"/>
      <c r="F497" s="173"/>
      <c r="G497" s="173"/>
    </row>
    <row r="498" spans="1:7" s="199" customFormat="1">
      <c r="A498" s="198"/>
      <c r="B498" s="172"/>
      <c r="C498" s="173"/>
      <c r="D498" s="173"/>
      <c r="E498" s="173"/>
      <c r="F498" s="173"/>
      <c r="G498" s="173"/>
    </row>
    <row r="499" spans="1:7" s="199" customFormat="1">
      <c r="A499" s="198"/>
      <c r="B499" s="172"/>
      <c r="C499" s="173"/>
      <c r="D499" s="173"/>
      <c r="E499" s="173"/>
      <c r="F499" s="173"/>
      <c r="G499" s="173"/>
    </row>
    <row r="500" spans="1:7" s="199" customFormat="1">
      <c r="A500" s="198"/>
      <c r="B500" s="172"/>
      <c r="C500" s="173"/>
      <c r="D500" s="173"/>
      <c r="E500" s="173"/>
      <c r="F500" s="173"/>
      <c r="G500" s="173"/>
    </row>
    <row r="501" spans="1:7" s="199" customFormat="1">
      <c r="A501" s="198"/>
      <c r="B501" s="172"/>
      <c r="C501" s="173"/>
      <c r="D501" s="173"/>
      <c r="E501" s="173"/>
      <c r="F501" s="173"/>
      <c r="G501" s="173"/>
    </row>
    <row r="502" spans="1:7" s="199" customFormat="1">
      <c r="A502" s="198"/>
      <c r="B502" s="172"/>
      <c r="C502" s="173"/>
      <c r="D502" s="173"/>
      <c r="E502" s="173"/>
      <c r="F502" s="173"/>
      <c r="G502" s="173"/>
    </row>
    <row r="503" spans="1:7" s="199" customFormat="1">
      <c r="A503" s="198"/>
      <c r="B503" s="172"/>
      <c r="C503" s="173"/>
      <c r="D503" s="173"/>
      <c r="E503" s="173"/>
      <c r="F503" s="173"/>
      <c r="G503" s="173"/>
    </row>
    <row r="504" spans="1:7" s="199" customFormat="1">
      <c r="A504" s="198"/>
      <c r="B504" s="172"/>
      <c r="C504" s="173"/>
      <c r="D504" s="173"/>
      <c r="E504" s="173"/>
      <c r="F504" s="173"/>
      <c r="G504" s="173"/>
    </row>
    <row r="505" spans="1:7" s="199" customFormat="1">
      <c r="A505" s="198"/>
      <c r="B505" s="172"/>
      <c r="C505" s="173"/>
      <c r="D505" s="173"/>
      <c r="E505" s="173"/>
      <c r="F505" s="173"/>
      <c r="G505" s="173"/>
    </row>
    <row r="506" spans="1:7" s="199" customFormat="1">
      <c r="A506" s="198"/>
      <c r="B506" s="172"/>
      <c r="C506" s="173"/>
      <c r="D506" s="173"/>
      <c r="E506" s="173"/>
      <c r="F506" s="173"/>
      <c r="G506" s="173"/>
    </row>
    <row r="507" spans="1:7" s="199" customFormat="1">
      <c r="A507" s="198"/>
      <c r="B507" s="172"/>
      <c r="C507" s="173"/>
      <c r="D507" s="173"/>
      <c r="E507" s="173"/>
      <c r="F507" s="173"/>
      <c r="G507" s="173"/>
    </row>
    <row r="508" spans="1:7" s="199" customFormat="1">
      <c r="A508" s="198"/>
      <c r="B508" s="172"/>
      <c r="C508" s="173"/>
      <c r="D508" s="173"/>
      <c r="E508" s="173"/>
      <c r="F508" s="173"/>
      <c r="G508" s="173"/>
    </row>
    <row r="509" spans="1:7" s="199" customFormat="1">
      <c r="A509" s="198"/>
      <c r="B509" s="172"/>
      <c r="C509" s="173"/>
      <c r="D509" s="173"/>
      <c r="E509" s="173"/>
      <c r="F509" s="173"/>
      <c r="G509" s="173"/>
    </row>
    <row r="510" spans="1:7" s="199" customFormat="1">
      <c r="A510" s="198"/>
      <c r="B510" s="172"/>
      <c r="C510" s="173"/>
      <c r="D510" s="173"/>
      <c r="E510" s="173"/>
      <c r="F510" s="173"/>
      <c r="G510" s="173"/>
    </row>
    <row r="511" spans="1:7" s="199" customFormat="1">
      <c r="A511" s="198"/>
      <c r="B511" s="172"/>
      <c r="C511" s="173"/>
      <c r="D511" s="173"/>
      <c r="E511" s="173"/>
      <c r="F511" s="173"/>
      <c r="G511" s="173"/>
    </row>
    <row r="512" spans="1:7" s="199" customFormat="1">
      <c r="A512" s="198"/>
      <c r="B512" s="172"/>
      <c r="C512" s="173"/>
      <c r="D512" s="173"/>
      <c r="E512" s="173"/>
      <c r="F512" s="173"/>
      <c r="G512" s="173"/>
    </row>
    <row r="513" spans="1:7" s="199" customFormat="1">
      <c r="A513" s="198"/>
      <c r="B513" s="172"/>
      <c r="C513" s="173"/>
      <c r="D513" s="173"/>
      <c r="E513" s="173"/>
      <c r="F513" s="173"/>
      <c r="G513" s="173"/>
    </row>
    <row r="514" spans="1:7" s="199" customFormat="1">
      <c r="A514" s="198"/>
      <c r="B514" s="172"/>
      <c r="C514" s="173"/>
      <c r="D514" s="173"/>
      <c r="E514" s="173"/>
      <c r="F514" s="173"/>
      <c r="G514" s="173"/>
    </row>
    <row r="515" spans="1:7" s="199" customFormat="1">
      <c r="A515" s="198"/>
      <c r="B515" s="172"/>
      <c r="C515" s="173"/>
      <c r="D515" s="173"/>
      <c r="E515" s="173"/>
      <c r="F515" s="173"/>
      <c r="G515" s="173"/>
    </row>
    <row r="516" spans="1:7" s="199" customFormat="1">
      <c r="A516" s="198"/>
      <c r="B516" s="172"/>
      <c r="C516" s="173"/>
      <c r="D516" s="173"/>
      <c r="E516" s="173"/>
      <c r="F516" s="173"/>
      <c r="G516" s="173"/>
    </row>
    <row r="517" spans="1:7" s="199" customFormat="1">
      <c r="A517" s="198"/>
      <c r="B517" s="172"/>
      <c r="C517" s="173"/>
      <c r="D517" s="173"/>
      <c r="E517" s="173"/>
      <c r="F517" s="173"/>
      <c r="G517" s="173"/>
    </row>
    <row r="518" spans="1:7" s="199" customFormat="1">
      <c r="A518" s="198"/>
      <c r="B518" s="172"/>
      <c r="C518" s="173"/>
      <c r="D518" s="173"/>
      <c r="E518" s="173"/>
      <c r="F518" s="173"/>
      <c r="G518" s="173"/>
    </row>
    <row r="519" spans="1:7" s="199" customFormat="1">
      <c r="A519" s="198"/>
      <c r="B519" s="172"/>
      <c r="C519" s="173"/>
      <c r="D519" s="173"/>
      <c r="E519" s="173"/>
      <c r="F519" s="173"/>
      <c r="G519" s="173"/>
    </row>
    <row r="520" spans="1:7" s="199" customFormat="1">
      <c r="A520" s="198"/>
      <c r="B520" s="172"/>
      <c r="C520" s="173"/>
      <c r="D520" s="173"/>
      <c r="E520" s="173"/>
      <c r="F520" s="173"/>
      <c r="G520" s="173"/>
    </row>
    <row r="521" spans="1:7" s="199" customFormat="1">
      <c r="A521" s="198"/>
      <c r="B521" s="172"/>
      <c r="C521" s="173"/>
      <c r="D521" s="173"/>
      <c r="E521" s="173"/>
      <c r="F521" s="173"/>
      <c r="G521" s="173"/>
    </row>
    <row r="522" spans="1:7" s="199" customFormat="1">
      <c r="A522" s="198"/>
      <c r="B522" s="172"/>
      <c r="C522" s="173"/>
      <c r="D522" s="173"/>
      <c r="E522" s="173"/>
      <c r="F522" s="173"/>
      <c r="G522" s="173"/>
    </row>
    <row r="523" spans="1:7" s="199" customFormat="1">
      <c r="A523" s="198"/>
      <c r="B523" s="172"/>
      <c r="C523" s="173"/>
      <c r="D523" s="173"/>
      <c r="E523" s="173"/>
      <c r="F523" s="173"/>
      <c r="G523" s="173"/>
    </row>
    <row r="524" spans="1:7" s="199" customFormat="1">
      <c r="A524" s="198"/>
      <c r="B524" s="172"/>
      <c r="C524" s="173"/>
      <c r="D524" s="173"/>
      <c r="E524" s="173"/>
      <c r="F524" s="173"/>
      <c r="G524" s="173"/>
    </row>
    <row r="525" spans="1:7" s="199" customFormat="1">
      <c r="A525" s="198"/>
      <c r="B525" s="172"/>
      <c r="C525" s="173"/>
      <c r="D525" s="173"/>
      <c r="E525" s="173"/>
      <c r="F525" s="173"/>
      <c r="G525" s="173"/>
    </row>
    <row r="526" spans="1:7" s="199" customFormat="1">
      <c r="A526" s="198"/>
      <c r="B526" s="172"/>
      <c r="C526" s="173"/>
      <c r="D526" s="173"/>
      <c r="E526" s="173"/>
      <c r="F526" s="173"/>
      <c r="G526" s="173"/>
    </row>
    <row r="527" spans="1:7" s="199" customFormat="1">
      <c r="A527" s="198"/>
      <c r="B527" s="172"/>
      <c r="C527" s="173"/>
      <c r="D527" s="173"/>
      <c r="E527" s="173"/>
      <c r="F527" s="173"/>
      <c r="G527" s="173"/>
    </row>
    <row r="528" spans="1:7" s="199" customFormat="1">
      <c r="A528" s="198"/>
      <c r="B528" s="172"/>
      <c r="C528" s="173"/>
      <c r="D528" s="173"/>
      <c r="E528" s="173"/>
      <c r="F528" s="173"/>
      <c r="G528" s="173"/>
    </row>
    <row r="529" spans="1:7" s="199" customFormat="1">
      <c r="A529" s="198"/>
      <c r="B529" s="172"/>
      <c r="C529" s="173"/>
      <c r="D529" s="173"/>
      <c r="E529" s="173"/>
      <c r="F529" s="173"/>
      <c r="G529" s="173"/>
    </row>
    <row r="530" spans="1:7" s="199" customFormat="1">
      <c r="A530" s="198"/>
      <c r="B530" s="172"/>
      <c r="C530" s="173"/>
      <c r="D530" s="173"/>
      <c r="E530" s="173"/>
      <c r="F530" s="173"/>
      <c r="G530" s="173"/>
    </row>
    <row r="531" spans="1:7" s="199" customFormat="1">
      <c r="A531" s="198"/>
      <c r="B531" s="172"/>
      <c r="C531" s="173"/>
      <c r="D531" s="173"/>
      <c r="E531" s="173"/>
      <c r="F531" s="173"/>
      <c r="G531" s="173"/>
    </row>
    <row r="532" spans="1:7" s="199" customFormat="1">
      <c r="A532" s="198"/>
      <c r="B532" s="172"/>
      <c r="C532" s="173"/>
      <c r="D532" s="173"/>
      <c r="E532" s="173"/>
      <c r="F532" s="173"/>
      <c r="G532" s="173"/>
    </row>
    <row r="533" spans="1:7" s="199" customFormat="1">
      <c r="A533" s="198"/>
      <c r="B533" s="172"/>
      <c r="C533" s="173"/>
      <c r="D533" s="173"/>
      <c r="E533" s="173"/>
      <c r="F533" s="173"/>
      <c r="G533" s="173"/>
    </row>
    <row r="534" spans="1:7" s="199" customFormat="1">
      <c r="A534" s="198"/>
      <c r="B534" s="172"/>
      <c r="C534" s="173"/>
      <c r="D534" s="173"/>
      <c r="E534" s="173"/>
      <c r="F534" s="173"/>
      <c r="G534" s="173"/>
    </row>
    <row r="535" spans="1:7" s="199" customFormat="1">
      <c r="A535" s="198"/>
      <c r="B535" s="172"/>
      <c r="C535" s="173"/>
      <c r="D535" s="173"/>
      <c r="E535" s="173"/>
      <c r="F535" s="173"/>
      <c r="G535" s="173"/>
    </row>
    <row r="536" spans="1:7" s="199" customFormat="1">
      <c r="A536" s="198"/>
      <c r="B536" s="172"/>
      <c r="C536" s="173"/>
      <c r="D536" s="173"/>
      <c r="E536" s="173"/>
      <c r="F536" s="173"/>
      <c r="G536" s="173"/>
    </row>
    <row r="537" spans="1:7" s="199" customFormat="1">
      <c r="A537" s="198"/>
      <c r="B537" s="172"/>
      <c r="C537" s="173"/>
      <c r="D537" s="173"/>
      <c r="E537" s="173"/>
      <c r="F537" s="173"/>
      <c r="G537" s="173"/>
    </row>
    <row r="538" spans="1:7" s="199" customFormat="1">
      <c r="A538" s="198"/>
      <c r="B538" s="172"/>
      <c r="C538" s="173"/>
      <c r="D538" s="173"/>
      <c r="E538" s="173"/>
      <c r="F538" s="173"/>
      <c r="G538" s="173"/>
    </row>
    <row r="539" spans="1:7" s="199" customFormat="1">
      <c r="A539" s="198"/>
      <c r="B539" s="172"/>
      <c r="C539" s="173"/>
      <c r="D539" s="173"/>
      <c r="E539" s="173"/>
      <c r="F539" s="173"/>
      <c r="G539" s="173"/>
    </row>
    <row r="540" spans="1:7" s="199" customFormat="1">
      <c r="A540" s="198"/>
      <c r="B540" s="172"/>
      <c r="C540" s="173"/>
      <c r="D540" s="173"/>
      <c r="E540" s="173"/>
      <c r="F540" s="173"/>
      <c r="G540" s="173"/>
    </row>
    <row r="541" spans="1:7" s="199" customFormat="1">
      <c r="A541" s="198"/>
      <c r="B541" s="172"/>
      <c r="C541" s="173"/>
      <c r="D541" s="173"/>
      <c r="E541" s="173"/>
      <c r="F541" s="173"/>
      <c r="G541" s="173"/>
    </row>
    <row r="542" spans="1:7" s="199" customFormat="1">
      <c r="A542" s="198"/>
      <c r="B542" s="172"/>
      <c r="C542" s="173"/>
      <c r="D542" s="173"/>
      <c r="E542" s="173"/>
      <c r="F542" s="173"/>
      <c r="G542" s="173"/>
    </row>
    <row r="543" spans="1:7" s="199" customFormat="1">
      <c r="A543" s="198"/>
      <c r="B543" s="172"/>
      <c r="C543" s="173"/>
      <c r="D543" s="173"/>
      <c r="E543" s="173"/>
      <c r="F543" s="173"/>
      <c r="G543" s="173"/>
    </row>
    <row r="544" spans="1:7" s="199" customFormat="1">
      <c r="A544" s="198"/>
      <c r="B544" s="172"/>
      <c r="C544" s="173"/>
      <c r="D544" s="173"/>
      <c r="E544" s="173"/>
      <c r="F544" s="173"/>
      <c r="G544" s="173"/>
    </row>
    <row r="545" spans="1:7" s="199" customFormat="1">
      <c r="A545" s="198"/>
      <c r="B545" s="172"/>
      <c r="C545" s="173"/>
      <c r="D545" s="173"/>
      <c r="E545" s="173"/>
      <c r="F545" s="173"/>
      <c r="G545" s="173"/>
    </row>
    <row r="546" spans="1:7" s="199" customFormat="1">
      <c r="A546" s="198"/>
      <c r="B546" s="172"/>
      <c r="C546" s="173"/>
      <c r="D546" s="173"/>
      <c r="E546" s="173"/>
      <c r="F546" s="173"/>
      <c r="G546" s="173"/>
    </row>
    <row r="547" spans="1:7" s="199" customFormat="1">
      <c r="A547" s="198"/>
      <c r="B547" s="172"/>
      <c r="C547" s="173"/>
      <c r="D547" s="173"/>
      <c r="E547" s="173"/>
      <c r="F547" s="173"/>
      <c r="G547" s="173"/>
    </row>
    <row r="548" spans="1:7" s="199" customFormat="1">
      <c r="A548" s="198"/>
      <c r="B548" s="172"/>
      <c r="C548" s="173"/>
      <c r="D548" s="173"/>
      <c r="E548" s="173"/>
      <c r="F548" s="173"/>
      <c r="G548" s="173"/>
    </row>
    <row r="549" spans="1:7" s="199" customFormat="1">
      <c r="A549" s="198"/>
      <c r="B549" s="172"/>
      <c r="C549" s="173"/>
      <c r="D549" s="173"/>
      <c r="E549" s="173"/>
      <c r="F549" s="173"/>
      <c r="G549" s="173"/>
    </row>
    <row r="550" spans="1:7" s="199" customFormat="1">
      <c r="A550" s="198"/>
      <c r="B550" s="172"/>
      <c r="C550" s="173"/>
      <c r="D550" s="173"/>
      <c r="E550" s="173"/>
      <c r="F550" s="173"/>
      <c r="G550" s="173"/>
    </row>
    <row r="551" spans="1:7" s="199" customFormat="1">
      <c r="A551" s="198"/>
      <c r="B551" s="172"/>
      <c r="C551" s="173"/>
      <c r="D551" s="173"/>
      <c r="E551" s="173"/>
      <c r="F551" s="173"/>
      <c r="G551" s="173"/>
    </row>
    <row r="552" spans="1:7" s="199" customFormat="1">
      <c r="A552" s="198"/>
      <c r="B552" s="172"/>
      <c r="C552" s="173"/>
      <c r="D552" s="173"/>
      <c r="E552" s="173"/>
      <c r="F552" s="173"/>
      <c r="G552" s="173"/>
    </row>
    <row r="553" spans="1:7" s="199" customFormat="1">
      <c r="A553" s="198"/>
      <c r="B553" s="172"/>
      <c r="C553" s="173"/>
      <c r="D553" s="173"/>
      <c r="E553" s="173"/>
      <c r="F553" s="173"/>
      <c r="G553" s="173"/>
    </row>
    <row r="554" spans="1:7" s="199" customFormat="1">
      <c r="A554" s="198"/>
      <c r="B554" s="172"/>
      <c r="C554" s="173"/>
      <c r="D554" s="173"/>
      <c r="E554" s="173"/>
      <c r="F554" s="173"/>
      <c r="G554" s="173"/>
    </row>
    <row r="555" spans="1:7" s="199" customFormat="1">
      <c r="A555" s="198"/>
      <c r="B555" s="172"/>
      <c r="C555" s="173"/>
      <c r="D555" s="173"/>
      <c r="E555" s="173"/>
      <c r="F555" s="173"/>
      <c r="G555" s="173"/>
    </row>
    <row r="556" spans="1:7" s="199" customFormat="1">
      <c r="A556" s="198"/>
      <c r="B556" s="172"/>
      <c r="C556" s="173"/>
      <c r="D556" s="173"/>
      <c r="E556" s="173"/>
      <c r="F556" s="173"/>
      <c r="G556" s="173"/>
    </row>
    <row r="557" spans="1:7" s="199" customFormat="1">
      <c r="A557" s="198"/>
      <c r="B557" s="172"/>
      <c r="C557" s="173"/>
      <c r="D557" s="173"/>
      <c r="E557" s="173"/>
      <c r="F557" s="173"/>
      <c r="G557" s="173"/>
    </row>
    <row r="558" spans="1:7" s="199" customFormat="1">
      <c r="A558" s="198"/>
      <c r="B558" s="172"/>
      <c r="C558" s="173"/>
      <c r="D558" s="173"/>
      <c r="E558" s="173"/>
      <c r="F558" s="173"/>
      <c r="G558" s="173"/>
    </row>
    <row r="559" spans="1:7" s="199" customFormat="1">
      <c r="A559" s="198"/>
      <c r="B559" s="172"/>
      <c r="C559" s="173"/>
      <c r="D559" s="173"/>
      <c r="E559" s="173"/>
      <c r="F559" s="173"/>
      <c r="G559" s="173"/>
    </row>
    <row r="560" spans="1:7" s="199" customFormat="1">
      <c r="A560" s="198"/>
      <c r="B560" s="172"/>
      <c r="C560" s="173"/>
      <c r="D560" s="173"/>
      <c r="E560" s="173"/>
      <c r="F560" s="173"/>
      <c r="G560" s="173"/>
    </row>
    <row r="561" spans="1:7" s="199" customFormat="1">
      <c r="A561" s="198"/>
      <c r="B561" s="172"/>
      <c r="C561" s="173"/>
      <c r="D561" s="173"/>
      <c r="E561" s="173"/>
      <c r="F561" s="173"/>
      <c r="G561" s="173"/>
    </row>
    <row r="562" spans="1:7" s="199" customFormat="1">
      <c r="A562" s="198"/>
      <c r="B562" s="172"/>
      <c r="C562" s="173"/>
      <c r="D562" s="173"/>
      <c r="E562" s="173"/>
      <c r="F562" s="173"/>
      <c r="G562" s="173"/>
    </row>
    <row r="563" spans="1:7" s="199" customFormat="1">
      <c r="A563" s="198"/>
      <c r="B563" s="172"/>
      <c r="C563" s="173"/>
      <c r="D563" s="173"/>
      <c r="E563" s="173"/>
      <c r="F563" s="173"/>
      <c r="G563" s="173"/>
    </row>
    <row r="564" spans="1:7" s="199" customFormat="1">
      <c r="A564" s="198"/>
      <c r="B564" s="172"/>
      <c r="C564" s="173"/>
      <c r="D564" s="173"/>
      <c r="E564" s="173"/>
      <c r="F564" s="173"/>
      <c r="G564" s="173"/>
    </row>
    <row r="565" spans="1:7" s="199" customFormat="1">
      <c r="A565" s="198"/>
      <c r="B565" s="172"/>
      <c r="C565" s="173"/>
      <c r="D565" s="173"/>
      <c r="E565" s="173"/>
      <c r="F565" s="173"/>
      <c r="G565" s="173"/>
    </row>
    <row r="566" spans="1:7" s="199" customFormat="1">
      <c r="A566" s="198"/>
      <c r="B566" s="172"/>
      <c r="C566" s="173"/>
      <c r="D566" s="173"/>
      <c r="E566" s="173"/>
      <c r="F566" s="173"/>
      <c r="G566" s="173"/>
    </row>
    <row r="567" spans="1:7" s="199" customFormat="1">
      <c r="A567" s="198"/>
      <c r="B567" s="172"/>
      <c r="C567" s="173"/>
      <c r="D567" s="173"/>
      <c r="E567" s="173"/>
      <c r="F567" s="173"/>
      <c r="G567" s="173"/>
    </row>
    <row r="568" spans="1:7" s="199" customFormat="1">
      <c r="A568" s="198"/>
      <c r="B568" s="172"/>
      <c r="C568" s="173"/>
      <c r="D568" s="173"/>
      <c r="E568" s="173"/>
      <c r="F568" s="173"/>
      <c r="G568" s="173"/>
    </row>
    <row r="569" spans="1:7" s="199" customFormat="1">
      <c r="A569" s="198"/>
      <c r="B569" s="172"/>
      <c r="C569" s="173"/>
      <c r="D569" s="173"/>
      <c r="E569" s="173"/>
      <c r="F569" s="173"/>
      <c r="G569" s="173"/>
    </row>
    <row r="570" spans="1:7" s="199" customFormat="1">
      <c r="A570" s="198"/>
      <c r="B570" s="172"/>
      <c r="C570" s="173"/>
      <c r="D570" s="173"/>
      <c r="E570" s="173"/>
      <c r="F570" s="173"/>
      <c r="G570" s="173"/>
    </row>
    <row r="571" spans="1:7" s="199" customFormat="1">
      <c r="A571" s="198"/>
      <c r="B571" s="172"/>
      <c r="C571" s="173"/>
      <c r="D571" s="173"/>
      <c r="E571" s="173"/>
      <c r="F571" s="173"/>
      <c r="G571" s="173"/>
    </row>
    <row r="572" spans="1:7" s="199" customFormat="1">
      <c r="A572" s="198"/>
      <c r="B572" s="172"/>
      <c r="C572" s="173"/>
      <c r="D572" s="173"/>
      <c r="E572" s="173"/>
      <c r="F572" s="173"/>
      <c r="G572" s="173"/>
    </row>
    <row r="573" spans="1:7" s="199" customFormat="1">
      <c r="A573" s="198"/>
      <c r="B573" s="172"/>
      <c r="C573" s="173"/>
      <c r="D573" s="173"/>
      <c r="E573" s="173"/>
      <c r="F573" s="173"/>
      <c r="G573" s="173"/>
    </row>
    <row r="574" spans="1:7" s="199" customFormat="1">
      <c r="A574" s="198"/>
      <c r="B574" s="172"/>
      <c r="C574" s="173"/>
      <c r="D574" s="173"/>
      <c r="E574" s="173"/>
      <c r="F574" s="173"/>
      <c r="G574" s="173"/>
    </row>
    <row r="575" spans="1:7" s="199" customFormat="1">
      <c r="A575" s="198"/>
      <c r="B575" s="172"/>
      <c r="C575" s="173"/>
      <c r="D575" s="173"/>
      <c r="E575" s="173"/>
      <c r="F575" s="173"/>
      <c r="G575" s="173"/>
    </row>
    <row r="576" spans="1:7" s="199" customFormat="1">
      <c r="A576" s="198"/>
      <c r="B576" s="172"/>
      <c r="C576" s="173"/>
      <c r="D576" s="173"/>
      <c r="E576" s="173"/>
      <c r="F576" s="173"/>
      <c r="G576" s="173"/>
    </row>
    <row r="577" spans="1:7" s="199" customFormat="1">
      <c r="A577" s="198"/>
      <c r="B577" s="172"/>
      <c r="C577" s="173"/>
      <c r="D577" s="173"/>
      <c r="E577" s="173"/>
      <c r="F577" s="173"/>
      <c r="G577" s="173"/>
    </row>
    <row r="578" spans="1:7" s="199" customFormat="1">
      <c r="A578" s="198"/>
      <c r="B578" s="172"/>
      <c r="C578" s="173"/>
      <c r="D578" s="173"/>
      <c r="E578" s="173"/>
      <c r="F578" s="173"/>
      <c r="G578" s="173"/>
    </row>
    <row r="579" spans="1:7" s="199" customFormat="1">
      <c r="A579" s="198"/>
      <c r="B579" s="172"/>
      <c r="C579" s="173"/>
      <c r="D579" s="173"/>
      <c r="E579" s="173"/>
      <c r="F579" s="173"/>
      <c r="G579" s="173"/>
    </row>
    <row r="580" spans="1:7" s="199" customFormat="1">
      <c r="A580" s="198"/>
      <c r="B580" s="172"/>
      <c r="C580" s="173"/>
      <c r="D580" s="173"/>
      <c r="E580" s="173"/>
      <c r="F580" s="173"/>
      <c r="G580" s="173"/>
    </row>
    <row r="581" spans="1:7" s="199" customFormat="1">
      <c r="A581" s="198"/>
      <c r="B581" s="172"/>
      <c r="C581" s="173"/>
      <c r="D581" s="173"/>
      <c r="E581" s="173"/>
      <c r="F581" s="173"/>
      <c r="G581" s="173"/>
    </row>
    <row r="582" spans="1:7" s="199" customFormat="1">
      <c r="A582" s="198"/>
      <c r="B582" s="172"/>
      <c r="C582" s="173"/>
      <c r="D582" s="173"/>
      <c r="E582" s="173"/>
      <c r="F582" s="173"/>
      <c r="G582" s="173"/>
    </row>
    <row r="583" spans="1:7" s="199" customFormat="1">
      <c r="A583" s="198"/>
      <c r="B583" s="172"/>
      <c r="C583" s="173"/>
      <c r="D583" s="173"/>
      <c r="E583" s="173"/>
      <c r="F583" s="173"/>
      <c r="G583" s="173"/>
    </row>
    <row r="584" spans="1:7" s="199" customFormat="1">
      <c r="A584" s="198"/>
      <c r="B584" s="172"/>
      <c r="C584" s="173"/>
      <c r="D584" s="173"/>
      <c r="E584" s="173"/>
      <c r="F584" s="173"/>
      <c r="G584" s="173"/>
    </row>
    <row r="585" spans="1:7" s="199" customFormat="1">
      <c r="A585" s="198"/>
      <c r="B585" s="172"/>
      <c r="C585" s="173"/>
      <c r="D585" s="173"/>
      <c r="E585" s="173"/>
      <c r="F585" s="173"/>
      <c r="G585" s="173"/>
    </row>
    <row r="586" spans="1:7" s="199" customFormat="1">
      <c r="A586" s="198"/>
      <c r="B586" s="172"/>
      <c r="C586" s="173"/>
      <c r="D586" s="173"/>
      <c r="E586" s="173"/>
      <c r="F586" s="173"/>
      <c r="G586" s="173"/>
    </row>
    <row r="587" spans="1:7" s="199" customFormat="1">
      <c r="A587" s="198"/>
      <c r="B587" s="172"/>
      <c r="C587" s="173"/>
      <c r="D587" s="173"/>
      <c r="E587" s="173"/>
      <c r="F587" s="173"/>
      <c r="G587" s="173"/>
    </row>
    <row r="588" spans="1:7" s="199" customFormat="1">
      <c r="A588" s="198"/>
      <c r="B588" s="172"/>
      <c r="C588" s="173"/>
      <c r="D588" s="173"/>
      <c r="E588" s="173"/>
      <c r="F588" s="173"/>
      <c r="G588" s="173"/>
    </row>
    <row r="589" spans="1:7" s="199" customFormat="1">
      <c r="A589" s="198"/>
      <c r="B589" s="172"/>
      <c r="C589" s="173"/>
      <c r="D589" s="173"/>
      <c r="E589" s="173"/>
      <c r="F589" s="173"/>
      <c r="G589" s="173"/>
    </row>
    <row r="590" spans="1:7" s="199" customFormat="1">
      <c r="A590" s="198"/>
      <c r="B590" s="172"/>
      <c r="C590" s="173"/>
      <c r="D590" s="173"/>
      <c r="E590" s="173"/>
      <c r="F590" s="173"/>
      <c r="G590" s="173"/>
    </row>
    <row r="591" spans="1:7" s="199" customFormat="1">
      <c r="A591" s="198"/>
      <c r="B591" s="172"/>
      <c r="C591" s="173"/>
      <c r="D591" s="173"/>
      <c r="E591" s="173"/>
      <c r="F591" s="173"/>
      <c r="G591" s="173"/>
    </row>
    <row r="592" spans="1:7" s="199" customFormat="1">
      <c r="A592" s="198"/>
      <c r="B592" s="172"/>
      <c r="C592" s="173"/>
      <c r="D592" s="173"/>
      <c r="E592" s="173"/>
      <c r="F592" s="173"/>
      <c r="G592" s="173"/>
    </row>
    <row r="593" spans="1:7" s="199" customFormat="1">
      <c r="A593" s="198"/>
      <c r="B593" s="172"/>
      <c r="C593" s="173"/>
      <c r="D593" s="173"/>
      <c r="E593" s="173"/>
      <c r="F593" s="173"/>
      <c r="G593" s="173"/>
    </row>
    <row r="594" spans="1:7" s="199" customFormat="1">
      <c r="A594" s="198"/>
      <c r="B594" s="172"/>
      <c r="C594" s="173"/>
      <c r="D594" s="173"/>
      <c r="E594" s="173"/>
      <c r="F594" s="173"/>
      <c r="G594" s="173"/>
    </row>
    <row r="595" spans="1:7" s="199" customFormat="1">
      <c r="A595" s="198"/>
      <c r="B595" s="172"/>
      <c r="C595" s="173"/>
      <c r="D595" s="173"/>
      <c r="E595" s="173"/>
      <c r="F595" s="173"/>
      <c r="G595" s="173"/>
    </row>
    <row r="596" spans="1:7" s="199" customFormat="1">
      <c r="A596" s="198"/>
      <c r="B596" s="172"/>
      <c r="C596" s="173"/>
      <c r="D596" s="173"/>
      <c r="E596" s="173"/>
      <c r="F596" s="173"/>
      <c r="G596" s="173"/>
    </row>
    <row r="597" spans="1:7" s="199" customFormat="1">
      <c r="A597" s="198"/>
      <c r="B597" s="172"/>
      <c r="C597" s="173"/>
      <c r="D597" s="173"/>
      <c r="E597" s="173"/>
      <c r="F597" s="173"/>
      <c r="G597" s="173"/>
    </row>
    <row r="598" spans="1:7" s="199" customFormat="1">
      <c r="A598" s="198"/>
      <c r="B598" s="172"/>
      <c r="C598" s="173"/>
      <c r="D598" s="173"/>
      <c r="E598" s="173"/>
      <c r="F598" s="173"/>
      <c r="G598" s="173"/>
    </row>
    <row r="599" spans="1:7" s="199" customFormat="1">
      <c r="A599" s="198"/>
      <c r="B599" s="172"/>
      <c r="C599" s="173"/>
      <c r="D599" s="173"/>
      <c r="E599" s="173"/>
      <c r="F599" s="173"/>
      <c r="G599" s="173"/>
    </row>
    <row r="600" spans="1:7" s="199" customFormat="1">
      <c r="A600" s="198"/>
      <c r="B600" s="172"/>
      <c r="C600" s="173"/>
      <c r="D600" s="173"/>
      <c r="E600" s="173"/>
      <c r="F600" s="173"/>
      <c r="G600" s="173"/>
    </row>
    <row r="601" spans="1:7" s="199" customFormat="1">
      <c r="A601" s="198"/>
      <c r="B601" s="172"/>
      <c r="C601" s="173"/>
      <c r="D601" s="173"/>
      <c r="E601" s="173"/>
      <c r="F601" s="173"/>
      <c r="G601" s="173"/>
    </row>
    <row r="602" spans="1:7" s="199" customFormat="1">
      <c r="A602" s="198"/>
      <c r="B602" s="172"/>
      <c r="C602" s="173"/>
      <c r="D602" s="173"/>
      <c r="E602" s="173"/>
      <c r="F602" s="173"/>
      <c r="G602" s="173"/>
    </row>
    <row r="603" spans="1:7" s="199" customFormat="1">
      <c r="A603" s="198"/>
      <c r="B603" s="172"/>
      <c r="C603" s="173"/>
      <c r="D603" s="173"/>
      <c r="E603" s="173"/>
      <c r="F603" s="173"/>
      <c r="G603" s="173"/>
    </row>
    <row r="604" spans="1:7" s="199" customFormat="1">
      <c r="A604" s="198"/>
      <c r="B604" s="172"/>
      <c r="C604" s="173"/>
      <c r="D604" s="173"/>
      <c r="E604" s="173"/>
      <c r="F604" s="173"/>
      <c r="G604" s="173"/>
    </row>
    <row r="605" spans="1:7" s="199" customFormat="1">
      <c r="A605" s="198"/>
      <c r="B605" s="172"/>
      <c r="C605" s="173"/>
      <c r="D605" s="173"/>
      <c r="E605" s="173"/>
      <c r="F605" s="173"/>
      <c r="G605" s="173"/>
    </row>
    <row r="606" spans="1:7" s="199" customFormat="1">
      <c r="A606" s="198"/>
      <c r="B606" s="172"/>
      <c r="C606" s="173"/>
      <c r="D606" s="173"/>
      <c r="E606" s="173"/>
      <c r="F606" s="173"/>
      <c r="G606" s="173"/>
    </row>
    <row r="607" spans="1:7" s="199" customFormat="1">
      <c r="A607" s="198"/>
      <c r="B607" s="172"/>
      <c r="C607" s="173"/>
      <c r="D607" s="173"/>
      <c r="E607" s="173"/>
      <c r="F607" s="173"/>
      <c r="G607" s="173"/>
    </row>
    <row r="608" spans="1:7" s="199" customFormat="1">
      <c r="A608" s="198"/>
      <c r="B608" s="172"/>
      <c r="C608" s="173"/>
      <c r="D608" s="173"/>
      <c r="E608" s="173"/>
      <c r="F608" s="173"/>
      <c r="G608" s="173"/>
    </row>
    <row r="609" spans="1:7" s="199" customFormat="1">
      <c r="A609" s="198"/>
      <c r="B609" s="172"/>
      <c r="C609" s="173"/>
      <c r="D609" s="173"/>
      <c r="E609" s="173"/>
      <c r="F609" s="173"/>
      <c r="G609" s="173"/>
    </row>
    <row r="610" spans="1:7" s="199" customFormat="1">
      <c r="A610" s="198"/>
      <c r="B610" s="172"/>
      <c r="C610" s="173"/>
      <c r="D610" s="173"/>
      <c r="E610" s="173"/>
      <c r="F610" s="173"/>
      <c r="G610" s="173"/>
    </row>
    <row r="611" spans="1:7" s="199" customFormat="1">
      <c r="A611" s="198"/>
      <c r="B611" s="172"/>
      <c r="C611" s="173"/>
      <c r="D611" s="173"/>
      <c r="E611" s="173"/>
      <c r="F611" s="173"/>
      <c r="G611" s="173"/>
    </row>
    <row r="612" spans="1:7" s="199" customFormat="1">
      <c r="A612" s="198"/>
      <c r="B612" s="172"/>
      <c r="C612" s="173"/>
      <c r="D612" s="173"/>
      <c r="E612" s="173"/>
      <c r="F612" s="173"/>
      <c r="G612" s="173"/>
    </row>
    <row r="613" spans="1:7" s="199" customFormat="1">
      <c r="A613" s="198"/>
      <c r="B613" s="172"/>
      <c r="C613" s="173"/>
      <c r="D613" s="173"/>
      <c r="E613" s="173"/>
      <c r="F613" s="173"/>
      <c r="G613" s="173"/>
    </row>
    <row r="614" spans="1:7" s="199" customFormat="1">
      <c r="A614" s="198"/>
      <c r="B614" s="172"/>
      <c r="C614" s="173"/>
      <c r="D614" s="173"/>
      <c r="E614" s="173"/>
      <c r="F614" s="173"/>
      <c r="G614" s="173"/>
    </row>
    <row r="615" spans="1:7" s="199" customFormat="1">
      <c r="A615" s="198"/>
      <c r="B615" s="172"/>
      <c r="C615" s="173"/>
      <c r="D615" s="173"/>
      <c r="E615" s="173"/>
      <c r="F615" s="173"/>
      <c r="G615" s="173"/>
    </row>
    <row r="616" spans="1:7" s="199" customFormat="1">
      <c r="A616" s="198"/>
      <c r="B616" s="172"/>
      <c r="C616" s="173"/>
      <c r="D616" s="173"/>
      <c r="E616" s="173"/>
      <c r="F616" s="173"/>
      <c r="G616" s="173"/>
    </row>
    <row r="617" spans="1:7" s="199" customFormat="1">
      <c r="A617" s="198"/>
      <c r="B617" s="172"/>
      <c r="C617" s="173"/>
      <c r="D617" s="173"/>
      <c r="E617" s="173"/>
      <c r="F617" s="173"/>
      <c r="G617" s="173"/>
    </row>
    <row r="618" spans="1:7" s="199" customFormat="1">
      <c r="A618" s="198"/>
      <c r="B618" s="172"/>
      <c r="C618" s="173"/>
      <c r="D618" s="173"/>
      <c r="E618" s="173"/>
      <c r="F618" s="173"/>
      <c r="G618" s="173"/>
    </row>
    <row r="619" spans="1:7" s="199" customFormat="1">
      <c r="A619" s="198"/>
      <c r="B619" s="172"/>
      <c r="C619" s="173"/>
      <c r="D619" s="173"/>
      <c r="E619" s="173"/>
      <c r="F619" s="173"/>
      <c r="G619" s="173"/>
    </row>
    <row r="620" spans="1:7" s="199" customFormat="1">
      <c r="A620" s="198"/>
      <c r="B620" s="172"/>
      <c r="C620" s="173"/>
      <c r="D620" s="173"/>
      <c r="E620" s="173"/>
      <c r="F620" s="173"/>
      <c r="G620" s="173"/>
    </row>
    <row r="621" spans="1:7" s="199" customFormat="1">
      <c r="A621" s="198"/>
      <c r="B621" s="172"/>
      <c r="C621" s="173"/>
      <c r="D621" s="173"/>
      <c r="E621" s="173"/>
      <c r="F621" s="173"/>
      <c r="G621" s="173"/>
    </row>
    <row r="622" spans="1:7" s="199" customFormat="1">
      <c r="A622" s="198"/>
      <c r="B622" s="172"/>
      <c r="C622" s="173"/>
      <c r="D622" s="173"/>
      <c r="E622" s="173"/>
      <c r="F622" s="173"/>
      <c r="G622" s="173"/>
    </row>
    <row r="623" spans="1:7" s="199" customFormat="1">
      <c r="A623" s="198"/>
      <c r="B623" s="172"/>
      <c r="C623" s="173"/>
      <c r="D623" s="173"/>
      <c r="E623" s="173"/>
      <c r="F623" s="173"/>
      <c r="G623" s="173"/>
    </row>
    <row r="624" spans="1:7" s="199" customFormat="1">
      <c r="A624" s="198"/>
      <c r="B624" s="172"/>
      <c r="C624" s="173"/>
      <c r="D624" s="173"/>
      <c r="E624" s="173"/>
      <c r="F624" s="173"/>
      <c r="G624" s="173"/>
    </row>
    <row r="625" spans="1:7" s="199" customFormat="1">
      <c r="A625" s="198"/>
      <c r="B625" s="172"/>
      <c r="C625" s="173"/>
      <c r="D625" s="173"/>
      <c r="E625" s="173"/>
      <c r="F625" s="173"/>
      <c r="G625" s="173"/>
    </row>
    <row r="626" spans="1:7" s="199" customFormat="1">
      <c r="A626" s="198"/>
      <c r="B626" s="172"/>
      <c r="C626" s="173"/>
      <c r="D626" s="173"/>
      <c r="E626" s="173"/>
      <c r="F626" s="173"/>
      <c r="G626" s="173"/>
    </row>
    <row r="627" spans="1:7" s="199" customFormat="1">
      <c r="A627" s="198"/>
      <c r="B627" s="172"/>
      <c r="C627" s="173"/>
      <c r="D627" s="173"/>
      <c r="E627" s="173"/>
      <c r="F627" s="173"/>
      <c r="G627" s="173"/>
    </row>
    <row r="628" spans="1:7" s="199" customFormat="1">
      <c r="A628" s="198"/>
      <c r="B628" s="172"/>
      <c r="C628" s="173"/>
      <c r="D628" s="173"/>
      <c r="E628" s="173"/>
      <c r="F628" s="173"/>
      <c r="G628" s="173"/>
    </row>
    <row r="629" spans="1:7" s="199" customFormat="1">
      <c r="A629" s="198"/>
      <c r="B629" s="172"/>
      <c r="C629" s="173"/>
      <c r="D629" s="173"/>
      <c r="E629" s="173"/>
      <c r="F629" s="173"/>
      <c r="G629" s="173"/>
    </row>
    <row r="630" spans="1:7" s="199" customFormat="1">
      <c r="A630" s="198"/>
      <c r="B630" s="172"/>
      <c r="C630" s="173"/>
      <c r="D630" s="173"/>
      <c r="E630" s="173"/>
      <c r="F630" s="173"/>
      <c r="G630" s="173"/>
    </row>
    <row r="631" spans="1:7" s="199" customFormat="1">
      <c r="A631" s="198"/>
      <c r="B631" s="172"/>
      <c r="C631" s="173"/>
      <c r="D631" s="173"/>
      <c r="E631" s="173"/>
      <c r="F631" s="173"/>
      <c r="G631" s="173"/>
    </row>
    <row r="632" spans="1:7" s="199" customFormat="1">
      <c r="A632" s="198"/>
      <c r="B632" s="172"/>
      <c r="C632" s="173"/>
      <c r="D632" s="173"/>
      <c r="E632" s="173"/>
      <c r="F632" s="173"/>
      <c r="G632" s="173"/>
    </row>
    <row r="633" spans="1:7" s="199" customFormat="1">
      <c r="A633" s="198"/>
      <c r="B633" s="172"/>
      <c r="C633" s="173"/>
      <c r="D633" s="173"/>
      <c r="E633" s="173"/>
      <c r="F633" s="173"/>
      <c r="G633" s="173"/>
    </row>
    <row r="634" spans="1:7" s="199" customFormat="1">
      <c r="A634" s="198"/>
      <c r="B634" s="172"/>
      <c r="C634" s="173"/>
      <c r="D634" s="173"/>
      <c r="E634" s="173"/>
      <c r="F634" s="173"/>
      <c r="G634" s="173"/>
    </row>
    <row r="635" spans="1:7" s="199" customFormat="1">
      <c r="A635" s="198"/>
      <c r="B635" s="172"/>
      <c r="C635" s="173"/>
      <c r="D635" s="173"/>
      <c r="E635" s="173"/>
      <c r="F635" s="173"/>
      <c r="G635" s="173"/>
    </row>
    <row r="636" spans="1:7" s="199" customFormat="1">
      <c r="A636" s="198"/>
      <c r="B636" s="172"/>
      <c r="C636" s="173"/>
      <c r="D636" s="173"/>
      <c r="E636" s="173"/>
      <c r="F636" s="173"/>
      <c r="G636" s="173"/>
    </row>
    <row r="637" spans="1:7" s="199" customFormat="1">
      <c r="A637" s="198"/>
      <c r="B637" s="172"/>
      <c r="C637" s="173"/>
      <c r="D637" s="173"/>
      <c r="E637" s="173"/>
      <c r="F637" s="173"/>
      <c r="G637" s="173"/>
    </row>
    <row r="638" spans="1:7" s="199" customFormat="1">
      <c r="A638" s="198"/>
      <c r="B638" s="172"/>
      <c r="C638" s="173"/>
      <c r="D638" s="173"/>
      <c r="E638" s="173"/>
      <c r="F638" s="173"/>
      <c r="G638" s="173"/>
    </row>
    <row r="639" spans="1:7" s="199" customFormat="1">
      <c r="A639" s="198"/>
      <c r="B639" s="172"/>
      <c r="C639" s="173"/>
      <c r="D639" s="173"/>
      <c r="E639" s="173"/>
      <c r="F639" s="173"/>
      <c r="G639" s="173"/>
    </row>
    <row r="640" spans="1:7" s="199" customFormat="1">
      <c r="A640" s="198"/>
      <c r="B640" s="172"/>
      <c r="C640" s="173"/>
      <c r="D640" s="173"/>
      <c r="E640" s="173"/>
      <c r="F640" s="173"/>
      <c r="G640" s="173"/>
    </row>
    <row r="641" spans="1:7" s="199" customFormat="1">
      <c r="A641" s="198"/>
      <c r="B641" s="172"/>
      <c r="C641" s="173"/>
      <c r="D641" s="173"/>
      <c r="E641" s="173"/>
      <c r="F641" s="173"/>
      <c r="G641" s="173"/>
    </row>
    <row r="642" spans="1:7" s="199" customFormat="1">
      <c r="A642" s="198"/>
      <c r="B642" s="172"/>
      <c r="C642" s="173"/>
      <c r="D642" s="173"/>
      <c r="E642" s="173"/>
      <c r="F642" s="173"/>
      <c r="G642" s="173"/>
    </row>
    <row r="643" spans="1:7" s="199" customFormat="1">
      <c r="A643" s="198"/>
      <c r="B643" s="172"/>
      <c r="C643" s="173"/>
      <c r="D643" s="173"/>
      <c r="E643" s="173"/>
      <c r="F643" s="173"/>
      <c r="G643" s="173"/>
    </row>
    <row r="644" spans="1:7" s="199" customFormat="1">
      <c r="A644" s="198"/>
      <c r="B644" s="172"/>
      <c r="C644" s="173"/>
      <c r="D644" s="173"/>
      <c r="E644" s="173"/>
      <c r="F644" s="173"/>
      <c r="G644" s="173"/>
    </row>
    <row r="645" spans="1:7" s="199" customFormat="1">
      <c r="A645" s="198"/>
      <c r="B645" s="172"/>
      <c r="C645" s="173"/>
      <c r="D645" s="173"/>
      <c r="E645" s="173"/>
      <c r="F645" s="173"/>
      <c r="G645" s="173"/>
    </row>
    <row r="646" spans="1:7" s="199" customFormat="1">
      <c r="A646" s="198"/>
      <c r="B646" s="172"/>
      <c r="C646" s="173"/>
      <c r="D646" s="173"/>
      <c r="E646" s="173"/>
      <c r="F646" s="173"/>
      <c r="G646" s="173"/>
    </row>
    <row r="647" spans="1:7" s="199" customFormat="1">
      <c r="A647" s="198"/>
      <c r="B647" s="172"/>
      <c r="C647" s="173"/>
      <c r="D647" s="173"/>
      <c r="E647" s="173"/>
      <c r="F647" s="173"/>
      <c r="G647" s="173"/>
    </row>
    <row r="648" spans="1:7" s="199" customFormat="1">
      <c r="A648" s="198"/>
      <c r="B648" s="172"/>
      <c r="C648" s="173"/>
      <c r="D648" s="173"/>
      <c r="E648" s="173"/>
      <c r="F648" s="173"/>
      <c r="G648" s="173"/>
    </row>
    <row r="649" spans="1:7" s="199" customFormat="1">
      <c r="A649" s="198"/>
      <c r="B649" s="172"/>
      <c r="C649" s="173"/>
      <c r="D649" s="173"/>
      <c r="E649" s="173"/>
      <c r="F649" s="173"/>
      <c r="G649" s="173"/>
    </row>
    <row r="650" spans="1:7" s="199" customFormat="1">
      <c r="A650" s="198"/>
      <c r="B650" s="172"/>
      <c r="C650" s="173"/>
      <c r="D650" s="173"/>
      <c r="E650" s="173"/>
      <c r="F650" s="173"/>
      <c r="G650" s="173"/>
    </row>
    <row r="651" spans="1:7" s="199" customFormat="1">
      <c r="A651" s="198"/>
      <c r="B651" s="172"/>
      <c r="C651" s="173"/>
      <c r="D651" s="173"/>
      <c r="E651" s="173"/>
      <c r="F651" s="173"/>
      <c r="G651" s="173"/>
    </row>
    <row r="652" spans="1:7" s="199" customFormat="1">
      <c r="A652" s="198"/>
      <c r="B652" s="172"/>
      <c r="C652" s="173"/>
      <c r="D652" s="173"/>
      <c r="E652" s="173"/>
      <c r="F652" s="173"/>
      <c r="G652" s="173"/>
    </row>
    <row r="653" spans="1:7" s="199" customFormat="1">
      <c r="A653" s="198"/>
      <c r="B653" s="172"/>
      <c r="C653" s="173"/>
      <c r="D653" s="173"/>
      <c r="E653" s="173"/>
      <c r="F653" s="173"/>
      <c r="G653" s="173"/>
    </row>
    <row r="654" spans="1:7" s="199" customFormat="1">
      <c r="A654" s="198"/>
      <c r="B654" s="172"/>
      <c r="C654" s="173"/>
      <c r="D654" s="173"/>
      <c r="E654" s="173"/>
      <c r="F654" s="173"/>
      <c r="G654" s="173"/>
    </row>
    <row r="655" spans="1:7" s="199" customFormat="1">
      <c r="A655" s="198"/>
      <c r="B655" s="172"/>
      <c r="C655" s="173"/>
      <c r="D655" s="173"/>
      <c r="E655" s="173"/>
      <c r="F655" s="173"/>
      <c r="G655" s="173"/>
    </row>
    <row r="656" spans="1:7" s="199" customFormat="1">
      <c r="A656" s="198"/>
      <c r="B656" s="172"/>
      <c r="C656" s="173"/>
      <c r="D656" s="173"/>
      <c r="E656" s="173"/>
      <c r="F656" s="173"/>
      <c r="G656" s="173"/>
    </row>
    <row r="657" spans="1:7" s="199" customFormat="1">
      <c r="A657" s="198"/>
      <c r="B657" s="172"/>
      <c r="C657" s="173"/>
      <c r="D657" s="173"/>
      <c r="E657" s="173"/>
      <c r="F657" s="173"/>
      <c r="G657" s="173"/>
    </row>
    <row r="658" spans="1:7" s="199" customFormat="1">
      <c r="A658" s="198"/>
      <c r="B658" s="172"/>
      <c r="C658" s="173"/>
      <c r="D658" s="173"/>
      <c r="E658" s="173"/>
      <c r="F658" s="173"/>
      <c r="G658" s="173"/>
    </row>
    <row r="659" spans="1:7" s="199" customFormat="1">
      <c r="A659" s="198"/>
      <c r="B659" s="172"/>
      <c r="C659" s="173"/>
      <c r="D659" s="173"/>
      <c r="E659" s="173"/>
      <c r="F659" s="173"/>
      <c r="G659" s="173"/>
    </row>
    <row r="660" spans="1:7" s="199" customFormat="1">
      <c r="A660" s="198"/>
      <c r="B660" s="172"/>
      <c r="C660" s="173"/>
      <c r="D660" s="173"/>
      <c r="E660" s="173"/>
      <c r="F660" s="173"/>
      <c r="G660" s="173"/>
    </row>
    <row r="661" spans="1:7" s="199" customFormat="1">
      <c r="A661" s="198"/>
      <c r="B661" s="172"/>
      <c r="C661" s="173"/>
      <c r="D661" s="173"/>
      <c r="E661" s="173"/>
      <c r="F661" s="173"/>
      <c r="G661" s="173"/>
    </row>
    <row r="662" spans="1:7" s="199" customFormat="1">
      <c r="A662" s="198"/>
      <c r="B662" s="172"/>
      <c r="C662" s="173"/>
      <c r="D662" s="173"/>
      <c r="E662" s="173"/>
      <c r="F662" s="173"/>
      <c r="G662" s="173"/>
    </row>
    <row r="663" spans="1:7" s="199" customFormat="1">
      <c r="A663" s="198"/>
      <c r="B663" s="172"/>
      <c r="C663" s="173"/>
      <c r="D663" s="173"/>
      <c r="E663" s="173"/>
      <c r="F663" s="173"/>
      <c r="G663" s="173"/>
    </row>
    <row r="664" spans="1:7" s="199" customFormat="1">
      <c r="A664" s="198"/>
      <c r="B664" s="172"/>
      <c r="C664" s="173"/>
      <c r="D664" s="173"/>
      <c r="E664" s="173"/>
      <c r="F664" s="173"/>
      <c r="G664" s="173"/>
    </row>
    <row r="665" spans="1:7" s="199" customFormat="1">
      <c r="A665" s="198"/>
      <c r="B665" s="172"/>
      <c r="C665" s="173"/>
      <c r="D665" s="173"/>
      <c r="E665" s="173"/>
      <c r="F665" s="173"/>
      <c r="G665" s="173"/>
    </row>
    <row r="666" spans="1:7" s="199" customFormat="1">
      <c r="A666" s="198"/>
      <c r="B666" s="172"/>
      <c r="C666" s="173"/>
      <c r="D666" s="173"/>
      <c r="E666" s="173"/>
      <c r="F666" s="173"/>
      <c r="G666" s="173"/>
    </row>
    <row r="667" spans="1:7" s="199" customFormat="1">
      <c r="A667" s="198"/>
      <c r="B667" s="172"/>
      <c r="C667" s="173"/>
      <c r="D667" s="173"/>
      <c r="E667" s="173"/>
      <c r="F667" s="173"/>
      <c r="G667" s="173"/>
    </row>
    <row r="668" spans="1:7" s="199" customFormat="1">
      <c r="A668" s="198"/>
      <c r="B668" s="172"/>
      <c r="C668" s="173"/>
      <c r="D668" s="173"/>
      <c r="E668" s="173"/>
      <c r="F668" s="173"/>
      <c r="G668" s="173"/>
    </row>
    <row r="669" spans="1:7" s="199" customFormat="1">
      <c r="A669" s="198"/>
      <c r="B669" s="172"/>
      <c r="C669" s="173"/>
      <c r="D669" s="173"/>
      <c r="E669" s="173"/>
      <c r="F669" s="173"/>
      <c r="G669" s="173"/>
    </row>
    <row r="670" spans="1:7" s="199" customFormat="1">
      <c r="A670" s="198"/>
      <c r="B670" s="172"/>
      <c r="C670" s="173"/>
      <c r="D670" s="173"/>
      <c r="E670" s="173"/>
      <c r="F670" s="173"/>
      <c r="G670" s="173"/>
    </row>
    <row r="671" spans="1:7" s="199" customFormat="1">
      <c r="A671" s="198"/>
      <c r="B671" s="172"/>
      <c r="C671" s="173"/>
      <c r="D671" s="173"/>
      <c r="E671" s="173"/>
      <c r="F671" s="173"/>
      <c r="G671" s="173"/>
    </row>
    <row r="672" spans="1:7" s="199" customFormat="1">
      <c r="A672" s="198"/>
      <c r="B672" s="172"/>
      <c r="C672" s="173"/>
      <c r="D672" s="173"/>
      <c r="E672" s="173"/>
      <c r="F672" s="173"/>
      <c r="G672" s="173"/>
    </row>
    <row r="673" spans="1:7" s="199" customFormat="1">
      <c r="A673" s="198"/>
      <c r="B673" s="172"/>
      <c r="C673" s="173"/>
      <c r="D673" s="173"/>
      <c r="E673" s="173"/>
      <c r="F673" s="173"/>
      <c r="G673" s="173"/>
    </row>
    <row r="674" spans="1:7" s="199" customFormat="1">
      <c r="A674" s="198"/>
      <c r="B674" s="172"/>
      <c r="C674" s="173"/>
      <c r="D674" s="173"/>
      <c r="E674" s="173"/>
      <c r="F674" s="173"/>
      <c r="G674" s="173"/>
    </row>
    <row r="675" spans="1:7" s="199" customFormat="1">
      <c r="A675" s="198"/>
      <c r="B675" s="172"/>
      <c r="C675" s="173"/>
      <c r="D675" s="173"/>
      <c r="E675" s="173"/>
      <c r="F675" s="173"/>
      <c r="G675" s="173"/>
    </row>
    <row r="676" spans="1:7" s="199" customFormat="1">
      <c r="A676" s="198"/>
      <c r="B676" s="172"/>
      <c r="C676" s="173"/>
      <c r="D676" s="173"/>
      <c r="E676" s="173"/>
      <c r="F676" s="173"/>
      <c r="G676" s="173"/>
    </row>
    <row r="677" spans="1:7" s="199" customFormat="1">
      <c r="A677" s="198"/>
      <c r="B677" s="172"/>
      <c r="C677" s="173"/>
      <c r="D677" s="173"/>
      <c r="E677" s="173"/>
      <c r="F677" s="173"/>
      <c r="G677" s="173"/>
    </row>
    <row r="678" spans="1:7" s="199" customFormat="1">
      <c r="A678" s="198"/>
      <c r="B678" s="172"/>
      <c r="C678" s="173"/>
      <c r="D678" s="173"/>
      <c r="E678" s="173"/>
      <c r="F678" s="173"/>
      <c r="G678" s="173"/>
    </row>
    <row r="679" spans="1:7" s="199" customFormat="1">
      <c r="A679" s="198"/>
      <c r="B679" s="172"/>
      <c r="C679" s="173"/>
      <c r="D679" s="173"/>
      <c r="E679" s="173"/>
      <c r="F679" s="173"/>
      <c r="G679" s="173"/>
    </row>
    <row r="680" spans="1:7" s="199" customFormat="1">
      <c r="A680" s="198"/>
      <c r="B680" s="172"/>
      <c r="C680" s="173"/>
      <c r="D680" s="173"/>
      <c r="E680" s="173"/>
      <c r="F680" s="173"/>
      <c r="G680" s="173"/>
    </row>
    <row r="681" spans="1:7" s="199" customFormat="1">
      <c r="A681" s="198"/>
      <c r="B681" s="172"/>
      <c r="C681" s="173"/>
      <c r="D681" s="173"/>
      <c r="E681" s="173"/>
      <c r="F681" s="173"/>
      <c r="G681" s="173"/>
    </row>
    <row r="682" spans="1:7" s="199" customFormat="1">
      <c r="A682" s="198"/>
      <c r="B682" s="172"/>
      <c r="C682" s="173"/>
      <c r="D682" s="173"/>
      <c r="E682" s="173"/>
      <c r="F682" s="173"/>
      <c r="G682" s="173"/>
    </row>
    <row r="683" spans="1:7" s="199" customFormat="1">
      <c r="A683" s="198"/>
      <c r="B683" s="172"/>
      <c r="C683" s="173"/>
      <c r="D683" s="173"/>
      <c r="E683" s="173"/>
      <c r="F683" s="173"/>
      <c r="G683" s="173"/>
    </row>
    <row r="684" spans="1:7" s="199" customFormat="1">
      <c r="A684" s="198"/>
      <c r="B684" s="172"/>
      <c r="C684" s="173"/>
      <c r="D684" s="173"/>
      <c r="E684" s="173"/>
      <c r="F684" s="173"/>
      <c r="G684" s="173"/>
    </row>
    <row r="685" spans="1:7" s="199" customFormat="1">
      <c r="A685" s="198"/>
      <c r="B685" s="172"/>
      <c r="C685" s="173"/>
      <c r="D685" s="173"/>
      <c r="E685" s="173"/>
      <c r="F685" s="173"/>
      <c r="G685" s="173"/>
    </row>
    <row r="686" spans="1:7" s="199" customFormat="1">
      <c r="A686" s="198"/>
      <c r="B686" s="172"/>
      <c r="C686" s="173"/>
      <c r="D686" s="173"/>
      <c r="E686" s="173"/>
      <c r="F686" s="173"/>
      <c r="G686" s="173"/>
    </row>
    <row r="687" spans="1:7" s="199" customFormat="1">
      <c r="A687" s="198"/>
      <c r="B687" s="172"/>
      <c r="C687" s="173"/>
      <c r="D687" s="173"/>
      <c r="E687" s="173"/>
      <c r="F687" s="173"/>
      <c r="G687" s="173"/>
    </row>
    <row r="688" spans="1:7" s="199" customFormat="1">
      <c r="A688" s="198"/>
      <c r="B688" s="172"/>
      <c r="C688" s="173"/>
      <c r="D688" s="173"/>
      <c r="E688" s="173"/>
      <c r="F688" s="173"/>
      <c r="G688" s="173"/>
    </row>
    <row r="689" spans="1:7" s="199" customFormat="1">
      <c r="A689" s="198"/>
      <c r="B689" s="172"/>
      <c r="C689" s="173"/>
      <c r="D689" s="173"/>
      <c r="E689" s="173"/>
      <c r="F689" s="173"/>
      <c r="G689" s="173"/>
    </row>
    <row r="690" spans="1:7" s="199" customFormat="1">
      <c r="A690" s="198"/>
      <c r="B690" s="172"/>
      <c r="C690" s="173"/>
      <c r="D690" s="173"/>
      <c r="E690" s="173"/>
      <c r="F690" s="173"/>
      <c r="G690" s="173"/>
    </row>
    <row r="691" spans="1:7" s="199" customFormat="1">
      <c r="A691" s="198"/>
      <c r="B691" s="172"/>
      <c r="C691" s="173"/>
      <c r="D691" s="173"/>
      <c r="E691" s="173"/>
      <c r="F691" s="173"/>
      <c r="G691" s="173"/>
    </row>
    <row r="692" spans="1:7" s="199" customFormat="1">
      <c r="A692" s="198"/>
      <c r="B692" s="172"/>
      <c r="C692" s="173"/>
      <c r="D692" s="173"/>
      <c r="E692" s="173"/>
      <c r="F692" s="173"/>
      <c r="G692" s="173"/>
    </row>
    <row r="693" spans="1:7" s="199" customFormat="1">
      <c r="A693" s="198"/>
      <c r="B693" s="172"/>
      <c r="C693" s="173"/>
      <c r="D693" s="173"/>
      <c r="E693" s="173"/>
      <c r="F693" s="173"/>
      <c r="G693" s="173"/>
    </row>
    <row r="694" spans="1:7" s="199" customFormat="1">
      <c r="A694" s="198"/>
      <c r="B694" s="172"/>
      <c r="C694" s="173"/>
      <c r="D694" s="173"/>
      <c r="E694" s="173"/>
      <c r="F694" s="173"/>
      <c r="G694" s="173"/>
    </row>
    <row r="695" spans="1:7" s="199" customFormat="1">
      <c r="A695" s="198"/>
      <c r="B695" s="172"/>
      <c r="C695" s="173"/>
      <c r="D695" s="173"/>
      <c r="E695" s="173"/>
      <c r="F695" s="173"/>
      <c r="G695" s="173"/>
    </row>
    <row r="696" spans="1:7" s="199" customFormat="1">
      <c r="A696" s="198"/>
      <c r="B696" s="172"/>
      <c r="C696" s="173"/>
      <c r="D696" s="173"/>
      <c r="E696" s="173"/>
      <c r="F696" s="173"/>
      <c r="G696" s="173"/>
    </row>
    <row r="697" spans="1:7" s="199" customFormat="1">
      <c r="A697" s="198"/>
      <c r="B697" s="172"/>
      <c r="C697" s="173"/>
      <c r="D697" s="173"/>
      <c r="E697" s="173"/>
      <c r="F697" s="173"/>
      <c r="G697" s="173"/>
    </row>
    <row r="698" spans="1:7" s="199" customFormat="1">
      <c r="A698" s="198"/>
      <c r="B698" s="172"/>
      <c r="C698" s="173"/>
      <c r="D698" s="173"/>
      <c r="E698" s="173"/>
      <c r="F698" s="173"/>
      <c r="G698" s="173"/>
    </row>
    <row r="699" spans="1:7" s="199" customFormat="1">
      <c r="A699" s="198"/>
      <c r="B699" s="172"/>
      <c r="C699" s="173"/>
      <c r="D699" s="173"/>
      <c r="E699" s="173"/>
      <c r="F699" s="173"/>
      <c r="G699" s="173"/>
    </row>
    <row r="700" spans="1:7" s="199" customFormat="1">
      <c r="A700" s="198"/>
      <c r="B700" s="172"/>
      <c r="C700" s="173"/>
      <c r="D700" s="173"/>
      <c r="E700" s="173"/>
      <c r="F700" s="173"/>
      <c r="G700" s="173"/>
    </row>
    <row r="701" spans="1:7" s="199" customFormat="1">
      <c r="A701" s="198"/>
      <c r="B701" s="172"/>
      <c r="C701" s="173"/>
      <c r="D701" s="173"/>
      <c r="E701" s="173"/>
      <c r="F701" s="173"/>
      <c r="G701" s="173"/>
    </row>
    <row r="702" spans="1:7" s="199" customFormat="1">
      <c r="A702" s="198"/>
      <c r="B702" s="172"/>
      <c r="C702" s="173"/>
      <c r="D702" s="173"/>
      <c r="E702" s="173"/>
      <c r="F702" s="173"/>
      <c r="G702" s="173"/>
    </row>
    <row r="703" spans="1:7" s="199" customFormat="1">
      <c r="A703" s="198"/>
      <c r="B703" s="172"/>
      <c r="C703" s="173"/>
      <c r="D703" s="173"/>
      <c r="E703" s="173"/>
      <c r="F703" s="173"/>
      <c r="G703" s="173"/>
    </row>
    <row r="704" spans="1:7" s="199" customFormat="1">
      <c r="A704" s="198"/>
      <c r="B704" s="172"/>
      <c r="C704" s="173"/>
      <c r="D704" s="173"/>
      <c r="E704" s="173"/>
      <c r="F704" s="173"/>
      <c r="G704" s="173"/>
    </row>
    <row r="705" spans="1:7" s="199" customFormat="1">
      <c r="A705" s="198"/>
      <c r="B705" s="172"/>
      <c r="C705" s="173"/>
      <c r="D705" s="173"/>
      <c r="E705" s="173"/>
      <c r="F705" s="173"/>
      <c r="G705" s="173"/>
    </row>
    <row r="706" spans="1:7" s="199" customFormat="1">
      <c r="A706" s="198"/>
      <c r="B706" s="172"/>
      <c r="C706" s="173"/>
      <c r="D706" s="173"/>
      <c r="E706" s="173"/>
      <c r="F706" s="173"/>
      <c r="G706" s="173"/>
    </row>
    <row r="707" spans="1:7" s="199" customFormat="1">
      <c r="A707" s="198"/>
      <c r="B707" s="172"/>
      <c r="C707" s="173"/>
      <c r="D707" s="173"/>
      <c r="E707" s="173"/>
      <c r="F707" s="173"/>
      <c r="G707" s="173"/>
    </row>
    <row r="708" spans="1:7" s="199" customFormat="1">
      <c r="A708" s="198"/>
      <c r="B708" s="172"/>
      <c r="C708" s="173"/>
      <c r="D708" s="173"/>
      <c r="E708" s="173"/>
      <c r="F708" s="173"/>
      <c r="G708" s="173"/>
    </row>
    <row r="709" spans="1:7" s="199" customFormat="1">
      <c r="A709" s="198"/>
      <c r="B709" s="172"/>
      <c r="C709" s="173"/>
      <c r="D709" s="173"/>
      <c r="E709" s="173"/>
      <c r="F709" s="173"/>
      <c r="G709" s="173"/>
    </row>
    <row r="710" spans="1:7" s="199" customFormat="1">
      <c r="A710" s="198"/>
      <c r="B710" s="172"/>
      <c r="C710" s="173"/>
      <c r="D710" s="173"/>
      <c r="E710" s="173"/>
      <c r="F710" s="173"/>
      <c r="G710" s="173"/>
    </row>
    <row r="711" spans="1:7" s="199" customFormat="1">
      <c r="A711" s="198"/>
      <c r="B711" s="172"/>
      <c r="C711" s="173"/>
      <c r="D711" s="173"/>
      <c r="E711" s="173"/>
      <c r="F711" s="173"/>
      <c r="G711" s="173"/>
    </row>
    <row r="712" spans="1:7" s="199" customFormat="1">
      <c r="A712" s="198"/>
      <c r="B712" s="172"/>
      <c r="C712" s="173"/>
      <c r="D712" s="173"/>
      <c r="E712" s="173"/>
      <c r="F712" s="173"/>
      <c r="G712" s="173"/>
    </row>
    <row r="713" spans="1:7" s="199" customFormat="1">
      <c r="A713" s="198"/>
      <c r="B713" s="172"/>
      <c r="C713" s="173"/>
      <c r="D713" s="173"/>
      <c r="E713" s="173"/>
      <c r="F713" s="173"/>
      <c r="G713" s="173"/>
    </row>
    <row r="714" spans="1:7" s="199" customFormat="1">
      <c r="A714" s="198"/>
      <c r="B714" s="172"/>
      <c r="C714" s="173"/>
      <c r="D714" s="173"/>
      <c r="E714" s="173"/>
      <c r="F714" s="173"/>
      <c r="G714" s="173"/>
    </row>
    <row r="715" spans="1:7" s="199" customFormat="1">
      <c r="A715" s="198"/>
      <c r="B715" s="172"/>
      <c r="C715" s="173"/>
      <c r="D715" s="173"/>
      <c r="E715" s="173"/>
      <c r="F715" s="173"/>
      <c r="G715" s="173"/>
    </row>
    <row r="716" spans="1:7" s="199" customFormat="1">
      <c r="A716" s="198"/>
      <c r="B716" s="172"/>
      <c r="C716" s="173"/>
      <c r="D716" s="173"/>
      <c r="E716" s="173"/>
      <c r="F716" s="173"/>
      <c r="G716" s="173"/>
    </row>
    <row r="717" spans="1:7" s="199" customFormat="1">
      <c r="A717" s="198"/>
      <c r="B717" s="172"/>
      <c r="C717" s="173"/>
      <c r="D717" s="173"/>
      <c r="E717" s="173"/>
      <c r="F717" s="173"/>
      <c r="G717" s="173"/>
    </row>
    <row r="718" spans="1:7" s="199" customFormat="1">
      <c r="A718" s="198"/>
      <c r="B718" s="172"/>
      <c r="C718" s="173"/>
      <c r="D718" s="173"/>
      <c r="E718" s="173"/>
      <c r="F718" s="173"/>
      <c r="G718" s="173"/>
    </row>
    <row r="719" spans="1:7" s="199" customFormat="1">
      <c r="A719" s="198"/>
      <c r="B719" s="172"/>
      <c r="C719" s="173"/>
      <c r="D719" s="173"/>
      <c r="E719" s="173"/>
      <c r="F719" s="173"/>
      <c r="G719" s="173"/>
    </row>
    <row r="720" spans="1:7" s="199" customFormat="1">
      <c r="A720" s="198"/>
      <c r="B720" s="172"/>
      <c r="C720" s="173"/>
      <c r="D720" s="173"/>
      <c r="E720" s="173"/>
      <c r="F720" s="173"/>
      <c r="G720" s="173"/>
    </row>
    <row r="721" spans="1:7" s="199" customFormat="1">
      <c r="A721" s="198"/>
      <c r="B721" s="172"/>
      <c r="C721" s="173"/>
      <c r="D721" s="173"/>
      <c r="E721" s="173"/>
      <c r="F721" s="173"/>
      <c r="G721" s="173"/>
    </row>
    <row r="722" spans="1:7" s="199" customFormat="1">
      <c r="A722" s="198"/>
      <c r="B722" s="172"/>
      <c r="C722" s="173"/>
      <c r="D722" s="173"/>
      <c r="E722" s="173"/>
      <c r="F722" s="173"/>
      <c r="G722" s="173"/>
    </row>
    <row r="723" spans="1:7" s="199" customFormat="1">
      <c r="A723" s="198"/>
      <c r="B723" s="172"/>
      <c r="C723" s="173"/>
      <c r="D723" s="173"/>
      <c r="E723" s="173"/>
      <c r="F723" s="173"/>
      <c r="G723" s="173"/>
    </row>
    <row r="724" spans="1:7" s="199" customFormat="1">
      <c r="A724" s="198"/>
      <c r="B724" s="172"/>
      <c r="C724" s="173"/>
      <c r="D724" s="173"/>
      <c r="E724" s="173"/>
      <c r="F724" s="173"/>
      <c r="G724" s="173"/>
    </row>
    <row r="725" spans="1:7" s="199" customFormat="1">
      <c r="A725" s="198"/>
      <c r="B725" s="172"/>
      <c r="C725" s="173"/>
      <c r="D725" s="173"/>
      <c r="E725" s="173"/>
      <c r="F725" s="173"/>
      <c r="G725" s="173"/>
    </row>
    <row r="726" spans="1:7" s="199" customFormat="1">
      <c r="A726" s="198"/>
      <c r="B726" s="172"/>
      <c r="C726" s="173"/>
      <c r="D726" s="173"/>
      <c r="E726" s="173"/>
      <c r="F726" s="173"/>
      <c r="G726" s="173"/>
    </row>
    <row r="727" spans="1:7" s="199" customFormat="1">
      <c r="A727" s="198"/>
      <c r="B727" s="172"/>
      <c r="C727" s="173"/>
      <c r="D727" s="173"/>
      <c r="E727" s="173"/>
      <c r="F727" s="173"/>
      <c r="G727" s="173"/>
    </row>
    <row r="728" spans="1:7" s="199" customFormat="1">
      <c r="A728" s="198"/>
      <c r="B728" s="172"/>
      <c r="C728" s="173"/>
      <c r="D728" s="173"/>
      <c r="E728" s="173"/>
      <c r="F728" s="173"/>
      <c r="G728" s="173"/>
    </row>
    <row r="729" spans="1:7" s="199" customFormat="1">
      <c r="A729" s="198"/>
      <c r="B729" s="172"/>
      <c r="C729" s="173"/>
      <c r="D729" s="173"/>
      <c r="E729" s="173"/>
      <c r="F729" s="173"/>
      <c r="G729" s="173"/>
    </row>
    <row r="730" spans="1:7" s="199" customFormat="1">
      <c r="A730" s="198"/>
      <c r="B730" s="172"/>
      <c r="C730" s="173"/>
      <c r="D730" s="173"/>
      <c r="E730" s="173"/>
      <c r="F730" s="173"/>
      <c r="G730" s="173"/>
    </row>
    <row r="731" spans="1:7" s="199" customFormat="1">
      <c r="A731" s="198"/>
      <c r="B731" s="172"/>
      <c r="C731" s="173"/>
      <c r="D731" s="173"/>
      <c r="E731" s="173"/>
      <c r="F731" s="173"/>
      <c r="G731" s="173"/>
    </row>
    <row r="732" spans="1:7" s="199" customFormat="1">
      <c r="A732" s="198"/>
      <c r="B732" s="172"/>
      <c r="C732" s="173"/>
      <c r="D732" s="173"/>
      <c r="E732" s="173"/>
      <c r="F732" s="173"/>
      <c r="G732" s="173"/>
    </row>
    <row r="733" spans="1:7" s="199" customFormat="1">
      <c r="A733" s="198"/>
      <c r="B733" s="172"/>
      <c r="C733" s="173"/>
      <c r="D733" s="173"/>
      <c r="E733" s="173"/>
      <c r="F733" s="173"/>
      <c r="G733" s="173"/>
    </row>
    <row r="734" spans="1:7" s="199" customFormat="1">
      <c r="A734" s="198"/>
      <c r="B734" s="172"/>
      <c r="C734" s="173"/>
      <c r="D734" s="173"/>
      <c r="E734" s="173"/>
      <c r="F734" s="173"/>
      <c r="G734" s="173"/>
    </row>
    <row r="735" spans="1:7" s="199" customFormat="1">
      <c r="A735" s="198"/>
      <c r="B735" s="172"/>
      <c r="C735" s="173"/>
      <c r="D735" s="173"/>
      <c r="E735" s="173"/>
      <c r="F735" s="173"/>
      <c r="G735" s="173"/>
    </row>
    <row r="736" spans="1:7" s="199" customFormat="1">
      <c r="A736" s="198"/>
      <c r="B736" s="172"/>
      <c r="C736" s="173"/>
      <c r="D736" s="173"/>
      <c r="E736" s="173"/>
      <c r="F736" s="173"/>
      <c r="G736" s="173"/>
    </row>
    <row r="737" spans="1:7" s="199" customFormat="1">
      <c r="A737" s="198"/>
      <c r="B737" s="172"/>
      <c r="C737" s="173"/>
      <c r="D737" s="173"/>
      <c r="E737" s="173"/>
      <c r="F737" s="173"/>
      <c r="G737" s="173"/>
    </row>
    <row r="738" spans="1:7" s="199" customFormat="1">
      <c r="A738" s="198"/>
      <c r="B738" s="172"/>
      <c r="C738" s="173"/>
      <c r="D738" s="173"/>
      <c r="E738" s="173"/>
      <c r="F738" s="173"/>
      <c r="G738" s="173"/>
    </row>
    <row r="739" spans="1:7" s="199" customFormat="1">
      <c r="A739" s="198"/>
      <c r="B739" s="172"/>
      <c r="C739" s="173"/>
      <c r="D739" s="173"/>
      <c r="E739" s="173"/>
      <c r="F739" s="173"/>
      <c r="G739" s="173"/>
    </row>
    <row r="740" spans="1:7" s="199" customFormat="1">
      <c r="A740" s="198"/>
      <c r="B740" s="172"/>
      <c r="C740" s="173"/>
      <c r="D740" s="173"/>
      <c r="E740" s="173"/>
      <c r="F740" s="173"/>
      <c r="G740" s="173"/>
    </row>
    <row r="741" spans="1:7" s="199" customFormat="1">
      <c r="A741" s="198"/>
      <c r="B741" s="172"/>
      <c r="C741" s="173"/>
      <c r="D741" s="173"/>
      <c r="E741" s="173"/>
      <c r="F741" s="173"/>
      <c r="G741" s="173"/>
    </row>
    <row r="742" spans="1:7" s="199" customFormat="1">
      <c r="A742" s="198"/>
      <c r="B742" s="172"/>
      <c r="C742" s="173"/>
      <c r="D742" s="173"/>
      <c r="E742" s="173"/>
      <c r="F742" s="173"/>
      <c r="G742" s="173"/>
    </row>
    <row r="743" spans="1:7" s="199" customFormat="1">
      <c r="A743" s="198"/>
      <c r="B743" s="172"/>
      <c r="C743" s="173"/>
      <c r="D743" s="173"/>
      <c r="E743" s="173"/>
      <c r="F743" s="173"/>
      <c r="G743" s="173"/>
    </row>
    <row r="744" spans="1:7" s="199" customFormat="1">
      <c r="A744" s="198"/>
      <c r="B744" s="172"/>
      <c r="C744" s="173"/>
      <c r="D744" s="173"/>
      <c r="E744" s="173"/>
      <c r="F744" s="173"/>
      <c r="G744" s="173"/>
    </row>
    <row r="745" spans="1:7" s="199" customFormat="1">
      <c r="A745" s="198"/>
      <c r="B745" s="172"/>
      <c r="C745" s="173"/>
      <c r="D745" s="173"/>
      <c r="E745" s="173"/>
      <c r="F745" s="173"/>
      <c r="G745" s="173"/>
    </row>
    <row r="746" spans="1:7" s="199" customFormat="1">
      <c r="A746" s="198"/>
      <c r="B746" s="172"/>
      <c r="C746" s="173"/>
      <c r="D746" s="173"/>
      <c r="E746" s="173"/>
      <c r="F746" s="173"/>
      <c r="G746" s="173"/>
    </row>
    <row r="747" spans="1:7" s="199" customFormat="1">
      <c r="A747" s="198"/>
      <c r="B747" s="172"/>
      <c r="C747" s="173"/>
      <c r="D747" s="173"/>
      <c r="E747" s="173"/>
      <c r="F747" s="173"/>
      <c r="G747" s="173"/>
    </row>
    <row r="748" spans="1:7" s="199" customFormat="1">
      <c r="A748" s="198"/>
      <c r="B748" s="172"/>
      <c r="C748" s="173"/>
      <c r="D748" s="173"/>
      <c r="E748" s="173"/>
      <c r="F748" s="173"/>
      <c r="G748" s="173"/>
    </row>
    <row r="749" spans="1:7" s="199" customFormat="1">
      <c r="A749" s="198"/>
      <c r="B749" s="172"/>
      <c r="C749" s="173"/>
      <c r="D749" s="173"/>
      <c r="E749" s="173"/>
      <c r="F749" s="173"/>
      <c r="G749" s="173"/>
    </row>
    <row r="750" spans="1:7" s="199" customFormat="1">
      <c r="A750" s="198"/>
      <c r="B750" s="172"/>
      <c r="C750" s="173"/>
      <c r="D750" s="173"/>
      <c r="E750" s="173"/>
      <c r="F750" s="173"/>
      <c r="G750" s="173"/>
    </row>
    <row r="751" spans="1:7" s="199" customFormat="1">
      <c r="A751" s="198"/>
      <c r="B751" s="172"/>
      <c r="C751" s="173"/>
      <c r="D751" s="173"/>
      <c r="E751" s="173"/>
      <c r="F751" s="173"/>
      <c r="G751" s="173"/>
    </row>
    <row r="752" spans="1:7" s="199" customFormat="1">
      <c r="A752" s="198"/>
      <c r="B752" s="172"/>
      <c r="C752" s="173"/>
      <c r="D752" s="173"/>
      <c r="E752" s="173"/>
      <c r="F752" s="173"/>
      <c r="G752" s="173"/>
    </row>
    <row r="753" spans="1:7" s="199" customFormat="1">
      <c r="A753" s="198"/>
      <c r="B753" s="172"/>
      <c r="C753" s="173"/>
      <c r="D753" s="173"/>
      <c r="E753" s="173"/>
      <c r="F753" s="173"/>
      <c r="G753" s="173"/>
    </row>
    <row r="754" spans="1:7" s="199" customFormat="1">
      <c r="A754" s="198"/>
      <c r="B754" s="172"/>
      <c r="C754" s="173"/>
      <c r="D754" s="173"/>
      <c r="E754" s="173"/>
      <c r="F754" s="173"/>
      <c r="G754" s="173"/>
    </row>
    <row r="755" spans="1:7" s="199" customFormat="1">
      <c r="A755" s="198"/>
      <c r="B755" s="172"/>
      <c r="C755" s="173"/>
      <c r="D755" s="173"/>
      <c r="E755" s="173"/>
      <c r="F755" s="173"/>
      <c r="G755" s="173"/>
    </row>
    <row r="756" spans="1:7" s="199" customFormat="1">
      <c r="A756" s="198"/>
      <c r="B756" s="172"/>
      <c r="C756" s="173"/>
      <c r="D756" s="173"/>
      <c r="E756" s="173"/>
      <c r="F756" s="173"/>
      <c r="G756" s="173"/>
    </row>
    <row r="757" spans="1:7" s="199" customFormat="1">
      <c r="A757" s="198"/>
      <c r="B757" s="172"/>
      <c r="C757" s="173"/>
      <c r="D757" s="173"/>
      <c r="E757" s="173"/>
      <c r="F757" s="173"/>
      <c r="G757" s="173"/>
    </row>
    <row r="758" spans="1:7" s="199" customFormat="1">
      <c r="A758" s="198"/>
      <c r="B758" s="172"/>
      <c r="C758" s="173"/>
      <c r="D758" s="173"/>
      <c r="E758" s="173"/>
      <c r="F758" s="173"/>
      <c r="G758" s="173"/>
    </row>
    <row r="759" spans="1:7" s="199" customFormat="1">
      <c r="A759" s="198"/>
      <c r="B759" s="172"/>
      <c r="C759" s="173"/>
      <c r="D759" s="173"/>
      <c r="E759" s="173"/>
      <c r="F759" s="173"/>
      <c r="G759" s="173"/>
    </row>
    <row r="760" spans="1:7" s="199" customFormat="1">
      <c r="A760" s="198"/>
      <c r="B760" s="172"/>
      <c r="C760" s="173"/>
      <c r="D760" s="173"/>
      <c r="E760" s="173"/>
      <c r="F760" s="173"/>
      <c r="G760" s="173"/>
    </row>
    <row r="761" spans="1:7" s="199" customFormat="1">
      <c r="A761" s="198"/>
      <c r="B761" s="172"/>
      <c r="C761" s="173"/>
      <c r="D761" s="173"/>
      <c r="E761" s="173"/>
      <c r="F761" s="173"/>
      <c r="G761" s="173"/>
    </row>
    <row r="762" spans="1:7" s="199" customFormat="1">
      <c r="A762" s="198"/>
      <c r="B762" s="172"/>
      <c r="C762" s="173"/>
      <c r="D762" s="173"/>
      <c r="E762" s="173"/>
      <c r="F762" s="173"/>
      <c r="G762" s="173"/>
    </row>
    <row r="763" spans="1:7" s="199" customFormat="1">
      <c r="A763" s="198"/>
      <c r="B763" s="172"/>
      <c r="C763" s="173"/>
      <c r="D763" s="173"/>
      <c r="E763" s="173"/>
      <c r="F763" s="173"/>
      <c r="G763" s="173"/>
    </row>
    <row r="764" spans="1:7" s="199" customFormat="1">
      <c r="A764" s="198"/>
      <c r="B764" s="172"/>
      <c r="C764" s="173"/>
      <c r="D764" s="173"/>
      <c r="E764" s="173"/>
      <c r="F764" s="173"/>
      <c r="G764" s="173"/>
    </row>
    <row r="765" spans="1:7" s="199" customFormat="1">
      <c r="A765" s="198"/>
      <c r="B765" s="172"/>
      <c r="C765" s="173"/>
      <c r="D765" s="173"/>
      <c r="E765" s="173"/>
      <c r="F765" s="173"/>
      <c r="G765" s="173"/>
    </row>
    <row r="766" spans="1:7" s="199" customFormat="1">
      <c r="A766" s="198"/>
      <c r="B766" s="172"/>
      <c r="C766" s="173"/>
      <c r="D766" s="173"/>
      <c r="E766" s="173"/>
      <c r="F766" s="173"/>
      <c r="G766" s="173"/>
    </row>
    <row r="767" spans="1:7" s="199" customFormat="1">
      <c r="A767" s="198"/>
      <c r="B767" s="172"/>
      <c r="C767" s="173"/>
      <c r="D767" s="173"/>
      <c r="E767" s="173"/>
      <c r="F767" s="173"/>
      <c r="G767" s="173"/>
    </row>
    <row r="768" spans="1:7" s="199" customFormat="1">
      <c r="A768" s="198"/>
      <c r="B768" s="172"/>
      <c r="C768" s="173"/>
      <c r="D768" s="173"/>
      <c r="E768" s="173"/>
      <c r="F768" s="173"/>
      <c r="G768" s="173"/>
    </row>
    <row r="769" spans="1:7" s="199" customFormat="1">
      <c r="A769" s="198"/>
      <c r="B769" s="172"/>
      <c r="C769" s="173"/>
      <c r="D769" s="173"/>
      <c r="E769" s="173"/>
      <c r="F769" s="173"/>
      <c r="G769" s="173"/>
    </row>
    <row r="770" spans="1:7" s="199" customFormat="1">
      <c r="A770" s="198"/>
      <c r="B770" s="172"/>
      <c r="C770" s="173"/>
      <c r="D770" s="173"/>
      <c r="E770" s="173"/>
      <c r="F770" s="173"/>
      <c r="G770" s="173"/>
    </row>
    <row r="771" spans="1:7" s="199" customFormat="1">
      <c r="A771" s="198"/>
      <c r="B771" s="172"/>
      <c r="C771" s="173"/>
      <c r="D771" s="173"/>
      <c r="E771" s="173"/>
      <c r="F771" s="173"/>
      <c r="G771" s="173"/>
    </row>
    <row r="772" spans="1:7" s="199" customFormat="1">
      <c r="A772" s="198"/>
      <c r="B772" s="172"/>
      <c r="C772" s="173"/>
      <c r="D772" s="173"/>
      <c r="E772" s="173"/>
      <c r="F772" s="173"/>
      <c r="G772" s="173"/>
    </row>
    <row r="773" spans="1:7" s="199" customFormat="1">
      <c r="A773" s="198"/>
      <c r="B773" s="172"/>
      <c r="C773" s="173"/>
      <c r="D773" s="173"/>
      <c r="E773" s="173"/>
      <c r="F773" s="173"/>
      <c r="G773" s="173"/>
    </row>
    <row r="774" spans="1:7" s="199" customFormat="1">
      <c r="A774" s="198"/>
      <c r="B774" s="172"/>
      <c r="C774" s="173"/>
      <c r="D774" s="173"/>
      <c r="E774" s="173"/>
      <c r="F774" s="173"/>
      <c r="G774" s="173"/>
    </row>
    <row r="775" spans="1:7" s="199" customFormat="1">
      <c r="A775" s="198"/>
      <c r="B775" s="172"/>
      <c r="C775" s="173"/>
      <c r="D775" s="173"/>
      <c r="E775" s="173"/>
      <c r="F775" s="173"/>
      <c r="G775" s="173"/>
    </row>
    <row r="776" spans="1:7" s="199" customFormat="1">
      <c r="A776" s="198"/>
      <c r="B776" s="172"/>
      <c r="C776" s="173"/>
      <c r="D776" s="173"/>
      <c r="E776" s="173"/>
      <c r="F776" s="173"/>
      <c r="G776" s="173"/>
    </row>
    <row r="777" spans="1:7" s="199" customFormat="1">
      <c r="A777" s="198"/>
      <c r="B777" s="172"/>
      <c r="C777" s="173"/>
      <c r="D777" s="173"/>
      <c r="E777" s="173"/>
      <c r="F777" s="173"/>
      <c r="G777" s="173"/>
    </row>
    <row r="778" spans="1:7" s="199" customFormat="1">
      <c r="A778" s="198"/>
      <c r="B778" s="172"/>
      <c r="C778" s="173"/>
      <c r="D778" s="173"/>
      <c r="E778" s="173"/>
      <c r="F778" s="173"/>
      <c r="G778" s="173"/>
    </row>
    <row r="779" spans="1:7" s="199" customFormat="1">
      <c r="A779" s="198"/>
      <c r="B779" s="172"/>
      <c r="C779" s="173"/>
      <c r="D779" s="173"/>
      <c r="E779" s="173"/>
      <c r="F779" s="173"/>
      <c r="G779" s="173"/>
    </row>
    <row r="780" spans="1:7" s="199" customFormat="1">
      <c r="A780" s="198"/>
      <c r="B780" s="172"/>
      <c r="C780" s="173"/>
      <c r="D780" s="173"/>
      <c r="E780" s="173"/>
      <c r="F780" s="173"/>
      <c r="G780" s="173"/>
    </row>
    <row r="781" spans="1:7" s="199" customFormat="1">
      <c r="A781" s="198"/>
      <c r="B781" s="172"/>
      <c r="C781" s="173"/>
      <c r="D781" s="173"/>
      <c r="E781" s="173"/>
      <c r="F781" s="173"/>
      <c r="G781" s="173"/>
    </row>
    <row r="782" spans="1:7" s="199" customFormat="1">
      <c r="A782" s="198"/>
      <c r="B782" s="172"/>
      <c r="C782" s="173"/>
      <c r="D782" s="173"/>
      <c r="E782" s="173"/>
      <c r="F782" s="173"/>
      <c r="G782" s="173"/>
    </row>
    <row r="783" spans="1:7" s="199" customFormat="1">
      <c r="A783" s="198"/>
      <c r="B783" s="172"/>
      <c r="C783" s="173"/>
      <c r="D783" s="173"/>
      <c r="E783" s="173"/>
      <c r="F783" s="173"/>
      <c r="G783" s="173"/>
    </row>
    <row r="784" spans="1:7" s="199" customFormat="1">
      <c r="A784" s="198"/>
      <c r="B784" s="172"/>
      <c r="C784" s="173"/>
      <c r="D784" s="173"/>
      <c r="E784" s="173"/>
      <c r="F784" s="173"/>
      <c r="G784" s="173"/>
    </row>
    <row r="785" spans="1:7" s="199" customFormat="1">
      <c r="A785" s="198"/>
      <c r="B785" s="172"/>
      <c r="C785" s="173"/>
      <c r="D785" s="173"/>
      <c r="E785" s="173"/>
      <c r="F785" s="173"/>
      <c r="G785" s="173"/>
    </row>
    <row r="786" spans="1:7" s="199" customFormat="1">
      <c r="A786" s="198"/>
      <c r="B786" s="172"/>
      <c r="C786" s="173"/>
      <c r="D786" s="173"/>
      <c r="E786" s="173"/>
      <c r="F786" s="173"/>
      <c r="G786" s="173"/>
    </row>
    <row r="787" spans="1:7" s="199" customFormat="1">
      <c r="A787" s="198"/>
      <c r="B787" s="172"/>
      <c r="C787" s="173"/>
      <c r="D787" s="173"/>
      <c r="E787" s="173"/>
      <c r="F787" s="173"/>
      <c r="G787" s="173"/>
    </row>
    <row r="788" spans="1:7" s="199" customFormat="1">
      <c r="A788" s="198"/>
      <c r="B788" s="172"/>
      <c r="C788" s="173"/>
      <c r="D788" s="173"/>
      <c r="E788" s="173"/>
      <c r="F788" s="173"/>
      <c r="G788" s="173"/>
    </row>
    <row r="789" spans="1:7" s="199" customFormat="1">
      <c r="A789" s="198"/>
      <c r="B789" s="172"/>
      <c r="C789" s="173"/>
      <c r="D789" s="173"/>
      <c r="E789" s="173"/>
      <c r="F789" s="173"/>
      <c r="G789" s="173"/>
    </row>
    <row r="790" spans="1:7" s="199" customFormat="1">
      <c r="A790" s="198"/>
      <c r="B790" s="172"/>
      <c r="C790" s="173"/>
      <c r="D790" s="173"/>
      <c r="E790" s="173"/>
      <c r="F790" s="173"/>
      <c r="G790" s="173"/>
    </row>
    <row r="791" spans="1:7" s="199" customFormat="1">
      <c r="A791" s="198"/>
      <c r="B791" s="172"/>
      <c r="C791" s="173"/>
      <c r="D791" s="173"/>
      <c r="E791" s="173"/>
      <c r="F791" s="173"/>
      <c r="G791" s="173"/>
    </row>
    <row r="792" spans="1:7" s="199" customFormat="1">
      <c r="A792" s="198"/>
      <c r="B792" s="172"/>
      <c r="C792" s="173"/>
      <c r="D792" s="173"/>
      <c r="E792" s="173"/>
      <c r="F792" s="173"/>
      <c r="G792" s="173"/>
    </row>
    <row r="793" spans="1:7" s="199" customFormat="1">
      <c r="A793" s="198"/>
      <c r="B793" s="172"/>
      <c r="C793" s="173"/>
      <c r="D793" s="173"/>
      <c r="E793" s="173"/>
      <c r="F793" s="173"/>
      <c r="G793" s="173"/>
    </row>
    <row r="794" spans="1:7" s="199" customFormat="1">
      <c r="A794" s="198"/>
      <c r="B794" s="172"/>
      <c r="C794" s="173"/>
      <c r="D794" s="173"/>
      <c r="E794" s="173"/>
      <c r="F794" s="173"/>
      <c r="G794" s="173"/>
    </row>
    <row r="795" spans="1:7" s="199" customFormat="1">
      <c r="A795" s="198"/>
      <c r="B795" s="172"/>
      <c r="C795" s="173"/>
      <c r="D795" s="173"/>
      <c r="E795" s="173"/>
      <c r="F795" s="173"/>
      <c r="G795" s="173"/>
    </row>
    <row r="796" spans="1:7" s="199" customFormat="1">
      <c r="A796" s="198"/>
      <c r="B796" s="172"/>
      <c r="C796" s="173"/>
      <c r="D796" s="173"/>
      <c r="E796" s="173"/>
      <c r="F796" s="173"/>
      <c r="G796" s="173"/>
    </row>
    <row r="797" spans="1:7" s="199" customFormat="1">
      <c r="A797" s="198"/>
      <c r="B797" s="172"/>
      <c r="C797" s="173"/>
      <c r="D797" s="173"/>
      <c r="E797" s="173"/>
      <c r="F797" s="173"/>
      <c r="G797" s="173"/>
    </row>
    <row r="798" spans="1:7" s="199" customFormat="1">
      <c r="A798" s="198"/>
      <c r="B798" s="172"/>
      <c r="C798" s="173"/>
      <c r="D798" s="173"/>
      <c r="E798" s="173"/>
      <c r="F798" s="173"/>
      <c r="G798" s="173"/>
    </row>
    <row r="799" spans="1:7" s="199" customFormat="1">
      <c r="A799" s="198"/>
      <c r="B799" s="172"/>
      <c r="C799" s="173"/>
      <c r="D799" s="173"/>
      <c r="E799" s="173"/>
      <c r="F799" s="173"/>
      <c r="G799" s="173"/>
    </row>
    <row r="800" spans="1:7" s="199" customFormat="1">
      <c r="A800" s="198"/>
      <c r="B800" s="172"/>
      <c r="C800" s="173"/>
      <c r="D800" s="173"/>
      <c r="E800" s="173"/>
      <c r="F800" s="173"/>
      <c r="G800" s="173"/>
    </row>
    <row r="801" spans="1:7" s="199" customFormat="1">
      <c r="A801" s="198"/>
      <c r="B801" s="172"/>
      <c r="C801" s="173"/>
      <c r="D801" s="173"/>
      <c r="E801" s="173"/>
      <c r="F801" s="173"/>
      <c r="G801" s="173"/>
    </row>
    <row r="802" spans="1:7" s="199" customFormat="1">
      <c r="A802" s="198"/>
      <c r="B802" s="172"/>
      <c r="C802" s="173"/>
      <c r="D802" s="173"/>
      <c r="E802" s="173"/>
      <c r="F802" s="173"/>
      <c r="G802" s="173"/>
    </row>
    <row r="803" spans="1:7" s="199" customFormat="1">
      <c r="A803" s="198"/>
      <c r="B803" s="172"/>
      <c r="C803" s="173"/>
      <c r="D803" s="173"/>
      <c r="E803" s="173"/>
      <c r="F803" s="173"/>
      <c r="G803" s="173"/>
    </row>
    <row r="804" spans="1:7" s="199" customFormat="1">
      <c r="A804" s="198"/>
      <c r="B804" s="172"/>
      <c r="C804" s="173"/>
      <c r="D804" s="173"/>
      <c r="E804" s="173"/>
      <c r="F804" s="173"/>
      <c r="G804" s="173"/>
    </row>
    <row r="805" spans="1:7" s="199" customFormat="1">
      <c r="A805" s="198"/>
      <c r="B805" s="172"/>
      <c r="C805" s="173"/>
      <c r="D805" s="173"/>
      <c r="E805" s="173"/>
      <c r="F805" s="173"/>
      <c r="G805" s="173"/>
    </row>
    <row r="806" spans="1:7" s="199" customFormat="1">
      <c r="A806" s="198"/>
      <c r="B806" s="172"/>
      <c r="C806" s="173"/>
      <c r="D806" s="173"/>
      <c r="E806" s="173"/>
      <c r="F806" s="173"/>
      <c r="G806" s="173"/>
    </row>
    <row r="807" spans="1:7" s="199" customFormat="1">
      <c r="A807" s="198"/>
      <c r="B807" s="172"/>
      <c r="C807" s="173"/>
      <c r="D807" s="173"/>
      <c r="E807" s="173"/>
      <c r="F807" s="173"/>
      <c r="G807" s="173"/>
    </row>
    <row r="808" spans="1:7" s="199" customFormat="1">
      <c r="A808" s="198"/>
      <c r="B808" s="172"/>
      <c r="C808" s="173"/>
      <c r="D808" s="173"/>
      <c r="E808" s="173"/>
      <c r="F808" s="173"/>
      <c r="G808" s="173"/>
    </row>
    <row r="809" spans="1:7" s="199" customFormat="1">
      <c r="A809" s="198"/>
      <c r="B809" s="172"/>
      <c r="C809" s="173"/>
      <c r="D809" s="173"/>
      <c r="E809" s="173"/>
      <c r="F809" s="173"/>
      <c r="G809" s="173"/>
    </row>
    <row r="810" spans="1:7" s="199" customFormat="1">
      <c r="A810" s="198"/>
      <c r="B810" s="172"/>
      <c r="C810" s="173"/>
      <c r="D810" s="173"/>
      <c r="E810" s="173"/>
      <c r="F810" s="173"/>
      <c r="G810" s="173"/>
    </row>
    <row r="811" spans="1:7" s="199" customFormat="1">
      <c r="A811" s="198"/>
      <c r="B811" s="172"/>
      <c r="C811" s="173"/>
      <c r="D811" s="173"/>
      <c r="E811" s="173"/>
      <c r="F811" s="173"/>
      <c r="G811" s="173"/>
    </row>
    <row r="812" spans="1:7" s="199" customFormat="1">
      <c r="A812" s="198"/>
      <c r="B812" s="172"/>
      <c r="C812" s="173"/>
      <c r="D812" s="173"/>
      <c r="E812" s="173"/>
      <c r="F812" s="173"/>
      <c r="G812" s="173"/>
    </row>
    <row r="813" spans="1:7" s="199" customFormat="1">
      <c r="A813" s="198"/>
      <c r="B813" s="172"/>
      <c r="C813" s="173"/>
      <c r="D813" s="173"/>
      <c r="E813" s="173"/>
      <c r="F813" s="173"/>
      <c r="G813" s="173"/>
    </row>
    <row r="814" spans="1:7" s="199" customFormat="1">
      <c r="A814" s="198"/>
      <c r="B814" s="172"/>
      <c r="C814" s="173"/>
      <c r="D814" s="173"/>
      <c r="E814" s="173"/>
      <c r="F814" s="173"/>
      <c r="G814" s="173"/>
    </row>
    <row r="815" spans="1:7" s="199" customFormat="1">
      <c r="A815" s="198"/>
      <c r="B815" s="172"/>
      <c r="C815" s="173"/>
      <c r="D815" s="173"/>
      <c r="E815" s="173"/>
      <c r="F815" s="173"/>
      <c r="G815" s="173"/>
    </row>
    <row r="816" spans="1:7" s="199" customFormat="1">
      <c r="A816" s="198"/>
      <c r="B816" s="172"/>
      <c r="C816" s="173"/>
      <c r="D816" s="173"/>
      <c r="E816" s="173"/>
      <c r="F816" s="173"/>
      <c r="G816" s="173"/>
    </row>
    <row r="817" spans="1:7" s="199" customFormat="1">
      <c r="A817" s="198"/>
      <c r="B817" s="172"/>
      <c r="C817" s="173"/>
      <c r="D817" s="173"/>
      <c r="E817" s="173"/>
      <c r="F817" s="173"/>
      <c r="G817" s="173"/>
    </row>
    <row r="818" spans="1:7" s="199" customFormat="1">
      <c r="A818" s="198"/>
      <c r="B818" s="172"/>
      <c r="C818" s="173"/>
      <c r="D818" s="173"/>
      <c r="E818" s="173"/>
      <c r="F818" s="173"/>
      <c r="G818" s="173"/>
    </row>
    <row r="819" spans="1:7" s="199" customFormat="1">
      <c r="A819" s="198"/>
      <c r="B819" s="172"/>
      <c r="C819" s="173"/>
      <c r="D819" s="173"/>
      <c r="E819" s="173"/>
      <c r="F819" s="173"/>
      <c r="G819" s="173"/>
    </row>
    <row r="820" spans="1:7" s="199" customFormat="1">
      <c r="A820" s="198"/>
      <c r="B820" s="172"/>
      <c r="C820" s="173"/>
      <c r="D820" s="173"/>
      <c r="E820" s="173"/>
      <c r="F820" s="173"/>
      <c r="G820" s="173"/>
    </row>
    <row r="821" spans="1:7" s="199" customFormat="1">
      <c r="A821" s="198"/>
      <c r="B821" s="172"/>
      <c r="C821" s="173"/>
      <c r="D821" s="173"/>
      <c r="E821" s="173"/>
      <c r="F821" s="173"/>
      <c r="G821" s="173"/>
    </row>
    <row r="822" spans="1:7" s="199" customFormat="1">
      <c r="A822" s="198"/>
      <c r="B822" s="172"/>
      <c r="C822" s="173"/>
      <c r="D822" s="173"/>
      <c r="E822" s="173"/>
      <c r="F822" s="173"/>
      <c r="G822" s="173"/>
    </row>
    <row r="823" spans="1:7" s="199" customFormat="1">
      <c r="A823" s="198"/>
      <c r="B823" s="172"/>
      <c r="C823" s="173"/>
      <c r="D823" s="173"/>
      <c r="E823" s="173"/>
      <c r="F823" s="173"/>
      <c r="G823" s="173"/>
    </row>
    <row r="824" spans="1:7" s="199" customFormat="1">
      <c r="A824" s="198"/>
      <c r="B824" s="172"/>
      <c r="C824" s="173"/>
      <c r="D824" s="173"/>
      <c r="E824" s="173"/>
      <c r="F824" s="173"/>
      <c r="G824" s="173"/>
    </row>
    <row r="825" spans="1:7" s="199" customFormat="1">
      <c r="A825" s="198"/>
      <c r="B825" s="172"/>
      <c r="C825" s="173"/>
      <c r="D825" s="173"/>
      <c r="E825" s="173"/>
      <c r="F825" s="173"/>
      <c r="G825" s="173"/>
    </row>
    <row r="826" spans="1:7" s="199" customFormat="1">
      <c r="A826" s="198"/>
      <c r="B826" s="172"/>
      <c r="C826" s="173"/>
      <c r="D826" s="173"/>
      <c r="E826" s="173"/>
      <c r="F826" s="173"/>
      <c r="G826" s="173"/>
    </row>
    <row r="827" spans="1:7" s="199" customFormat="1">
      <c r="A827" s="198"/>
      <c r="B827" s="172"/>
      <c r="C827" s="173"/>
      <c r="D827" s="173"/>
      <c r="E827" s="173"/>
      <c r="F827" s="173"/>
      <c r="G827" s="173"/>
    </row>
    <row r="828" spans="1:7" s="199" customFormat="1">
      <c r="A828" s="198"/>
      <c r="B828" s="172"/>
      <c r="C828" s="173"/>
      <c r="D828" s="173"/>
      <c r="E828" s="173"/>
      <c r="F828" s="173"/>
      <c r="G828" s="173"/>
    </row>
    <row r="829" spans="1:7" s="199" customFormat="1">
      <c r="A829" s="198"/>
      <c r="B829" s="172"/>
      <c r="C829" s="173"/>
      <c r="D829" s="173"/>
      <c r="E829" s="173"/>
      <c r="F829" s="173"/>
      <c r="G829" s="173"/>
    </row>
    <row r="830" spans="1:7" s="199" customFormat="1">
      <c r="A830" s="198"/>
      <c r="B830" s="172"/>
      <c r="C830" s="173"/>
      <c r="D830" s="173"/>
      <c r="E830" s="173"/>
      <c r="F830" s="173"/>
      <c r="G830" s="173"/>
    </row>
    <row r="831" spans="1:7" s="199" customFormat="1">
      <c r="A831" s="198"/>
      <c r="B831" s="172"/>
      <c r="C831" s="173"/>
      <c r="D831" s="173"/>
      <c r="E831" s="173"/>
      <c r="F831" s="173"/>
      <c r="G831" s="173"/>
    </row>
    <row r="832" spans="1:7" s="199" customFormat="1">
      <c r="A832" s="198"/>
      <c r="B832" s="172"/>
      <c r="C832" s="173"/>
      <c r="D832" s="173"/>
      <c r="E832" s="173"/>
      <c r="F832" s="173"/>
      <c r="G832" s="173"/>
    </row>
    <row r="833" spans="1:7" s="199" customFormat="1">
      <c r="A833" s="198"/>
      <c r="B833" s="172"/>
      <c r="C833" s="173"/>
      <c r="D833" s="173"/>
      <c r="E833" s="173"/>
      <c r="F833" s="173"/>
      <c r="G833" s="173"/>
    </row>
    <row r="834" spans="1:7" s="199" customFormat="1">
      <c r="A834" s="198"/>
      <c r="B834" s="172"/>
      <c r="C834" s="173"/>
      <c r="D834" s="173"/>
      <c r="E834" s="173"/>
      <c r="F834" s="173"/>
      <c r="G834" s="173"/>
    </row>
    <row r="835" spans="1:7" s="199" customFormat="1">
      <c r="A835" s="198"/>
      <c r="B835" s="172"/>
      <c r="C835" s="173"/>
      <c r="D835" s="173"/>
      <c r="E835" s="173"/>
      <c r="F835" s="173"/>
      <c r="G835" s="173"/>
    </row>
    <row r="836" spans="1:7" s="199" customFormat="1">
      <c r="A836" s="198"/>
      <c r="B836" s="172"/>
      <c r="C836" s="173"/>
      <c r="D836" s="173"/>
      <c r="E836" s="173"/>
      <c r="F836" s="173"/>
      <c r="G836" s="173"/>
    </row>
    <row r="837" spans="1:7" s="199" customFormat="1">
      <c r="A837" s="198"/>
      <c r="B837" s="172"/>
      <c r="C837" s="173"/>
      <c r="D837" s="173"/>
      <c r="E837" s="173"/>
      <c r="F837" s="173"/>
      <c r="G837" s="173"/>
    </row>
    <row r="838" spans="1:7" s="199" customFormat="1">
      <c r="A838" s="198"/>
      <c r="B838" s="172"/>
      <c r="C838" s="173"/>
      <c r="D838" s="173"/>
      <c r="E838" s="173"/>
      <c r="F838" s="173"/>
      <c r="G838" s="173"/>
    </row>
    <row r="839" spans="1:7" s="199" customFormat="1">
      <c r="A839" s="198"/>
      <c r="B839" s="172"/>
      <c r="C839" s="173"/>
      <c r="D839" s="173"/>
      <c r="E839" s="173"/>
      <c r="F839" s="173"/>
      <c r="G839" s="173"/>
    </row>
    <row r="840" spans="1:7" s="199" customFormat="1">
      <c r="A840" s="198"/>
      <c r="B840" s="172"/>
      <c r="C840" s="173"/>
      <c r="D840" s="173"/>
      <c r="E840" s="173"/>
      <c r="F840" s="173"/>
      <c r="G840" s="173"/>
    </row>
    <row r="841" spans="1:7" s="199" customFormat="1">
      <c r="A841" s="198"/>
      <c r="B841" s="172"/>
      <c r="C841" s="173"/>
      <c r="D841" s="173"/>
      <c r="E841" s="173"/>
      <c r="F841" s="173"/>
      <c r="G841" s="173"/>
    </row>
    <row r="842" spans="1:7" s="199" customFormat="1">
      <c r="A842" s="198"/>
      <c r="B842" s="172"/>
      <c r="C842" s="173"/>
      <c r="D842" s="173"/>
      <c r="E842" s="173"/>
      <c r="F842" s="173"/>
      <c r="G842" s="173"/>
    </row>
    <row r="843" spans="1:7" s="199" customFormat="1">
      <c r="A843" s="198"/>
      <c r="B843" s="172"/>
      <c r="C843" s="173"/>
      <c r="D843" s="173"/>
      <c r="E843" s="173"/>
      <c r="F843" s="173"/>
      <c r="G843" s="173"/>
    </row>
    <row r="844" spans="1:7" s="199" customFormat="1">
      <c r="A844" s="198"/>
      <c r="B844" s="172"/>
      <c r="C844" s="173"/>
      <c r="D844" s="173"/>
      <c r="E844" s="173"/>
      <c r="F844" s="173"/>
      <c r="G844" s="173"/>
    </row>
    <row r="845" spans="1:7" s="199" customFormat="1">
      <c r="A845" s="198"/>
      <c r="B845" s="172"/>
      <c r="C845" s="173"/>
      <c r="D845" s="173"/>
      <c r="E845" s="173"/>
      <c r="F845" s="173"/>
      <c r="G845" s="173"/>
    </row>
    <row r="846" spans="1:7" s="199" customFormat="1">
      <c r="A846" s="198"/>
      <c r="B846" s="172"/>
      <c r="C846" s="173"/>
      <c r="D846" s="173"/>
      <c r="E846" s="173"/>
      <c r="F846" s="173"/>
      <c r="G846" s="173"/>
    </row>
    <row r="847" spans="1:7" s="199" customFormat="1">
      <c r="A847" s="198"/>
      <c r="B847" s="172"/>
      <c r="C847" s="173"/>
      <c r="D847" s="173"/>
      <c r="E847" s="173"/>
      <c r="F847" s="173"/>
      <c r="G847" s="173"/>
    </row>
    <row r="848" spans="1:7" s="199" customFormat="1">
      <c r="A848" s="198"/>
      <c r="B848" s="172"/>
      <c r="C848" s="173"/>
      <c r="D848" s="173"/>
      <c r="E848" s="173"/>
      <c r="F848" s="173"/>
      <c r="G848" s="173"/>
    </row>
    <row r="849" spans="1:7" s="199" customFormat="1">
      <c r="A849" s="198"/>
      <c r="B849" s="172"/>
      <c r="C849" s="173"/>
      <c r="D849" s="173"/>
      <c r="E849" s="173"/>
      <c r="F849" s="173"/>
      <c r="G849" s="173"/>
    </row>
    <row r="850" spans="1:7" s="199" customFormat="1">
      <c r="A850" s="198"/>
      <c r="B850" s="172"/>
      <c r="C850" s="173"/>
      <c r="D850" s="173"/>
      <c r="E850" s="173"/>
      <c r="F850" s="173"/>
      <c r="G850" s="173"/>
    </row>
    <row r="851" spans="1:7" s="199" customFormat="1">
      <c r="A851" s="198"/>
      <c r="B851" s="172"/>
      <c r="C851" s="173"/>
      <c r="D851" s="173"/>
      <c r="E851" s="173"/>
      <c r="F851" s="173"/>
      <c r="G851" s="173"/>
    </row>
    <row r="852" spans="1:7" s="199" customFormat="1">
      <c r="A852" s="198"/>
      <c r="B852" s="172"/>
      <c r="C852" s="173"/>
      <c r="D852" s="173"/>
      <c r="E852" s="173"/>
      <c r="F852" s="173"/>
      <c r="G852" s="173"/>
    </row>
    <row r="853" spans="1:7" s="199" customFormat="1">
      <c r="A853" s="198"/>
      <c r="B853" s="172"/>
      <c r="C853" s="173"/>
      <c r="D853" s="173"/>
      <c r="E853" s="173"/>
      <c r="F853" s="173"/>
      <c r="G853" s="173"/>
    </row>
    <row r="854" spans="1:7" s="199" customFormat="1">
      <c r="A854" s="198"/>
      <c r="B854" s="172"/>
      <c r="C854" s="173"/>
      <c r="D854" s="173"/>
      <c r="E854" s="173"/>
      <c r="F854" s="173"/>
      <c r="G854" s="173"/>
    </row>
    <row r="855" spans="1:7" s="199" customFormat="1">
      <c r="A855" s="198"/>
      <c r="B855" s="172"/>
      <c r="C855" s="173"/>
      <c r="D855" s="173"/>
      <c r="E855" s="173"/>
      <c r="F855" s="173"/>
      <c r="G855" s="173"/>
    </row>
    <row r="856" spans="1:7" s="199" customFormat="1">
      <c r="A856" s="198"/>
      <c r="B856" s="172"/>
      <c r="C856" s="173"/>
      <c r="D856" s="173"/>
      <c r="E856" s="173"/>
      <c r="F856" s="173"/>
      <c r="G856" s="173"/>
    </row>
    <row r="857" spans="1:7" s="199" customFormat="1">
      <c r="A857" s="198"/>
      <c r="B857" s="172"/>
      <c r="C857" s="173"/>
      <c r="D857" s="173"/>
      <c r="E857" s="173"/>
      <c r="F857" s="173"/>
      <c r="G857" s="173"/>
    </row>
    <row r="858" spans="1:7" s="199" customFormat="1">
      <c r="A858" s="198"/>
      <c r="B858" s="172"/>
      <c r="C858" s="173"/>
      <c r="D858" s="173"/>
      <c r="E858" s="173"/>
      <c r="F858" s="173"/>
      <c r="G858" s="173"/>
    </row>
    <row r="859" spans="1:7" s="199" customFormat="1">
      <c r="A859" s="198"/>
      <c r="B859" s="172"/>
      <c r="C859" s="173"/>
      <c r="D859" s="173"/>
      <c r="E859" s="173"/>
      <c r="F859" s="173"/>
      <c r="G859" s="173"/>
    </row>
    <row r="860" spans="1:7" s="199" customFormat="1">
      <c r="A860" s="198"/>
      <c r="B860" s="172"/>
      <c r="C860" s="173"/>
      <c r="D860" s="173"/>
      <c r="E860" s="173"/>
      <c r="F860" s="173"/>
      <c r="G860" s="173"/>
    </row>
    <row r="861" spans="1:7" s="199" customFormat="1">
      <c r="A861" s="198"/>
      <c r="B861" s="172"/>
      <c r="C861" s="173"/>
      <c r="D861" s="173"/>
      <c r="E861" s="173"/>
      <c r="F861" s="173"/>
      <c r="G861" s="173"/>
    </row>
    <row r="862" spans="1:7" s="199" customFormat="1">
      <c r="A862" s="198"/>
      <c r="B862" s="172"/>
      <c r="C862" s="173"/>
      <c r="D862" s="173"/>
      <c r="E862" s="173"/>
      <c r="F862" s="173"/>
      <c r="G862" s="173"/>
    </row>
    <row r="863" spans="1:7" s="199" customFormat="1">
      <c r="A863" s="198"/>
      <c r="B863" s="172"/>
      <c r="C863" s="173"/>
      <c r="D863" s="173"/>
      <c r="E863" s="173"/>
      <c r="F863" s="173"/>
      <c r="G863" s="173"/>
    </row>
    <row r="864" spans="1:7" s="199" customFormat="1">
      <c r="A864" s="198"/>
      <c r="B864" s="172"/>
      <c r="C864" s="173"/>
      <c r="D864" s="173"/>
      <c r="E864" s="173"/>
      <c r="F864" s="173"/>
      <c r="G864" s="173"/>
    </row>
    <row r="865" spans="1:7" s="199" customFormat="1">
      <c r="A865" s="198"/>
      <c r="B865" s="172"/>
      <c r="C865" s="173"/>
      <c r="D865" s="173"/>
      <c r="E865" s="173"/>
      <c r="F865" s="173"/>
      <c r="G865" s="173"/>
    </row>
    <row r="866" spans="1:7" s="199" customFormat="1">
      <c r="A866" s="198"/>
      <c r="B866" s="172"/>
      <c r="C866" s="173"/>
      <c r="D866" s="173"/>
      <c r="E866" s="173"/>
      <c r="F866" s="173"/>
      <c r="G866" s="173"/>
    </row>
    <row r="867" spans="1:7" s="199" customFormat="1">
      <c r="A867" s="198"/>
      <c r="B867" s="172"/>
      <c r="C867" s="173"/>
      <c r="D867" s="173"/>
      <c r="E867" s="173"/>
      <c r="F867" s="173"/>
      <c r="G867" s="173"/>
    </row>
    <row r="868" spans="1:7" s="199" customFormat="1">
      <c r="A868" s="198"/>
      <c r="B868" s="172"/>
      <c r="C868" s="173"/>
      <c r="D868" s="173"/>
      <c r="E868" s="173"/>
      <c r="F868" s="173"/>
      <c r="G868" s="173"/>
    </row>
    <row r="869" spans="1:7" s="199" customFormat="1">
      <c r="A869" s="198"/>
      <c r="B869" s="172"/>
      <c r="C869" s="173"/>
      <c r="D869" s="173"/>
      <c r="E869" s="173"/>
      <c r="F869" s="173"/>
      <c r="G869" s="173"/>
    </row>
    <row r="870" spans="1:7" s="199" customFormat="1">
      <c r="A870" s="198"/>
      <c r="B870" s="172"/>
      <c r="C870" s="173"/>
      <c r="D870" s="173"/>
      <c r="E870" s="173"/>
      <c r="F870" s="173"/>
      <c r="G870" s="173"/>
    </row>
    <row r="871" spans="1:7" s="199" customFormat="1">
      <c r="A871" s="198"/>
      <c r="B871" s="172"/>
      <c r="C871" s="173"/>
      <c r="D871" s="173"/>
      <c r="E871" s="173"/>
      <c r="F871" s="173"/>
      <c r="G871" s="173"/>
    </row>
    <row r="872" spans="1:7" s="199" customFormat="1">
      <c r="A872" s="198"/>
      <c r="B872" s="172"/>
      <c r="C872" s="173"/>
      <c r="D872" s="173"/>
      <c r="E872" s="173"/>
      <c r="F872" s="173"/>
      <c r="G872" s="173"/>
    </row>
    <row r="873" spans="1:7" s="199" customFormat="1">
      <c r="A873" s="198"/>
      <c r="B873" s="172"/>
      <c r="C873" s="173"/>
      <c r="D873" s="173"/>
      <c r="E873" s="173"/>
      <c r="F873" s="173"/>
      <c r="G873" s="173"/>
    </row>
    <row r="874" spans="1:7" s="199" customFormat="1">
      <c r="A874" s="198"/>
      <c r="B874" s="172"/>
      <c r="C874" s="173"/>
      <c r="D874" s="173"/>
      <c r="E874" s="173"/>
      <c r="F874" s="173"/>
      <c r="G874" s="173"/>
    </row>
    <row r="875" spans="1:7" s="199" customFormat="1">
      <c r="A875" s="198"/>
      <c r="B875" s="172"/>
      <c r="C875" s="173"/>
      <c r="D875" s="173"/>
      <c r="E875" s="173"/>
      <c r="F875" s="173"/>
      <c r="G875" s="173"/>
    </row>
    <row r="876" spans="1:7" s="199" customFormat="1">
      <c r="A876" s="198"/>
      <c r="B876" s="172"/>
      <c r="C876" s="173"/>
      <c r="D876" s="173"/>
      <c r="E876" s="173"/>
      <c r="F876" s="173"/>
      <c r="G876" s="173"/>
    </row>
    <row r="877" spans="1:7" s="199" customFormat="1">
      <c r="A877" s="198"/>
      <c r="B877" s="172"/>
      <c r="C877" s="173"/>
      <c r="D877" s="173"/>
      <c r="E877" s="173"/>
      <c r="F877" s="173"/>
      <c r="G877" s="173"/>
    </row>
    <row r="878" spans="1:7" s="199" customFormat="1">
      <c r="A878" s="198"/>
      <c r="B878" s="172"/>
      <c r="C878" s="173"/>
      <c r="D878" s="173"/>
      <c r="E878" s="173"/>
      <c r="F878" s="173"/>
      <c r="G878" s="173"/>
    </row>
    <row r="879" spans="1:7" s="199" customFormat="1">
      <c r="A879" s="198"/>
      <c r="B879" s="172"/>
      <c r="C879" s="173"/>
      <c r="D879" s="173"/>
      <c r="E879" s="173"/>
      <c r="F879" s="173"/>
      <c r="G879" s="173"/>
    </row>
    <row r="880" spans="1:7" s="199" customFormat="1">
      <c r="A880" s="198"/>
      <c r="B880" s="172"/>
      <c r="C880" s="173"/>
      <c r="D880" s="173"/>
      <c r="E880" s="173"/>
      <c r="F880" s="173"/>
      <c r="G880" s="173"/>
    </row>
    <row r="881" spans="1:7" s="199" customFormat="1">
      <c r="A881" s="198"/>
      <c r="B881" s="172"/>
      <c r="C881" s="173"/>
      <c r="D881" s="173"/>
      <c r="E881" s="173"/>
      <c r="F881" s="173"/>
      <c r="G881" s="173"/>
    </row>
    <row r="882" spans="1:7" s="199" customFormat="1">
      <c r="A882" s="198"/>
      <c r="B882" s="172"/>
      <c r="C882" s="173"/>
      <c r="D882" s="173"/>
      <c r="E882" s="173"/>
      <c r="F882" s="173"/>
      <c r="G882" s="173"/>
    </row>
    <row r="883" spans="1:7" s="199" customFormat="1">
      <c r="A883" s="198"/>
      <c r="B883" s="172"/>
      <c r="C883" s="173"/>
      <c r="D883" s="173"/>
      <c r="E883" s="173"/>
      <c r="F883" s="173"/>
      <c r="G883" s="173"/>
    </row>
    <row r="884" spans="1:7" s="199" customFormat="1">
      <c r="A884" s="198"/>
      <c r="B884" s="172"/>
      <c r="C884" s="173"/>
      <c r="D884" s="173"/>
      <c r="E884" s="173"/>
      <c r="F884" s="173"/>
      <c r="G884" s="173"/>
    </row>
    <row r="885" spans="1:7" s="199" customFormat="1">
      <c r="A885" s="198"/>
      <c r="B885" s="172"/>
      <c r="C885" s="173"/>
      <c r="D885" s="173"/>
      <c r="E885" s="173"/>
      <c r="F885" s="173"/>
      <c r="G885" s="173"/>
    </row>
    <row r="886" spans="1:7" s="199" customFormat="1">
      <c r="A886" s="198"/>
      <c r="B886" s="172"/>
      <c r="C886" s="173"/>
      <c r="D886" s="173"/>
      <c r="E886" s="173"/>
      <c r="F886" s="173"/>
      <c r="G886" s="173"/>
    </row>
    <row r="887" spans="1:7" s="199" customFormat="1">
      <c r="A887" s="198"/>
      <c r="B887" s="172"/>
      <c r="C887" s="173"/>
      <c r="D887" s="173"/>
      <c r="E887" s="173"/>
      <c r="F887" s="173"/>
      <c r="G887" s="173"/>
    </row>
    <row r="888" spans="1:7" s="199" customFormat="1">
      <c r="A888" s="198"/>
      <c r="B888" s="172"/>
      <c r="C888" s="173"/>
      <c r="D888" s="173"/>
      <c r="E888" s="173"/>
      <c r="F888" s="173"/>
      <c r="G888" s="173"/>
    </row>
    <row r="889" spans="1:7" s="199" customFormat="1">
      <c r="A889" s="198"/>
      <c r="B889" s="172"/>
      <c r="C889" s="173"/>
      <c r="D889" s="173"/>
      <c r="E889" s="173"/>
      <c r="F889" s="173"/>
      <c r="G889" s="173"/>
    </row>
    <row r="890" spans="1:7" s="199" customFormat="1">
      <c r="A890" s="198"/>
      <c r="B890" s="172"/>
      <c r="C890" s="173"/>
      <c r="D890" s="173"/>
      <c r="E890" s="173"/>
      <c r="F890" s="173"/>
      <c r="G890" s="173"/>
    </row>
    <row r="891" spans="1:7" s="199" customFormat="1">
      <c r="A891" s="198"/>
      <c r="B891" s="172"/>
      <c r="C891" s="173"/>
      <c r="D891" s="173"/>
      <c r="E891" s="173"/>
      <c r="F891" s="173"/>
      <c r="G891" s="173"/>
    </row>
    <row r="892" spans="1:7" s="199" customFormat="1">
      <c r="A892" s="198"/>
      <c r="B892" s="172"/>
      <c r="C892" s="173"/>
      <c r="D892" s="173"/>
      <c r="E892" s="173"/>
      <c r="F892" s="173"/>
      <c r="G892" s="173"/>
    </row>
    <row r="893" spans="1:7" s="199" customFormat="1">
      <c r="A893" s="198"/>
      <c r="B893" s="172"/>
      <c r="C893" s="173"/>
      <c r="D893" s="173"/>
      <c r="E893" s="173"/>
      <c r="F893" s="173"/>
      <c r="G893" s="173"/>
    </row>
    <row r="894" spans="1:7" s="199" customFormat="1">
      <c r="A894" s="198"/>
      <c r="B894" s="172"/>
      <c r="C894" s="173"/>
      <c r="D894" s="173"/>
      <c r="E894" s="173"/>
      <c r="F894" s="173"/>
      <c r="G894" s="173"/>
    </row>
    <row r="895" spans="1:7" s="199" customFormat="1">
      <c r="A895" s="198"/>
      <c r="B895" s="172"/>
      <c r="C895" s="173"/>
      <c r="D895" s="173"/>
      <c r="E895" s="173"/>
      <c r="F895" s="173"/>
      <c r="G895" s="173"/>
    </row>
    <row r="896" spans="1:7" s="199" customFormat="1">
      <c r="A896" s="198"/>
      <c r="B896" s="172"/>
      <c r="C896" s="173"/>
      <c r="D896" s="173"/>
      <c r="E896" s="173"/>
      <c r="F896" s="173"/>
      <c r="G896" s="173"/>
    </row>
    <row r="897" spans="1:7" s="199" customFormat="1">
      <c r="A897" s="198"/>
      <c r="B897" s="172"/>
      <c r="C897" s="173"/>
      <c r="D897" s="173"/>
      <c r="E897" s="173"/>
      <c r="F897" s="173"/>
      <c r="G897" s="173"/>
    </row>
    <row r="898" spans="1:7" s="199" customFormat="1">
      <c r="A898" s="198"/>
      <c r="B898" s="172"/>
      <c r="C898" s="173"/>
      <c r="D898" s="173"/>
      <c r="E898" s="173"/>
      <c r="F898" s="173"/>
      <c r="G898" s="173"/>
    </row>
    <row r="899" spans="1:7" s="199" customFormat="1">
      <c r="A899" s="198"/>
      <c r="B899" s="172"/>
      <c r="C899" s="173"/>
      <c r="D899" s="173"/>
      <c r="E899" s="173"/>
      <c r="F899" s="173"/>
      <c r="G899" s="173"/>
    </row>
    <row r="900" spans="1:7" s="199" customFormat="1">
      <c r="A900" s="198"/>
      <c r="B900" s="172"/>
      <c r="C900" s="173"/>
      <c r="D900" s="173"/>
      <c r="E900" s="173"/>
      <c r="F900" s="173"/>
      <c r="G900" s="173"/>
    </row>
    <row r="901" spans="1:7" s="199" customFormat="1">
      <c r="A901" s="198"/>
      <c r="B901" s="172"/>
      <c r="C901" s="173"/>
      <c r="D901" s="173"/>
      <c r="E901" s="173"/>
      <c r="F901" s="173"/>
      <c r="G901" s="173"/>
    </row>
    <row r="902" spans="1:7" s="199" customFormat="1">
      <c r="A902" s="198"/>
      <c r="B902" s="172"/>
      <c r="C902" s="173"/>
      <c r="D902" s="173"/>
      <c r="E902" s="173"/>
      <c r="F902" s="173"/>
      <c r="G902" s="173"/>
    </row>
    <row r="903" spans="1:7" s="199" customFormat="1">
      <c r="A903" s="198"/>
      <c r="B903" s="172"/>
      <c r="C903" s="173"/>
      <c r="D903" s="173"/>
      <c r="E903" s="173"/>
      <c r="F903" s="173"/>
      <c r="G903" s="173"/>
    </row>
    <row r="904" spans="1:7" s="199" customFormat="1">
      <c r="A904" s="198"/>
      <c r="B904" s="172"/>
      <c r="C904" s="173"/>
      <c r="D904" s="173"/>
      <c r="E904" s="173"/>
      <c r="F904" s="173"/>
      <c r="G904" s="173"/>
    </row>
    <row r="905" spans="1:7" s="199" customFormat="1">
      <c r="A905" s="198"/>
      <c r="B905" s="172"/>
      <c r="C905" s="173"/>
      <c r="D905" s="173"/>
      <c r="E905" s="173"/>
      <c r="F905" s="173"/>
      <c r="G905" s="173"/>
    </row>
    <row r="906" spans="1:7" s="199" customFormat="1">
      <c r="A906" s="198"/>
      <c r="B906" s="172"/>
      <c r="C906" s="173"/>
      <c r="D906" s="173"/>
      <c r="E906" s="173"/>
      <c r="F906" s="173"/>
      <c r="G906" s="173"/>
    </row>
    <row r="907" spans="1:7" s="199" customFormat="1">
      <c r="A907" s="198"/>
      <c r="B907" s="172"/>
      <c r="C907" s="173"/>
      <c r="D907" s="173"/>
      <c r="E907" s="173"/>
      <c r="F907" s="173"/>
      <c r="G907" s="173"/>
    </row>
    <row r="908" spans="1:7" s="199" customFormat="1">
      <c r="A908" s="198"/>
      <c r="B908" s="172"/>
      <c r="C908" s="173"/>
      <c r="D908" s="173"/>
      <c r="E908" s="173"/>
      <c r="F908" s="173"/>
      <c r="G908" s="173"/>
    </row>
    <row r="909" spans="1:7" s="199" customFormat="1">
      <c r="A909" s="198"/>
      <c r="B909" s="172"/>
      <c r="C909" s="173"/>
      <c r="D909" s="173"/>
      <c r="E909" s="173"/>
      <c r="F909" s="173"/>
      <c r="G909" s="173"/>
    </row>
    <row r="910" spans="1:7" s="199" customFormat="1">
      <c r="A910" s="198"/>
      <c r="B910" s="172"/>
      <c r="C910" s="173"/>
      <c r="D910" s="173"/>
      <c r="E910" s="173"/>
      <c r="F910" s="173"/>
      <c r="G910" s="173"/>
    </row>
    <row r="911" spans="1:7" s="199" customFormat="1">
      <c r="A911" s="198"/>
      <c r="B911" s="172"/>
      <c r="C911" s="173"/>
      <c r="D911" s="173"/>
      <c r="E911" s="173"/>
      <c r="F911" s="173"/>
      <c r="G911" s="173"/>
    </row>
    <row r="912" spans="1:7" s="199" customFormat="1">
      <c r="A912" s="198"/>
      <c r="B912" s="172"/>
      <c r="C912" s="173"/>
      <c r="D912" s="173"/>
      <c r="E912" s="173"/>
      <c r="F912" s="173"/>
      <c r="G912" s="173"/>
    </row>
    <row r="913" spans="1:7" s="199" customFormat="1">
      <c r="A913" s="198"/>
      <c r="B913" s="172"/>
      <c r="C913" s="173"/>
      <c r="D913" s="173"/>
      <c r="E913" s="173"/>
      <c r="F913" s="173"/>
      <c r="G913" s="173"/>
    </row>
    <row r="914" spans="1:7" s="199" customFormat="1">
      <c r="A914" s="198"/>
      <c r="B914" s="172"/>
      <c r="C914" s="173"/>
      <c r="D914" s="173"/>
      <c r="E914" s="173"/>
      <c r="F914" s="173"/>
      <c r="G914" s="173"/>
    </row>
    <row r="915" spans="1:7" s="199" customFormat="1">
      <c r="A915" s="198"/>
      <c r="B915" s="172"/>
      <c r="C915" s="173"/>
      <c r="D915" s="173"/>
      <c r="E915" s="173"/>
      <c r="F915" s="173"/>
      <c r="G915" s="173"/>
    </row>
    <row r="916" spans="1:7" s="199" customFormat="1">
      <c r="A916" s="198"/>
      <c r="B916" s="172"/>
      <c r="C916" s="173"/>
      <c r="D916" s="173"/>
      <c r="E916" s="173"/>
      <c r="F916" s="173"/>
      <c r="G916" s="173"/>
    </row>
    <row r="917" spans="1:7" s="199" customFormat="1">
      <c r="A917" s="198"/>
      <c r="B917" s="172"/>
      <c r="C917" s="173"/>
      <c r="D917" s="173"/>
      <c r="E917" s="173"/>
      <c r="F917" s="173"/>
      <c r="G917" s="173"/>
    </row>
    <row r="918" spans="1:7" s="199" customFormat="1">
      <c r="A918" s="198"/>
      <c r="B918" s="172"/>
      <c r="C918" s="173"/>
      <c r="D918" s="173"/>
      <c r="E918" s="173"/>
      <c r="F918" s="173"/>
      <c r="G918" s="173"/>
    </row>
    <row r="919" spans="1:7" s="199" customFormat="1">
      <c r="A919" s="198"/>
      <c r="B919" s="172"/>
      <c r="C919" s="173"/>
      <c r="D919" s="173"/>
      <c r="E919" s="173"/>
      <c r="F919" s="173"/>
      <c r="G919" s="173"/>
    </row>
    <row r="920" spans="1:7" s="199" customFormat="1">
      <c r="A920" s="198"/>
      <c r="B920" s="172"/>
      <c r="C920" s="173"/>
      <c r="D920" s="173"/>
      <c r="E920" s="173"/>
      <c r="F920" s="173"/>
      <c r="G920" s="173"/>
    </row>
    <row r="921" spans="1:7" s="199" customFormat="1">
      <c r="A921" s="198"/>
      <c r="B921" s="172"/>
      <c r="C921" s="173"/>
      <c r="D921" s="173"/>
      <c r="E921" s="173"/>
      <c r="F921" s="173"/>
      <c r="G921" s="173"/>
    </row>
    <row r="922" spans="1:7" s="199" customFormat="1">
      <c r="A922" s="198"/>
      <c r="B922" s="172"/>
      <c r="C922" s="173"/>
      <c r="D922" s="173"/>
      <c r="E922" s="173"/>
      <c r="F922" s="173"/>
      <c r="G922" s="173"/>
    </row>
    <row r="923" spans="1:7" s="199" customFormat="1">
      <c r="A923" s="198"/>
      <c r="B923" s="172"/>
      <c r="C923" s="173"/>
      <c r="D923" s="173"/>
      <c r="E923" s="173"/>
      <c r="F923" s="173"/>
      <c r="G923" s="173"/>
    </row>
    <row r="924" spans="1:7" s="199" customFormat="1">
      <c r="A924" s="198"/>
      <c r="B924" s="172"/>
      <c r="C924" s="173"/>
      <c r="D924" s="173"/>
      <c r="E924" s="173"/>
      <c r="F924" s="173"/>
      <c r="G924" s="173"/>
    </row>
    <row r="925" spans="1:7" s="199" customFormat="1">
      <c r="A925" s="198"/>
      <c r="B925" s="172"/>
      <c r="C925" s="173"/>
      <c r="D925" s="173"/>
      <c r="E925" s="173"/>
      <c r="F925" s="173"/>
      <c r="G925" s="173"/>
    </row>
    <row r="926" spans="1:7" s="199" customFormat="1">
      <c r="A926" s="198"/>
      <c r="B926" s="172"/>
      <c r="C926" s="173"/>
      <c r="D926" s="173"/>
      <c r="E926" s="173"/>
      <c r="F926" s="173"/>
      <c r="G926" s="173"/>
    </row>
    <row r="927" spans="1:7" s="199" customFormat="1">
      <c r="A927" s="198"/>
      <c r="B927" s="172"/>
      <c r="C927" s="173"/>
      <c r="D927" s="173"/>
      <c r="E927" s="173"/>
      <c r="F927" s="173"/>
      <c r="G927" s="173"/>
    </row>
    <row r="928" spans="1:7" s="199" customFormat="1">
      <c r="A928" s="198"/>
      <c r="B928" s="172"/>
      <c r="C928" s="173"/>
      <c r="D928" s="173"/>
      <c r="E928" s="173"/>
      <c r="F928" s="173"/>
      <c r="G928" s="173"/>
    </row>
    <row r="929" spans="1:7" s="199" customFormat="1">
      <c r="A929" s="198"/>
      <c r="B929" s="172"/>
      <c r="C929" s="173"/>
      <c r="D929" s="173"/>
      <c r="E929" s="173"/>
      <c r="F929" s="173"/>
      <c r="G929" s="173"/>
    </row>
    <row r="930" spans="1:7" s="199" customFormat="1">
      <c r="A930" s="198"/>
      <c r="B930" s="172"/>
      <c r="C930" s="173"/>
      <c r="D930" s="173"/>
      <c r="E930" s="173"/>
      <c r="F930" s="173"/>
      <c r="G930" s="173"/>
    </row>
    <row r="931" spans="1:7" s="199" customFormat="1">
      <c r="A931" s="198"/>
      <c r="B931" s="172"/>
      <c r="C931" s="173"/>
      <c r="D931" s="173"/>
      <c r="E931" s="173"/>
      <c r="F931" s="173"/>
      <c r="G931" s="173"/>
    </row>
    <row r="932" spans="1:7" s="199" customFormat="1">
      <c r="A932" s="198"/>
      <c r="B932" s="172"/>
      <c r="C932" s="173"/>
      <c r="D932" s="173"/>
      <c r="E932" s="173"/>
      <c r="F932" s="173"/>
      <c r="G932" s="173"/>
    </row>
    <row r="933" spans="1:7" s="199" customFormat="1">
      <c r="A933" s="198"/>
      <c r="B933" s="172"/>
      <c r="C933" s="173"/>
      <c r="D933" s="173"/>
      <c r="E933" s="173"/>
      <c r="F933" s="173"/>
      <c r="G933" s="173"/>
    </row>
    <row r="934" spans="1:7" s="199" customFormat="1">
      <c r="A934" s="198"/>
      <c r="B934" s="172"/>
      <c r="C934" s="173"/>
      <c r="D934" s="173"/>
      <c r="E934" s="173"/>
      <c r="F934" s="173"/>
      <c r="G934" s="173"/>
    </row>
    <row r="935" spans="1:7" s="199" customFormat="1">
      <c r="A935" s="198"/>
      <c r="B935" s="172"/>
      <c r="C935" s="173"/>
      <c r="D935" s="173"/>
      <c r="E935" s="173"/>
      <c r="F935" s="173"/>
      <c r="G935" s="173"/>
    </row>
    <row r="936" spans="1:7" s="199" customFormat="1">
      <c r="A936" s="198"/>
      <c r="B936" s="172"/>
      <c r="C936" s="173"/>
      <c r="D936" s="173"/>
      <c r="E936" s="173"/>
      <c r="F936" s="173"/>
      <c r="G936" s="173"/>
    </row>
    <row r="937" spans="1:7" s="199" customFormat="1">
      <c r="A937" s="198"/>
      <c r="B937" s="172"/>
      <c r="C937" s="173"/>
      <c r="D937" s="173"/>
      <c r="E937" s="173"/>
      <c r="F937" s="173"/>
      <c r="G937" s="173"/>
    </row>
    <row r="938" spans="1:7" s="199" customFormat="1">
      <c r="A938" s="198"/>
      <c r="B938" s="172"/>
      <c r="C938" s="173"/>
      <c r="D938" s="173"/>
      <c r="E938" s="173"/>
      <c r="F938" s="173"/>
      <c r="G938" s="173"/>
    </row>
    <row r="939" spans="1:7" s="199" customFormat="1">
      <c r="A939" s="198"/>
      <c r="B939" s="172"/>
      <c r="C939" s="173"/>
      <c r="D939" s="173"/>
      <c r="E939" s="173"/>
      <c r="F939" s="173"/>
      <c r="G939" s="173"/>
    </row>
    <row r="940" spans="1:7" s="199" customFormat="1">
      <c r="A940" s="198"/>
      <c r="B940" s="172"/>
      <c r="C940" s="173"/>
      <c r="D940" s="173"/>
      <c r="E940" s="173"/>
      <c r="F940" s="173"/>
      <c r="G940" s="173"/>
    </row>
    <row r="941" spans="1:7" s="199" customFormat="1">
      <c r="A941" s="198"/>
      <c r="B941" s="172"/>
      <c r="C941" s="173"/>
      <c r="D941" s="173"/>
      <c r="E941" s="173"/>
      <c r="F941" s="173"/>
      <c r="G941" s="173"/>
    </row>
    <row r="942" spans="1:7" s="199" customFormat="1">
      <c r="A942" s="198"/>
      <c r="B942" s="172"/>
      <c r="C942" s="173"/>
      <c r="D942" s="173"/>
      <c r="E942" s="173"/>
      <c r="F942" s="173"/>
      <c r="G942" s="173"/>
    </row>
    <row r="943" spans="1:7" s="199" customFormat="1">
      <c r="A943" s="198"/>
      <c r="B943" s="172"/>
      <c r="C943" s="173"/>
      <c r="D943" s="173"/>
      <c r="E943" s="173"/>
      <c r="F943" s="173"/>
      <c r="G943" s="173"/>
    </row>
    <row r="944" spans="1:7" s="199" customFormat="1">
      <c r="A944" s="198"/>
      <c r="B944" s="172"/>
      <c r="C944" s="173"/>
      <c r="D944" s="173"/>
      <c r="E944" s="173"/>
      <c r="F944" s="173"/>
      <c r="G944" s="173"/>
    </row>
    <row r="945" spans="1:7" s="199" customFormat="1">
      <c r="A945" s="198"/>
      <c r="B945" s="172"/>
      <c r="C945" s="173"/>
      <c r="D945" s="173"/>
      <c r="E945" s="173"/>
      <c r="F945" s="173"/>
      <c r="G945" s="173"/>
    </row>
    <row r="946" spans="1:7" s="199" customFormat="1">
      <c r="A946" s="198"/>
      <c r="B946" s="172"/>
      <c r="C946" s="173"/>
      <c r="D946" s="173"/>
      <c r="E946" s="173"/>
      <c r="F946" s="173"/>
      <c r="G946" s="173"/>
    </row>
    <row r="947" spans="1:7" s="199" customFormat="1">
      <c r="A947" s="198"/>
      <c r="B947" s="172"/>
      <c r="C947" s="173"/>
      <c r="D947" s="173"/>
      <c r="E947" s="173"/>
      <c r="F947" s="173"/>
      <c r="G947" s="173"/>
    </row>
    <row r="948" spans="1:7" s="199" customFormat="1">
      <c r="A948" s="198"/>
      <c r="B948" s="172"/>
      <c r="C948" s="173"/>
      <c r="D948" s="173"/>
      <c r="E948" s="173"/>
      <c r="F948" s="173"/>
      <c r="G948" s="173"/>
    </row>
    <row r="949" spans="1:7" s="199" customFormat="1">
      <c r="A949" s="198"/>
      <c r="B949" s="172"/>
      <c r="C949" s="173"/>
      <c r="D949" s="173"/>
      <c r="E949" s="173"/>
      <c r="F949" s="173"/>
      <c r="G949" s="173"/>
    </row>
    <row r="950" spans="1:7" s="199" customFormat="1">
      <c r="A950" s="198"/>
      <c r="B950" s="172"/>
      <c r="C950" s="173"/>
      <c r="D950" s="173"/>
      <c r="E950" s="173"/>
      <c r="F950" s="173"/>
      <c r="G950" s="173"/>
    </row>
    <row r="951" spans="1:7" s="199" customFormat="1">
      <c r="A951" s="198"/>
      <c r="B951" s="172"/>
      <c r="C951" s="173"/>
      <c r="D951" s="173"/>
      <c r="E951" s="173"/>
      <c r="F951" s="173"/>
      <c r="G951" s="173"/>
    </row>
    <row r="952" spans="1:7" s="199" customFormat="1">
      <c r="A952" s="198"/>
      <c r="B952" s="172"/>
      <c r="C952" s="173"/>
      <c r="D952" s="173"/>
      <c r="E952" s="173"/>
      <c r="F952" s="173"/>
      <c r="G952" s="173"/>
    </row>
    <row r="953" spans="1:7" s="199" customFormat="1">
      <c r="A953" s="198"/>
      <c r="B953" s="172"/>
      <c r="C953" s="173"/>
      <c r="D953" s="173"/>
      <c r="E953" s="173"/>
      <c r="F953" s="173"/>
      <c r="G953" s="173"/>
    </row>
    <row r="954" spans="1:7" s="199" customFormat="1">
      <c r="A954" s="198"/>
      <c r="B954" s="172"/>
      <c r="C954" s="173"/>
      <c r="D954" s="173"/>
      <c r="E954" s="173"/>
      <c r="F954" s="173"/>
      <c r="G954" s="173"/>
    </row>
    <row r="955" spans="1:7" s="199" customFormat="1">
      <c r="A955" s="198"/>
      <c r="B955" s="172"/>
      <c r="C955" s="173"/>
      <c r="D955" s="173"/>
      <c r="E955" s="173"/>
      <c r="F955" s="173"/>
      <c r="G955" s="173"/>
    </row>
    <row r="956" spans="1:7" s="199" customFormat="1">
      <c r="A956" s="198"/>
      <c r="B956" s="172"/>
      <c r="C956" s="173"/>
      <c r="D956" s="173"/>
      <c r="E956" s="173"/>
      <c r="F956" s="173"/>
      <c r="G956" s="173"/>
    </row>
    <row r="957" spans="1:7" s="199" customFormat="1">
      <c r="A957" s="198"/>
      <c r="B957" s="172"/>
      <c r="C957" s="173"/>
      <c r="D957" s="173"/>
      <c r="E957" s="173"/>
      <c r="F957" s="173"/>
      <c r="G957" s="173"/>
    </row>
    <row r="958" spans="1:7" s="199" customFormat="1">
      <c r="A958" s="198"/>
      <c r="B958" s="172"/>
      <c r="C958" s="173"/>
      <c r="D958" s="173"/>
      <c r="E958" s="173"/>
      <c r="F958" s="173"/>
      <c r="G958" s="173"/>
    </row>
    <row r="959" spans="1:7" s="199" customFormat="1">
      <c r="A959" s="198"/>
      <c r="B959" s="172"/>
      <c r="C959" s="173"/>
      <c r="D959" s="173"/>
      <c r="E959" s="173"/>
      <c r="F959" s="173"/>
      <c r="G959" s="173"/>
    </row>
    <row r="960" spans="1:7" s="199" customFormat="1">
      <c r="A960" s="198"/>
      <c r="B960" s="172"/>
      <c r="C960" s="173"/>
      <c r="D960" s="173"/>
      <c r="E960" s="173"/>
      <c r="F960" s="173"/>
      <c r="G960" s="173"/>
    </row>
    <row r="961" spans="1:7" s="199" customFormat="1">
      <c r="A961" s="198"/>
      <c r="B961" s="172"/>
      <c r="C961" s="173"/>
      <c r="D961" s="173"/>
      <c r="E961" s="173"/>
      <c r="F961" s="173"/>
      <c r="G961" s="173"/>
    </row>
    <row r="962" spans="1:7" s="199" customFormat="1">
      <c r="A962" s="198"/>
      <c r="B962" s="172"/>
      <c r="C962" s="173"/>
      <c r="D962" s="173"/>
      <c r="E962" s="173"/>
      <c r="F962" s="173"/>
      <c r="G962" s="173"/>
    </row>
    <row r="963" spans="1:7" s="199" customFormat="1">
      <c r="A963" s="198"/>
      <c r="B963" s="172"/>
      <c r="C963" s="173"/>
      <c r="D963" s="173"/>
      <c r="E963" s="173"/>
      <c r="F963" s="173"/>
      <c r="G963" s="173"/>
    </row>
    <row r="964" spans="1:7" s="199" customFormat="1">
      <c r="A964" s="198"/>
      <c r="B964" s="172"/>
      <c r="C964" s="173"/>
      <c r="D964" s="173"/>
      <c r="E964" s="173"/>
      <c r="F964" s="173"/>
      <c r="G964" s="173"/>
    </row>
    <row r="965" spans="1:7" s="199" customFormat="1">
      <c r="A965" s="198"/>
      <c r="B965" s="172"/>
      <c r="C965" s="173"/>
      <c r="D965" s="173"/>
      <c r="E965" s="173"/>
      <c r="F965" s="173"/>
      <c r="G965" s="173"/>
    </row>
    <row r="966" spans="1:7" s="199" customFormat="1">
      <c r="A966" s="198"/>
      <c r="B966" s="172"/>
      <c r="C966" s="173"/>
      <c r="D966" s="173"/>
      <c r="E966" s="173"/>
      <c r="F966" s="173"/>
      <c r="G966" s="173"/>
    </row>
    <row r="967" spans="1:7" s="199" customFormat="1">
      <c r="A967" s="198"/>
      <c r="B967" s="172"/>
      <c r="C967" s="173"/>
      <c r="D967" s="173"/>
      <c r="E967" s="173"/>
      <c r="F967" s="173"/>
      <c r="G967" s="173"/>
    </row>
    <row r="968" spans="1:7" s="199" customFormat="1">
      <c r="A968" s="198"/>
      <c r="B968" s="172"/>
      <c r="C968" s="173"/>
      <c r="D968" s="173"/>
      <c r="E968" s="173"/>
      <c r="F968" s="173"/>
      <c r="G968" s="173"/>
    </row>
    <row r="969" spans="1:7" s="199" customFormat="1">
      <c r="A969" s="198"/>
      <c r="B969" s="172"/>
      <c r="C969" s="173"/>
      <c r="D969" s="173"/>
      <c r="E969" s="173"/>
      <c r="F969" s="173"/>
      <c r="G969" s="173"/>
    </row>
    <row r="970" spans="1:7" s="199" customFormat="1">
      <c r="A970" s="198"/>
      <c r="B970" s="172"/>
      <c r="C970" s="173"/>
      <c r="D970" s="173"/>
      <c r="E970" s="173"/>
      <c r="F970" s="173"/>
      <c r="G970" s="173"/>
    </row>
    <row r="971" spans="1:7" s="199" customFormat="1">
      <c r="A971" s="198"/>
      <c r="B971" s="172"/>
      <c r="C971" s="173"/>
      <c r="D971" s="173"/>
      <c r="E971" s="173"/>
      <c r="F971" s="173"/>
      <c r="G971" s="173"/>
    </row>
    <row r="972" spans="1:7" s="199" customFormat="1">
      <c r="A972" s="198"/>
      <c r="B972" s="172"/>
      <c r="C972" s="173"/>
      <c r="D972" s="173"/>
      <c r="E972" s="173"/>
      <c r="F972" s="173"/>
      <c r="G972" s="173"/>
    </row>
    <row r="973" spans="1:7" s="199" customFormat="1">
      <c r="A973" s="198"/>
      <c r="B973" s="172"/>
      <c r="C973" s="173"/>
      <c r="D973" s="173"/>
      <c r="E973" s="173"/>
      <c r="F973" s="173"/>
      <c r="G973" s="173"/>
    </row>
    <row r="974" spans="1:7" s="199" customFormat="1">
      <c r="A974" s="198"/>
      <c r="B974" s="172"/>
      <c r="C974" s="173"/>
      <c r="D974" s="173"/>
      <c r="E974" s="173"/>
      <c r="F974" s="173"/>
      <c r="G974" s="173"/>
    </row>
    <row r="975" spans="1:7" s="199" customFormat="1">
      <c r="A975" s="198"/>
      <c r="B975" s="172"/>
      <c r="C975" s="173"/>
      <c r="D975" s="173"/>
      <c r="E975" s="173"/>
      <c r="F975" s="173"/>
      <c r="G975" s="173"/>
    </row>
    <row r="976" spans="1:7" s="199" customFormat="1">
      <c r="A976" s="198"/>
      <c r="B976" s="172"/>
      <c r="C976" s="173"/>
      <c r="D976" s="173"/>
      <c r="E976" s="173"/>
      <c r="F976" s="173"/>
      <c r="G976" s="173"/>
    </row>
    <row r="977" spans="1:7" s="199" customFormat="1">
      <c r="A977" s="198"/>
      <c r="B977" s="172"/>
      <c r="C977" s="173"/>
      <c r="D977" s="173"/>
      <c r="E977" s="173"/>
      <c r="F977" s="173"/>
      <c r="G977" s="173"/>
    </row>
    <row r="978" spans="1:7" s="199" customFormat="1">
      <c r="A978" s="198"/>
      <c r="B978" s="172"/>
      <c r="C978" s="173"/>
      <c r="D978" s="173"/>
      <c r="E978" s="173"/>
      <c r="F978" s="173"/>
      <c r="G978" s="173"/>
    </row>
    <row r="979" spans="1:7" s="199" customFormat="1">
      <c r="A979" s="198"/>
      <c r="B979" s="172"/>
      <c r="C979" s="173"/>
      <c r="D979" s="173"/>
      <c r="E979" s="173"/>
      <c r="F979" s="173"/>
      <c r="G979" s="173"/>
    </row>
    <row r="980" spans="1:7" s="199" customFormat="1">
      <c r="A980" s="198"/>
      <c r="B980" s="172"/>
      <c r="C980" s="173"/>
      <c r="D980" s="173"/>
      <c r="E980" s="173"/>
      <c r="F980" s="173"/>
      <c r="G980" s="173"/>
    </row>
    <row r="981" spans="1:7" s="199" customFormat="1">
      <c r="A981" s="198"/>
      <c r="B981" s="172"/>
      <c r="C981" s="173"/>
      <c r="D981" s="173"/>
      <c r="E981" s="173"/>
      <c r="F981" s="173"/>
      <c r="G981" s="173"/>
    </row>
    <row r="982" spans="1:7" s="199" customFormat="1">
      <c r="A982" s="198"/>
      <c r="B982" s="172"/>
      <c r="C982" s="173"/>
      <c r="D982" s="173"/>
      <c r="E982" s="173"/>
      <c r="F982" s="173"/>
      <c r="G982" s="173"/>
    </row>
    <row r="983" spans="1:7" s="199" customFormat="1">
      <c r="A983" s="198"/>
      <c r="B983" s="172"/>
      <c r="C983" s="173"/>
      <c r="D983" s="173"/>
      <c r="E983" s="173"/>
      <c r="F983" s="173"/>
      <c r="G983" s="173"/>
    </row>
    <row r="984" spans="1:7" s="199" customFormat="1">
      <c r="A984" s="198"/>
      <c r="B984" s="172"/>
      <c r="C984" s="173"/>
      <c r="D984" s="173"/>
      <c r="E984" s="173"/>
      <c r="F984" s="173"/>
      <c r="G984" s="173"/>
    </row>
    <row r="985" spans="1:7" s="199" customFormat="1">
      <c r="A985" s="198"/>
      <c r="B985" s="172"/>
      <c r="C985" s="173"/>
      <c r="D985" s="173"/>
      <c r="E985" s="173"/>
      <c r="F985" s="173"/>
      <c r="G985" s="173"/>
    </row>
    <row r="986" spans="1:7" s="199" customFormat="1">
      <c r="A986" s="198"/>
      <c r="B986" s="172"/>
      <c r="C986" s="173"/>
      <c r="D986" s="173"/>
      <c r="E986" s="173"/>
      <c r="F986" s="173"/>
      <c r="G986" s="173"/>
    </row>
    <row r="987" spans="1:7" s="199" customFormat="1">
      <c r="A987" s="198"/>
      <c r="B987" s="172"/>
      <c r="C987" s="173"/>
      <c r="D987" s="173"/>
      <c r="E987" s="173"/>
      <c r="F987" s="173"/>
      <c r="G987" s="173"/>
    </row>
    <row r="988" spans="1:7" s="199" customFormat="1">
      <c r="A988" s="198"/>
      <c r="B988" s="172"/>
      <c r="C988" s="173"/>
      <c r="D988" s="173"/>
      <c r="E988" s="173"/>
      <c r="F988" s="173"/>
      <c r="G988" s="173"/>
    </row>
    <row r="989" spans="1:7" s="199" customFormat="1">
      <c r="A989" s="198"/>
      <c r="B989" s="172"/>
      <c r="C989" s="173"/>
      <c r="D989" s="173"/>
      <c r="E989" s="173"/>
      <c r="F989" s="173"/>
      <c r="G989" s="173"/>
    </row>
    <row r="990" spans="1:7" s="199" customFormat="1">
      <c r="A990" s="198"/>
      <c r="B990" s="172"/>
      <c r="C990" s="173"/>
      <c r="D990" s="173"/>
      <c r="E990" s="173"/>
      <c r="F990" s="173"/>
      <c r="G990" s="173"/>
    </row>
    <row r="991" spans="1:7" s="199" customFormat="1">
      <c r="A991" s="198"/>
      <c r="B991" s="172"/>
      <c r="C991" s="173"/>
      <c r="D991" s="173"/>
      <c r="E991" s="173"/>
      <c r="F991" s="173"/>
      <c r="G991" s="173"/>
    </row>
    <row r="992" spans="1:7" s="199" customFormat="1">
      <c r="A992" s="198"/>
      <c r="B992" s="172"/>
      <c r="C992" s="173"/>
      <c r="D992" s="173"/>
      <c r="E992" s="173"/>
      <c r="F992" s="173"/>
      <c r="G992" s="173"/>
    </row>
    <row r="993" spans="1:7" s="199" customFormat="1">
      <c r="A993" s="198"/>
      <c r="B993" s="172"/>
      <c r="C993" s="173"/>
      <c r="D993" s="173"/>
      <c r="E993" s="173"/>
      <c r="F993" s="173"/>
      <c r="G993" s="173"/>
    </row>
    <row r="994" spans="1:7" s="199" customFormat="1">
      <c r="A994" s="198"/>
      <c r="B994" s="172"/>
      <c r="C994" s="173"/>
      <c r="D994" s="173"/>
      <c r="E994" s="173"/>
      <c r="F994" s="173"/>
      <c r="G994" s="173"/>
    </row>
    <row r="995" spans="1:7" s="199" customFormat="1">
      <c r="A995" s="198"/>
      <c r="B995" s="172"/>
      <c r="C995" s="173"/>
      <c r="D995" s="173"/>
      <c r="E995" s="173"/>
      <c r="F995" s="173"/>
      <c r="G995" s="173"/>
    </row>
    <row r="996" spans="1:7" s="199" customFormat="1">
      <c r="A996" s="198"/>
      <c r="B996" s="172"/>
      <c r="C996" s="173"/>
      <c r="D996" s="173"/>
      <c r="E996" s="173"/>
      <c r="F996" s="173"/>
      <c r="G996" s="173"/>
    </row>
    <row r="997" spans="1:7" s="199" customFormat="1">
      <c r="A997" s="198"/>
      <c r="B997" s="172"/>
      <c r="C997" s="173"/>
      <c r="D997" s="173"/>
      <c r="E997" s="173"/>
      <c r="F997" s="173"/>
      <c r="G997" s="173"/>
    </row>
    <row r="998" spans="1:7" s="199" customFormat="1">
      <c r="A998" s="198"/>
      <c r="B998" s="172"/>
      <c r="C998" s="173"/>
      <c r="D998" s="173"/>
      <c r="E998" s="173"/>
      <c r="F998" s="173"/>
      <c r="G998" s="173"/>
    </row>
    <row r="999" spans="1:7" s="199" customFormat="1">
      <c r="A999" s="198"/>
      <c r="B999" s="172"/>
      <c r="C999" s="173"/>
      <c r="D999" s="173"/>
      <c r="E999" s="173"/>
      <c r="F999" s="173"/>
      <c r="G999" s="173"/>
    </row>
    <row r="1000" spans="1:7" s="199" customFormat="1">
      <c r="A1000" s="198"/>
      <c r="B1000" s="172"/>
      <c r="C1000" s="173"/>
      <c r="D1000" s="173"/>
      <c r="E1000" s="173"/>
      <c r="F1000" s="173"/>
      <c r="G1000" s="173"/>
    </row>
    <row r="1001" spans="1:7" s="199" customFormat="1">
      <c r="A1001" s="198"/>
      <c r="B1001" s="172"/>
      <c r="C1001" s="173"/>
      <c r="D1001" s="173"/>
      <c r="E1001" s="173"/>
      <c r="F1001" s="173"/>
      <c r="G1001" s="173"/>
    </row>
    <row r="1002" spans="1:7" s="199" customFormat="1">
      <c r="A1002" s="198"/>
      <c r="B1002" s="172"/>
      <c r="C1002" s="173"/>
      <c r="D1002" s="173"/>
      <c r="E1002" s="173"/>
      <c r="F1002" s="173"/>
      <c r="G1002" s="173"/>
    </row>
    <row r="1003" spans="1:7" s="199" customFormat="1">
      <c r="A1003" s="198"/>
      <c r="B1003" s="172"/>
      <c r="C1003" s="173"/>
      <c r="D1003" s="173"/>
      <c r="E1003" s="173"/>
      <c r="F1003" s="173"/>
      <c r="G1003" s="173"/>
    </row>
    <row r="1004" spans="1:7" s="199" customFormat="1">
      <c r="A1004" s="198"/>
      <c r="B1004" s="172"/>
      <c r="C1004" s="173"/>
      <c r="D1004" s="173"/>
      <c r="E1004" s="173"/>
      <c r="F1004" s="173"/>
      <c r="G1004" s="173"/>
    </row>
    <row r="1005" spans="1:7" s="199" customFormat="1">
      <c r="A1005" s="198"/>
      <c r="B1005" s="172"/>
      <c r="C1005" s="173"/>
      <c r="D1005" s="173"/>
      <c r="E1005" s="173"/>
      <c r="F1005" s="173"/>
      <c r="G1005" s="173"/>
    </row>
    <row r="1006" spans="1:7" s="199" customFormat="1">
      <c r="A1006" s="198"/>
      <c r="B1006" s="172"/>
      <c r="C1006" s="173"/>
      <c r="D1006" s="173"/>
      <c r="E1006" s="173"/>
      <c r="F1006" s="173"/>
      <c r="G1006" s="173"/>
    </row>
    <row r="1007" spans="1:7" s="199" customFormat="1">
      <c r="A1007" s="198"/>
      <c r="B1007" s="172"/>
      <c r="C1007" s="173"/>
      <c r="D1007" s="173"/>
      <c r="E1007" s="173"/>
      <c r="F1007" s="173"/>
      <c r="G1007" s="173"/>
    </row>
    <row r="1008" spans="1:7" s="199" customFormat="1">
      <c r="A1008" s="198"/>
      <c r="B1008" s="172"/>
      <c r="C1008" s="173"/>
      <c r="D1008" s="173"/>
      <c r="E1008" s="173"/>
      <c r="F1008" s="173"/>
      <c r="G1008" s="173"/>
    </row>
    <row r="1009" spans="1:7" s="199" customFormat="1">
      <c r="A1009" s="198"/>
      <c r="B1009" s="172"/>
      <c r="C1009" s="173"/>
      <c r="D1009" s="173"/>
      <c r="E1009" s="173"/>
      <c r="F1009" s="173"/>
      <c r="G1009" s="173"/>
    </row>
    <row r="1010" spans="1:7" s="199" customFormat="1">
      <c r="A1010" s="198"/>
      <c r="B1010" s="172"/>
      <c r="C1010" s="173"/>
      <c r="D1010" s="173"/>
      <c r="E1010" s="173"/>
      <c r="F1010" s="173"/>
      <c r="G1010" s="173"/>
    </row>
    <row r="1011" spans="1:7" s="199" customFormat="1">
      <c r="A1011" s="198"/>
      <c r="B1011" s="172"/>
      <c r="C1011" s="173"/>
      <c r="D1011" s="173"/>
      <c r="E1011" s="173"/>
      <c r="F1011" s="173"/>
      <c r="G1011" s="173"/>
    </row>
    <row r="1012" spans="1:7" s="199" customFormat="1">
      <c r="A1012" s="198"/>
      <c r="B1012" s="172"/>
      <c r="C1012" s="173"/>
      <c r="D1012" s="173"/>
      <c r="E1012" s="173"/>
      <c r="F1012" s="173"/>
      <c r="G1012" s="173"/>
    </row>
    <row r="1013" spans="1:7" s="199" customFormat="1">
      <c r="A1013" s="198"/>
      <c r="B1013" s="172"/>
      <c r="C1013" s="173"/>
      <c r="D1013" s="173"/>
      <c r="E1013" s="173"/>
      <c r="F1013" s="173"/>
      <c r="G1013" s="173"/>
    </row>
    <row r="1014" spans="1:7" s="199" customFormat="1">
      <c r="A1014" s="198"/>
      <c r="B1014" s="172"/>
      <c r="C1014" s="173"/>
      <c r="D1014" s="173"/>
      <c r="E1014" s="173"/>
      <c r="F1014" s="173"/>
      <c r="G1014" s="173"/>
    </row>
    <row r="1015" spans="1:7" s="199" customFormat="1">
      <c r="A1015" s="198"/>
      <c r="B1015" s="172"/>
      <c r="C1015" s="173"/>
      <c r="D1015" s="173"/>
      <c r="E1015" s="173"/>
      <c r="F1015" s="173"/>
      <c r="G1015" s="173"/>
    </row>
    <row r="1016" spans="1:7" s="199" customFormat="1">
      <c r="A1016" s="198"/>
      <c r="B1016" s="172"/>
      <c r="C1016" s="173"/>
      <c r="D1016" s="173"/>
      <c r="E1016" s="173"/>
      <c r="F1016" s="173"/>
      <c r="G1016" s="173"/>
    </row>
    <row r="1017" spans="1:7" s="199" customFormat="1">
      <c r="A1017" s="198"/>
      <c r="B1017" s="172"/>
      <c r="C1017" s="173"/>
      <c r="D1017" s="173"/>
      <c r="E1017" s="173"/>
      <c r="F1017" s="173"/>
      <c r="G1017" s="173"/>
    </row>
    <row r="1018" spans="1:7" s="199" customFormat="1">
      <c r="A1018" s="198"/>
      <c r="B1018" s="172"/>
      <c r="C1018" s="173"/>
      <c r="D1018" s="173"/>
      <c r="E1018" s="173"/>
      <c r="F1018" s="173"/>
      <c r="G1018" s="173"/>
    </row>
    <row r="1019" spans="1:7" s="199" customFormat="1">
      <c r="A1019" s="198"/>
      <c r="B1019" s="172"/>
      <c r="C1019" s="173"/>
      <c r="D1019" s="173"/>
      <c r="E1019" s="173"/>
      <c r="F1019" s="173"/>
      <c r="G1019" s="173"/>
    </row>
    <row r="1020" spans="1:7" s="199" customFormat="1">
      <c r="A1020" s="198"/>
      <c r="B1020" s="172"/>
      <c r="C1020" s="173"/>
      <c r="D1020" s="173"/>
      <c r="E1020" s="173"/>
      <c r="F1020" s="173"/>
      <c r="G1020" s="173"/>
    </row>
    <row r="1021" spans="1:7" s="199" customFormat="1">
      <c r="A1021" s="198"/>
      <c r="B1021" s="172"/>
      <c r="C1021" s="173"/>
      <c r="D1021" s="173"/>
      <c r="E1021" s="173"/>
      <c r="F1021" s="173"/>
      <c r="G1021" s="173"/>
    </row>
    <row r="1022" spans="1:7" s="199" customFormat="1">
      <c r="A1022" s="198"/>
      <c r="B1022" s="172"/>
      <c r="C1022" s="173"/>
      <c r="D1022" s="173"/>
      <c r="E1022" s="173"/>
      <c r="F1022" s="173"/>
      <c r="G1022" s="173"/>
    </row>
    <row r="1023" spans="1:7" s="199" customFormat="1">
      <c r="A1023" s="198"/>
      <c r="B1023" s="172"/>
      <c r="C1023" s="173"/>
      <c r="D1023" s="173"/>
      <c r="E1023" s="173"/>
      <c r="F1023" s="173"/>
      <c r="G1023" s="173"/>
    </row>
    <row r="1024" spans="1:7" s="199" customFormat="1">
      <c r="A1024" s="198"/>
      <c r="B1024" s="172"/>
      <c r="C1024" s="173"/>
      <c r="D1024" s="173"/>
      <c r="E1024" s="173"/>
      <c r="F1024" s="173"/>
      <c r="G1024" s="173"/>
    </row>
    <row r="1025" spans="1:7" s="199" customFormat="1">
      <c r="A1025" s="198"/>
      <c r="B1025" s="172"/>
      <c r="C1025" s="173"/>
      <c r="D1025" s="173"/>
      <c r="E1025" s="173"/>
      <c r="F1025" s="173"/>
      <c r="G1025" s="173"/>
    </row>
    <row r="1026" spans="1:7" s="199" customFormat="1">
      <c r="A1026" s="198"/>
      <c r="B1026" s="172"/>
      <c r="C1026" s="173"/>
      <c r="D1026" s="173"/>
      <c r="E1026" s="173"/>
      <c r="F1026" s="173"/>
      <c r="G1026" s="173"/>
    </row>
    <row r="1027" spans="1:7" s="199" customFormat="1">
      <c r="A1027" s="198"/>
      <c r="B1027" s="172"/>
      <c r="C1027" s="173"/>
      <c r="D1027" s="173"/>
      <c r="E1027" s="173"/>
      <c r="F1027" s="173"/>
      <c r="G1027" s="173"/>
    </row>
    <row r="1028" spans="1:7" s="199" customFormat="1">
      <c r="A1028" s="198"/>
      <c r="B1028" s="172"/>
      <c r="C1028" s="173"/>
      <c r="D1028" s="173"/>
      <c r="E1028" s="173"/>
      <c r="F1028" s="173"/>
      <c r="G1028" s="173"/>
    </row>
    <row r="1029" spans="1:7" s="199" customFormat="1">
      <c r="A1029" s="198"/>
      <c r="B1029" s="172"/>
      <c r="C1029" s="173"/>
      <c r="D1029" s="173"/>
      <c r="E1029" s="173"/>
      <c r="F1029" s="173"/>
      <c r="G1029" s="173"/>
    </row>
    <row r="1030" spans="1:7" s="199" customFormat="1">
      <c r="A1030" s="198"/>
      <c r="B1030" s="172"/>
      <c r="C1030" s="173"/>
      <c r="D1030" s="173"/>
      <c r="E1030" s="173"/>
      <c r="F1030" s="173"/>
      <c r="G1030" s="173"/>
    </row>
    <row r="1031" spans="1:7" s="199" customFormat="1">
      <c r="A1031" s="198"/>
      <c r="B1031" s="172"/>
      <c r="C1031" s="173"/>
      <c r="D1031" s="173"/>
      <c r="E1031" s="173"/>
      <c r="F1031" s="173"/>
      <c r="G1031" s="173"/>
    </row>
    <row r="1032" spans="1:7" s="199" customFormat="1">
      <c r="A1032" s="198"/>
      <c r="B1032" s="172"/>
      <c r="C1032" s="173"/>
      <c r="D1032" s="173"/>
      <c r="E1032" s="173"/>
      <c r="F1032" s="173"/>
      <c r="G1032" s="173"/>
    </row>
    <row r="1033" spans="1:7" s="199" customFormat="1">
      <c r="A1033" s="198"/>
      <c r="B1033" s="172"/>
      <c r="C1033" s="173"/>
      <c r="D1033" s="173"/>
      <c r="E1033" s="173"/>
      <c r="F1033" s="173"/>
      <c r="G1033" s="173"/>
    </row>
    <row r="1034" spans="1:7" s="199" customFormat="1">
      <c r="A1034" s="198"/>
      <c r="B1034" s="172"/>
      <c r="C1034" s="173"/>
      <c r="D1034" s="173"/>
      <c r="E1034" s="173"/>
      <c r="F1034" s="173"/>
      <c r="G1034" s="173"/>
    </row>
    <row r="1035" spans="1:7" s="199" customFormat="1">
      <c r="A1035" s="198"/>
      <c r="B1035" s="172"/>
      <c r="C1035" s="173"/>
      <c r="D1035" s="173"/>
      <c r="E1035" s="173"/>
      <c r="F1035" s="173"/>
      <c r="G1035" s="173"/>
    </row>
    <row r="1036" spans="1:7" s="199" customFormat="1">
      <c r="A1036" s="198"/>
      <c r="B1036" s="172"/>
      <c r="C1036" s="173"/>
      <c r="D1036" s="173"/>
      <c r="E1036" s="173"/>
      <c r="F1036" s="173"/>
      <c r="G1036" s="173"/>
    </row>
    <row r="1037" spans="1:7" s="199" customFormat="1">
      <c r="A1037" s="198"/>
      <c r="B1037" s="172"/>
      <c r="C1037" s="173"/>
      <c r="D1037" s="173"/>
      <c r="E1037" s="173"/>
      <c r="F1037" s="173"/>
      <c r="G1037" s="173"/>
    </row>
    <row r="1038" spans="1:7" s="199" customFormat="1">
      <c r="A1038" s="198"/>
      <c r="B1038" s="172"/>
      <c r="C1038" s="173"/>
      <c r="D1038" s="173"/>
      <c r="E1038" s="173"/>
      <c r="F1038" s="173"/>
      <c r="G1038" s="173"/>
    </row>
    <row r="1039" spans="1:7" s="199" customFormat="1">
      <c r="A1039" s="198"/>
      <c r="B1039" s="172"/>
      <c r="C1039" s="173"/>
      <c r="D1039" s="173"/>
      <c r="E1039" s="173"/>
      <c r="F1039" s="173"/>
      <c r="G1039" s="173"/>
    </row>
    <row r="1040" spans="1:7" s="199" customFormat="1">
      <c r="A1040" s="198"/>
      <c r="B1040" s="172"/>
      <c r="C1040" s="173"/>
      <c r="D1040" s="173"/>
      <c r="E1040" s="173"/>
      <c r="F1040" s="173"/>
      <c r="G1040" s="173"/>
    </row>
    <row r="1041" spans="1:7" s="199" customFormat="1">
      <c r="A1041" s="198"/>
      <c r="B1041" s="172"/>
      <c r="C1041" s="173"/>
      <c r="D1041" s="173"/>
      <c r="E1041" s="173"/>
      <c r="F1041" s="173"/>
      <c r="G1041" s="173"/>
    </row>
    <row r="1042" spans="1:7" s="199" customFormat="1">
      <c r="A1042" s="198"/>
      <c r="B1042" s="172"/>
      <c r="C1042" s="173"/>
      <c r="D1042" s="173"/>
      <c r="E1042" s="173"/>
      <c r="F1042" s="173"/>
      <c r="G1042" s="173"/>
    </row>
    <row r="1043" spans="1:7" s="199" customFormat="1">
      <c r="A1043" s="198"/>
      <c r="B1043" s="172"/>
      <c r="C1043" s="173"/>
      <c r="D1043" s="173"/>
      <c r="E1043" s="173"/>
      <c r="F1043" s="173"/>
      <c r="G1043" s="173"/>
    </row>
    <row r="1044" spans="1:7" s="199" customFormat="1">
      <c r="A1044" s="198"/>
      <c r="B1044" s="172"/>
      <c r="C1044" s="173"/>
      <c r="D1044" s="173"/>
      <c r="E1044" s="173"/>
      <c r="F1044" s="173"/>
      <c r="G1044" s="173"/>
    </row>
    <row r="1045" spans="1:7" s="199" customFormat="1">
      <c r="A1045" s="198"/>
      <c r="B1045" s="172"/>
      <c r="C1045" s="173"/>
      <c r="D1045" s="173"/>
      <c r="E1045" s="173"/>
      <c r="F1045" s="173"/>
      <c r="G1045" s="173"/>
    </row>
    <row r="1046" spans="1:7" s="199" customFormat="1">
      <c r="A1046" s="198"/>
      <c r="B1046" s="172"/>
      <c r="C1046" s="173"/>
      <c r="D1046" s="173"/>
      <c r="E1046" s="173"/>
      <c r="F1046" s="173"/>
      <c r="G1046" s="173"/>
    </row>
    <row r="1047" spans="1:7" s="199" customFormat="1">
      <c r="A1047" s="198"/>
      <c r="B1047" s="172"/>
      <c r="C1047" s="173"/>
      <c r="D1047" s="173"/>
      <c r="E1047" s="173"/>
      <c r="F1047" s="173"/>
      <c r="G1047" s="173"/>
    </row>
    <row r="1048" spans="1:7" s="199" customFormat="1">
      <c r="A1048" s="198"/>
      <c r="B1048" s="172"/>
      <c r="C1048" s="173"/>
      <c r="D1048" s="173"/>
      <c r="E1048" s="173"/>
      <c r="F1048" s="173"/>
      <c r="G1048" s="173"/>
    </row>
    <row r="1049" spans="1:7" s="199" customFormat="1">
      <c r="A1049" s="198"/>
      <c r="B1049" s="172"/>
      <c r="C1049" s="173"/>
      <c r="D1049" s="173"/>
      <c r="E1049" s="173"/>
      <c r="F1049" s="173"/>
      <c r="G1049" s="173"/>
    </row>
    <row r="1050" spans="1:7" s="199" customFormat="1">
      <c r="A1050" s="198"/>
      <c r="B1050" s="172"/>
      <c r="C1050" s="173"/>
      <c r="D1050" s="173"/>
      <c r="E1050" s="173"/>
      <c r="F1050" s="173"/>
      <c r="G1050" s="173"/>
    </row>
    <row r="1051" spans="1:7" s="199" customFormat="1">
      <c r="A1051" s="198"/>
      <c r="B1051" s="172"/>
      <c r="C1051" s="173"/>
      <c r="D1051" s="173"/>
      <c r="E1051" s="173"/>
      <c r="F1051" s="173"/>
      <c r="G1051" s="173"/>
    </row>
    <row r="1052" spans="1:7" s="199" customFormat="1">
      <c r="A1052" s="198"/>
      <c r="B1052" s="172"/>
      <c r="C1052" s="173"/>
      <c r="D1052" s="173"/>
      <c r="E1052" s="173"/>
      <c r="F1052" s="173"/>
      <c r="G1052" s="173"/>
    </row>
    <row r="1053" spans="1:7" s="199" customFormat="1">
      <c r="A1053" s="198"/>
      <c r="B1053" s="172"/>
      <c r="C1053" s="173"/>
      <c r="D1053" s="173"/>
      <c r="E1053" s="173"/>
      <c r="F1053" s="173"/>
      <c r="G1053" s="173"/>
    </row>
    <row r="1054" spans="1:7" s="199" customFormat="1">
      <c r="A1054" s="198"/>
      <c r="B1054" s="172"/>
      <c r="C1054" s="173"/>
      <c r="D1054" s="173"/>
      <c r="E1054" s="173"/>
      <c r="F1054" s="173"/>
      <c r="G1054" s="173"/>
    </row>
    <row r="1055" spans="1:7" s="199" customFormat="1">
      <c r="A1055" s="198"/>
      <c r="B1055" s="172"/>
      <c r="C1055" s="173"/>
      <c r="D1055" s="173"/>
      <c r="E1055" s="173"/>
      <c r="F1055" s="173"/>
      <c r="G1055" s="173"/>
    </row>
    <row r="1056" spans="1:7" s="199" customFormat="1">
      <c r="A1056" s="198"/>
      <c r="B1056" s="172"/>
      <c r="C1056" s="173"/>
      <c r="D1056" s="173"/>
      <c r="E1056" s="173"/>
      <c r="F1056" s="173"/>
      <c r="G1056" s="173"/>
    </row>
    <row r="1057" spans="1:7" s="199" customFormat="1">
      <c r="A1057" s="198"/>
      <c r="B1057" s="172"/>
      <c r="C1057" s="173"/>
      <c r="D1057" s="173"/>
      <c r="E1057" s="173"/>
      <c r="F1057" s="173"/>
      <c r="G1057" s="173"/>
    </row>
    <row r="1058" spans="1:7" s="199" customFormat="1">
      <c r="A1058" s="198"/>
      <c r="B1058" s="172"/>
      <c r="C1058" s="173"/>
      <c r="D1058" s="173"/>
      <c r="E1058" s="173"/>
      <c r="F1058" s="173"/>
      <c r="G1058" s="173"/>
    </row>
    <row r="1059" spans="1:7" s="199" customFormat="1">
      <c r="A1059" s="198"/>
      <c r="B1059" s="172"/>
      <c r="C1059" s="173"/>
      <c r="D1059" s="173"/>
      <c r="E1059" s="173"/>
      <c r="F1059" s="173"/>
      <c r="G1059" s="173"/>
    </row>
    <row r="1060" spans="1:7" s="199" customFormat="1">
      <c r="A1060" s="198"/>
      <c r="B1060" s="172"/>
      <c r="C1060" s="173"/>
      <c r="D1060" s="173"/>
      <c r="E1060" s="173"/>
      <c r="F1060" s="173"/>
      <c r="G1060" s="173"/>
    </row>
    <row r="1061" spans="1:7" s="199" customFormat="1">
      <c r="A1061" s="198"/>
      <c r="B1061" s="172"/>
      <c r="C1061" s="173"/>
      <c r="D1061" s="173"/>
      <c r="E1061" s="173"/>
      <c r="F1061" s="173"/>
      <c r="G1061" s="173"/>
    </row>
    <row r="1062" spans="1:7" s="199" customFormat="1">
      <c r="A1062" s="198"/>
      <c r="B1062" s="172"/>
      <c r="C1062" s="173"/>
      <c r="D1062" s="173"/>
      <c r="E1062" s="173"/>
      <c r="F1062" s="173"/>
      <c r="G1062" s="173"/>
    </row>
    <row r="1063" spans="1:7" s="199" customFormat="1">
      <c r="A1063" s="198"/>
      <c r="B1063" s="172"/>
      <c r="C1063" s="173"/>
      <c r="D1063" s="173"/>
      <c r="E1063" s="173"/>
      <c r="F1063" s="173"/>
      <c r="G1063" s="173"/>
    </row>
    <row r="1064" spans="1:7" s="199" customFormat="1">
      <c r="A1064" s="198"/>
      <c r="B1064" s="172"/>
      <c r="C1064" s="173"/>
      <c r="D1064" s="173"/>
      <c r="E1064" s="173"/>
      <c r="F1064" s="173"/>
      <c r="G1064" s="173"/>
    </row>
    <row r="1065" spans="1:7" s="199" customFormat="1">
      <c r="A1065" s="198"/>
      <c r="B1065" s="172"/>
      <c r="C1065" s="173"/>
      <c r="D1065" s="173"/>
      <c r="E1065" s="173"/>
      <c r="F1065" s="173"/>
      <c r="G1065" s="173"/>
    </row>
    <row r="1066" spans="1:7" s="199" customFormat="1">
      <c r="A1066" s="198"/>
      <c r="B1066" s="172"/>
      <c r="C1066" s="173"/>
      <c r="D1066" s="173"/>
      <c r="E1066" s="173"/>
      <c r="F1066" s="173"/>
      <c r="G1066" s="173"/>
    </row>
    <row r="1067" spans="1:7" s="199" customFormat="1">
      <c r="A1067" s="198"/>
      <c r="B1067" s="172"/>
      <c r="C1067" s="173"/>
      <c r="D1067" s="173"/>
      <c r="E1067" s="173"/>
      <c r="F1067" s="173"/>
      <c r="G1067" s="173"/>
    </row>
    <row r="1068" spans="1:7" s="199" customFormat="1">
      <c r="A1068" s="198"/>
      <c r="B1068" s="172"/>
      <c r="C1068" s="173"/>
      <c r="D1068" s="173"/>
      <c r="E1068" s="173"/>
      <c r="F1068" s="173"/>
      <c r="G1068" s="173"/>
    </row>
    <row r="1069" spans="1:7" s="199" customFormat="1">
      <c r="A1069" s="198"/>
      <c r="B1069" s="172"/>
      <c r="C1069" s="173"/>
      <c r="D1069" s="173"/>
      <c r="E1069" s="173"/>
      <c r="F1069" s="173"/>
      <c r="G1069" s="173"/>
    </row>
    <row r="1070" spans="1:7" s="199" customFormat="1">
      <c r="A1070" s="198"/>
      <c r="B1070" s="172"/>
      <c r="C1070" s="173"/>
      <c r="D1070" s="173"/>
      <c r="E1070" s="173"/>
      <c r="F1070" s="173"/>
      <c r="G1070" s="173"/>
    </row>
    <row r="1071" spans="1:7" s="199" customFormat="1">
      <c r="A1071" s="198"/>
      <c r="B1071" s="172"/>
      <c r="C1071" s="173"/>
      <c r="D1071" s="173"/>
      <c r="E1071" s="173"/>
      <c r="F1071" s="173"/>
      <c r="G1071" s="173"/>
    </row>
    <row r="1072" spans="1:7" s="199" customFormat="1">
      <c r="A1072" s="198"/>
      <c r="B1072" s="172"/>
      <c r="C1072" s="173"/>
      <c r="D1072" s="173"/>
      <c r="E1072" s="173"/>
      <c r="F1072" s="173"/>
      <c r="G1072" s="173"/>
    </row>
    <row r="1073" spans="1:7" s="199" customFormat="1">
      <c r="A1073" s="198"/>
      <c r="B1073" s="172"/>
      <c r="C1073" s="173"/>
      <c r="D1073" s="173"/>
      <c r="E1073" s="173"/>
      <c r="F1073" s="173"/>
      <c r="G1073" s="173"/>
    </row>
    <row r="1074" spans="1:7" s="199" customFormat="1">
      <c r="A1074" s="198"/>
      <c r="B1074" s="172"/>
      <c r="C1074" s="173"/>
      <c r="D1074" s="173"/>
      <c r="E1074" s="173"/>
      <c r="F1074" s="173"/>
      <c r="G1074" s="173"/>
    </row>
    <row r="1075" spans="1:7" s="199" customFormat="1">
      <c r="A1075" s="198"/>
      <c r="B1075" s="172"/>
      <c r="C1075" s="173"/>
      <c r="D1075" s="173"/>
      <c r="E1075" s="173"/>
      <c r="F1075" s="173"/>
      <c r="G1075" s="173"/>
    </row>
    <row r="1076" spans="1:7" s="199" customFormat="1">
      <c r="A1076" s="198"/>
      <c r="B1076" s="172"/>
      <c r="C1076" s="173"/>
      <c r="D1076" s="173"/>
      <c r="E1076" s="173"/>
      <c r="F1076" s="173"/>
      <c r="G1076" s="173"/>
    </row>
    <row r="1077" spans="1:7" s="199" customFormat="1">
      <c r="A1077" s="198"/>
      <c r="B1077" s="172"/>
      <c r="C1077" s="173"/>
      <c r="D1077" s="173"/>
      <c r="E1077" s="173"/>
      <c r="F1077" s="173"/>
      <c r="G1077" s="173"/>
    </row>
    <row r="1078" spans="1:7" s="199" customFormat="1">
      <c r="A1078" s="198"/>
      <c r="B1078" s="172"/>
      <c r="C1078" s="173"/>
      <c r="D1078" s="173"/>
      <c r="E1078" s="173"/>
      <c r="F1078" s="173"/>
      <c r="G1078" s="173"/>
    </row>
    <row r="1079" spans="1:7" s="199" customFormat="1">
      <c r="A1079" s="198"/>
      <c r="B1079" s="172"/>
      <c r="C1079" s="173"/>
      <c r="D1079" s="173"/>
      <c r="E1079" s="173"/>
      <c r="F1079" s="173"/>
      <c r="G1079" s="173"/>
    </row>
    <row r="1080" spans="1:7" s="199" customFormat="1">
      <c r="A1080" s="198"/>
      <c r="B1080" s="172"/>
      <c r="C1080" s="173"/>
      <c r="D1080" s="173"/>
      <c r="E1080" s="173"/>
      <c r="F1080" s="173"/>
      <c r="G1080" s="173"/>
    </row>
    <row r="1081" spans="1:7" s="199" customFormat="1">
      <c r="A1081" s="198"/>
      <c r="B1081" s="172"/>
      <c r="C1081" s="173"/>
      <c r="D1081" s="173"/>
      <c r="E1081" s="173"/>
      <c r="F1081" s="173"/>
      <c r="G1081" s="173"/>
    </row>
    <row r="1082" spans="1:7" s="199" customFormat="1">
      <c r="A1082" s="198"/>
      <c r="B1082" s="172"/>
      <c r="C1082" s="173"/>
      <c r="D1082" s="173"/>
      <c r="E1082" s="173"/>
      <c r="F1082" s="173"/>
      <c r="G1082" s="173"/>
    </row>
    <row r="1083" spans="1:7" s="199" customFormat="1">
      <c r="A1083" s="198"/>
      <c r="B1083" s="172"/>
      <c r="C1083" s="173"/>
      <c r="D1083" s="173"/>
      <c r="E1083" s="173"/>
      <c r="F1083" s="173"/>
      <c r="G1083" s="173"/>
    </row>
    <row r="1084" spans="1:7" s="199" customFormat="1">
      <c r="A1084" s="198"/>
      <c r="B1084" s="172"/>
      <c r="C1084" s="173"/>
      <c r="D1084" s="173"/>
      <c r="E1084" s="173"/>
      <c r="F1084" s="173"/>
      <c r="G1084" s="173"/>
    </row>
    <row r="1085" spans="1:7" s="199" customFormat="1">
      <c r="A1085" s="198"/>
      <c r="B1085" s="172"/>
      <c r="C1085" s="173"/>
      <c r="D1085" s="173"/>
      <c r="E1085" s="173"/>
      <c r="F1085" s="173"/>
      <c r="G1085" s="173"/>
    </row>
    <row r="1086" spans="1:7" s="199" customFormat="1">
      <c r="A1086" s="198"/>
      <c r="B1086" s="172"/>
      <c r="C1086" s="173"/>
      <c r="D1086" s="173"/>
      <c r="E1086" s="173"/>
      <c r="F1086" s="173"/>
      <c r="G1086" s="173"/>
    </row>
    <row r="1087" spans="1:7" s="199" customFormat="1">
      <c r="A1087" s="198"/>
      <c r="B1087" s="172"/>
      <c r="C1087" s="173"/>
      <c r="D1087" s="173"/>
      <c r="E1087" s="173"/>
      <c r="F1087" s="173"/>
      <c r="G1087" s="173"/>
    </row>
    <row r="1088" spans="1:7" s="199" customFormat="1">
      <c r="A1088" s="198"/>
      <c r="B1088" s="172"/>
      <c r="C1088" s="173"/>
      <c r="D1088" s="173"/>
      <c r="E1088" s="173"/>
      <c r="F1088" s="173"/>
      <c r="G1088" s="173"/>
    </row>
    <row r="1089" spans="1:7" s="199" customFormat="1">
      <c r="A1089" s="198"/>
      <c r="B1089" s="172"/>
      <c r="C1089" s="173"/>
      <c r="D1089" s="173"/>
      <c r="E1089" s="173"/>
      <c r="F1089" s="173"/>
      <c r="G1089" s="173"/>
    </row>
    <row r="1090" spans="1:7" s="199" customFormat="1">
      <c r="A1090" s="198"/>
      <c r="B1090" s="172"/>
      <c r="C1090" s="173"/>
      <c r="D1090" s="173"/>
      <c r="E1090" s="173"/>
      <c r="F1090" s="173"/>
      <c r="G1090" s="173"/>
    </row>
    <row r="1091" spans="1:7" s="199" customFormat="1">
      <c r="A1091" s="198"/>
      <c r="B1091" s="172"/>
      <c r="C1091" s="173"/>
      <c r="D1091" s="173"/>
      <c r="E1091" s="173"/>
      <c r="F1091" s="173"/>
      <c r="G1091" s="173"/>
    </row>
    <row r="1092" spans="1:7" s="199" customFormat="1">
      <c r="A1092" s="198"/>
      <c r="B1092" s="172"/>
      <c r="C1092" s="173"/>
      <c r="D1092" s="173"/>
      <c r="E1092" s="173"/>
      <c r="F1092" s="173"/>
      <c r="G1092" s="173"/>
    </row>
    <row r="1093" spans="1:7" s="199" customFormat="1">
      <c r="A1093" s="198"/>
      <c r="B1093" s="172"/>
      <c r="C1093" s="173"/>
      <c r="D1093" s="173"/>
      <c r="E1093" s="173"/>
      <c r="F1093" s="173"/>
      <c r="G1093" s="173"/>
    </row>
    <row r="1094" spans="1:7" s="199" customFormat="1">
      <c r="A1094" s="198"/>
      <c r="B1094" s="172"/>
      <c r="C1094" s="173"/>
      <c r="D1094" s="173"/>
      <c r="E1094" s="173"/>
      <c r="F1094" s="173"/>
      <c r="G1094" s="173"/>
    </row>
    <row r="1095" spans="1:7" s="199" customFormat="1">
      <c r="A1095" s="198"/>
      <c r="B1095" s="172"/>
      <c r="C1095" s="173"/>
      <c r="D1095" s="173"/>
      <c r="E1095" s="173"/>
      <c r="F1095" s="173"/>
      <c r="G1095" s="173"/>
    </row>
    <row r="1096" spans="1:7" s="199" customFormat="1">
      <c r="A1096" s="198"/>
      <c r="B1096" s="172"/>
      <c r="C1096" s="173"/>
      <c r="D1096" s="173"/>
      <c r="E1096" s="173"/>
      <c r="F1096" s="173"/>
      <c r="G1096" s="173"/>
    </row>
    <row r="1097" spans="1:7" s="199" customFormat="1">
      <c r="A1097" s="198"/>
      <c r="B1097" s="172"/>
      <c r="C1097" s="173"/>
      <c r="D1097" s="173"/>
      <c r="E1097" s="173"/>
      <c r="F1097" s="173"/>
      <c r="G1097" s="173"/>
    </row>
    <row r="1098" spans="1:7" s="199" customFormat="1">
      <c r="A1098" s="198"/>
      <c r="B1098" s="172"/>
      <c r="C1098" s="173"/>
      <c r="D1098" s="173"/>
      <c r="E1098" s="173"/>
      <c r="F1098" s="173"/>
      <c r="G1098" s="173"/>
    </row>
    <row r="1099" spans="1:7" s="199" customFormat="1">
      <c r="A1099" s="198"/>
      <c r="B1099" s="172"/>
      <c r="C1099" s="173"/>
      <c r="D1099" s="173"/>
      <c r="E1099" s="173"/>
      <c r="F1099" s="173"/>
      <c r="G1099" s="173"/>
    </row>
    <row r="1100" spans="1:7" s="199" customFormat="1">
      <c r="A1100" s="198"/>
      <c r="B1100" s="172"/>
      <c r="C1100" s="173"/>
      <c r="D1100" s="173"/>
      <c r="E1100" s="173"/>
      <c r="F1100" s="173"/>
      <c r="G1100" s="173"/>
    </row>
    <row r="1101" spans="1:7" s="199" customFormat="1">
      <c r="A1101" s="198"/>
      <c r="B1101" s="172"/>
      <c r="C1101" s="173"/>
      <c r="D1101" s="173"/>
      <c r="E1101" s="173"/>
      <c r="F1101" s="173"/>
      <c r="G1101" s="173"/>
    </row>
    <row r="1102" spans="1:7" s="199" customFormat="1">
      <c r="A1102" s="198"/>
      <c r="B1102" s="172"/>
      <c r="C1102" s="173"/>
      <c r="D1102" s="173"/>
      <c r="E1102" s="173"/>
      <c r="F1102" s="173"/>
      <c r="G1102" s="173"/>
    </row>
    <row r="1103" spans="1:7" s="199" customFormat="1">
      <c r="A1103" s="198"/>
      <c r="B1103" s="172"/>
      <c r="C1103" s="173"/>
      <c r="D1103" s="173"/>
      <c r="E1103" s="173"/>
      <c r="F1103" s="173"/>
      <c r="G1103" s="173"/>
    </row>
    <row r="1104" spans="1:7" s="199" customFormat="1">
      <c r="A1104" s="198"/>
      <c r="B1104" s="172"/>
      <c r="C1104" s="173"/>
      <c r="D1104" s="173"/>
      <c r="E1104" s="173"/>
      <c r="F1104" s="173"/>
      <c r="G1104" s="173"/>
    </row>
    <row r="1105" spans="1:7" s="199" customFormat="1">
      <c r="A1105" s="198"/>
      <c r="B1105" s="172"/>
      <c r="C1105" s="173"/>
      <c r="D1105" s="173"/>
      <c r="E1105" s="173"/>
      <c r="F1105" s="173"/>
      <c r="G1105" s="173"/>
    </row>
    <row r="1106" spans="1:7" s="199" customFormat="1">
      <c r="A1106" s="198"/>
      <c r="B1106" s="172"/>
      <c r="C1106" s="173"/>
      <c r="D1106" s="173"/>
      <c r="E1106" s="173"/>
      <c r="F1106" s="173"/>
      <c r="G1106" s="173"/>
    </row>
    <row r="1107" spans="1:7" s="199" customFormat="1">
      <c r="A1107" s="198"/>
      <c r="B1107" s="172"/>
      <c r="C1107" s="173"/>
      <c r="D1107" s="173"/>
      <c r="E1107" s="173"/>
      <c r="F1107" s="173"/>
      <c r="G1107" s="173"/>
    </row>
    <row r="1108" spans="1:7" s="199" customFormat="1">
      <c r="A1108" s="198"/>
      <c r="B1108" s="172"/>
      <c r="C1108" s="173"/>
      <c r="D1108" s="173"/>
      <c r="E1108" s="173"/>
      <c r="F1108" s="173"/>
      <c r="G1108" s="173"/>
    </row>
    <row r="1109" spans="1:7" s="199" customFormat="1">
      <c r="A1109" s="198"/>
      <c r="B1109" s="172"/>
      <c r="C1109" s="173"/>
      <c r="D1109" s="173"/>
      <c r="E1109" s="173"/>
      <c r="F1109" s="173"/>
      <c r="G1109" s="173"/>
    </row>
    <row r="1110" spans="1:7" s="199" customFormat="1">
      <c r="A1110" s="198"/>
      <c r="B1110" s="172"/>
      <c r="C1110" s="173"/>
      <c r="D1110" s="173"/>
      <c r="E1110" s="173"/>
      <c r="F1110" s="173"/>
      <c r="G1110" s="173"/>
    </row>
    <row r="1111" spans="1:7" s="199" customFormat="1">
      <c r="A1111" s="198"/>
      <c r="B1111" s="172"/>
      <c r="C1111" s="173"/>
      <c r="D1111" s="173"/>
      <c r="E1111" s="173"/>
      <c r="F1111" s="173"/>
      <c r="G1111" s="173"/>
    </row>
    <row r="1112" spans="1:7" s="199" customFormat="1">
      <c r="A1112" s="198"/>
      <c r="B1112" s="172"/>
      <c r="C1112" s="173"/>
      <c r="D1112" s="173"/>
      <c r="E1112" s="173"/>
      <c r="F1112" s="173"/>
      <c r="G1112" s="173"/>
    </row>
    <row r="1113" spans="1:7" s="199" customFormat="1">
      <c r="A1113" s="198"/>
      <c r="B1113" s="172"/>
      <c r="C1113" s="173"/>
      <c r="D1113" s="173"/>
      <c r="E1113" s="173"/>
      <c r="F1113" s="173"/>
      <c r="G1113" s="173"/>
    </row>
    <row r="1114" spans="1:7" s="199" customFormat="1">
      <c r="A1114" s="198"/>
      <c r="B1114" s="172"/>
      <c r="C1114" s="173"/>
      <c r="D1114" s="173"/>
      <c r="E1114" s="173"/>
      <c r="F1114" s="173"/>
      <c r="G1114" s="173"/>
    </row>
    <row r="1115" spans="1:7" s="199" customFormat="1">
      <c r="A1115" s="198"/>
      <c r="B1115" s="172"/>
      <c r="C1115" s="173"/>
      <c r="D1115" s="173"/>
      <c r="E1115" s="173"/>
      <c r="F1115" s="173"/>
      <c r="G1115" s="173"/>
    </row>
    <row r="1116" spans="1:7" s="199" customFormat="1">
      <c r="A1116" s="198"/>
      <c r="B1116" s="172"/>
      <c r="C1116" s="173"/>
      <c r="D1116" s="173"/>
      <c r="E1116" s="173"/>
      <c r="F1116" s="173"/>
      <c r="G1116" s="173"/>
    </row>
    <row r="1117" spans="1:7" s="199" customFormat="1">
      <c r="A1117" s="198"/>
      <c r="B1117" s="172"/>
      <c r="C1117" s="173"/>
      <c r="D1117" s="173"/>
      <c r="E1117" s="173"/>
      <c r="F1117" s="173"/>
      <c r="G1117" s="173"/>
    </row>
    <row r="1118" spans="1:7" s="199" customFormat="1">
      <c r="A1118" s="198"/>
      <c r="B1118" s="172"/>
      <c r="C1118" s="173"/>
      <c r="D1118" s="173"/>
      <c r="E1118" s="173"/>
      <c r="F1118" s="173"/>
      <c r="G1118" s="173"/>
    </row>
    <row r="1119" spans="1:7" s="199" customFormat="1">
      <c r="A1119" s="198"/>
      <c r="B1119" s="172"/>
      <c r="C1119" s="173"/>
      <c r="D1119" s="173"/>
      <c r="E1119" s="173"/>
      <c r="F1119" s="173"/>
      <c r="G1119" s="173"/>
    </row>
    <row r="1120" spans="1:7" s="199" customFormat="1">
      <c r="A1120" s="198"/>
      <c r="B1120" s="172"/>
      <c r="C1120" s="173"/>
      <c r="D1120" s="173"/>
      <c r="E1120" s="173"/>
      <c r="F1120" s="173"/>
      <c r="G1120" s="173"/>
    </row>
    <row r="1121" spans="1:7" s="199" customFormat="1">
      <c r="A1121" s="198"/>
      <c r="B1121" s="172"/>
      <c r="C1121" s="173"/>
      <c r="D1121" s="173"/>
      <c r="E1121" s="173"/>
      <c r="F1121" s="173"/>
      <c r="G1121" s="173"/>
    </row>
    <row r="1122" spans="1:7" s="199" customFormat="1">
      <c r="A1122" s="198"/>
      <c r="B1122" s="172"/>
      <c r="C1122" s="173"/>
      <c r="D1122" s="173"/>
      <c r="E1122" s="173"/>
      <c r="F1122" s="173"/>
      <c r="G1122" s="173"/>
    </row>
    <row r="1123" spans="1:7" s="199" customFormat="1">
      <c r="A1123" s="198"/>
      <c r="B1123" s="172"/>
      <c r="C1123" s="173"/>
      <c r="D1123" s="173"/>
      <c r="E1123" s="173"/>
      <c r="F1123" s="173"/>
      <c r="G1123" s="173"/>
    </row>
    <row r="1124" spans="1:7" s="199" customFormat="1">
      <c r="A1124" s="198"/>
      <c r="B1124" s="172"/>
      <c r="C1124" s="173"/>
      <c r="D1124" s="173"/>
      <c r="E1124" s="173"/>
      <c r="F1124" s="173"/>
      <c r="G1124" s="173"/>
    </row>
    <row r="1125" spans="1:7" s="199" customFormat="1">
      <c r="A1125" s="198"/>
      <c r="B1125" s="172"/>
      <c r="C1125" s="173"/>
      <c r="D1125" s="173"/>
      <c r="E1125" s="173"/>
      <c r="F1125" s="173"/>
      <c r="G1125" s="173"/>
    </row>
    <row r="1126" spans="1:7" s="199" customFormat="1">
      <c r="A1126" s="198"/>
      <c r="B1126" s="172"/>
      <c r="C1126" s="173"/>
      <c r="D1126" s="173"/>
      <c r="E1126" s="173"/>
      <c r="F1126" s="173"/>
      <c r="G1126" s="173"/>
    </row>
    <row r="1127" spans="1:7" s="199" customFormat="1">
      <c r="A1127" s="198"/>
      <c r="B1127" s="172"/>
      <c r="C1127" s="173"/>
      <c r="D1127" s="173"/>
      <c r="E1127" s="173"/>
      <c r="F1127" s="173"/>
      <c r="G1127" s="173"/>
    </row>
    <row r="1128" spans="1:7" s="199" customFormat="1">
      <c r="A1128" s="198"/>
      <c r="B1128" s="172"/>
      <c r="C1128" s="173"/>
      <c r="D1128" s="173"/>
      <c r="E1128" s="173"/>
      <c r="F1128" s="173"/>
      <c r="G1128" s="173"/>
    </row>
    <row r="1129" spans="1:7" s="199" customFormat="1">
      <c r="A1129" s="198"/>
      <c r="B1129" s="172"/>
      <c r="C1129" s="173"/>
      <c r="D1129" s="173"/>
      <c r="E1129" s="173"/>
      <c r="F1129" s="173"/>
      <c r="G1129" s="173"/>
    </row>
    <row r="1130" spans="1:7" s="199" customFormat="1">
      <c r="A1130" s="198"/>
      <c r="B1130" s="172"/>
      <c r="C1130" s="173"/>
      <c r="D1130" s="173"/>
      <c r="E1130" s="173"/>
      <c r="F1130" s="173"/>
      <c r="G1130" s="173"/>
    </row>
    <row r="1131" spans="1:7" s="199" customFormat="1">
      <c r="A1131" s="198"/>
      <c r="B1131" s="172"/>
      <c r="C1131" s="173"/>
      <c r="D1131" s="173"/>
      <c r="E1131" s="173"/>
      <c r="F1131" s="173"/>
      <c r="G1131" s="173"/>
    </row>
    <row r="1132" spans="1:7" s="199" customFormat="1">
      <c r="A1132" s="198"/>
      <c r="B1132" s="172"/>
      <c r="C1132" s="173"/>
      <c r="D1132" s="173"/>
      <c r="E1132" s="173"/>
      <c r="F1132" s="173"/>
      <c r="G1132" s="173"/>
    </row>
    <row r="1133" spans="1:7" s="199" customFormat="1">
      <c r="A1133" s="198"/>
      <c r="B1133" s="172"/>
      <c r="C1133" s="173"/>
      <c r="D1133" s="173"/>
      <c r="E1133" s="173"/>
      <c r="F1133" s="173"/>
      <c r="G1133" s="173"/>
    </row>
    <row r="1134" spans="1:7" s="199" customFormat="1">
      <c r="A1134" s="198"/>
      <c r="B1134" s="172"/>
      <c r="C1134" s="173"/>
      <c r="D1134" s="173"/>
      <c r="E1134" s="173"/>
      <c r="F1134" s="173"/>
      <c r="G1134" s="173"/>
    </row>
    <row r="1135" spans="1:7" s="199" customFormat="1">
      <c r="A1135" s="198"/>
      <c r="B1135" s="172"/>
      <c r="C1135" s="173"/>
      <c r="D1135" s="173"/>
      <c r="E1135" s="173"/>
      <c r="F1135" s="173"/>
      <c r="G1135" s="173"/>
    </row>
    <row r="1136" spans="1:7" s="199" customFormat="1">
      <c r="A1136" s="198"/>
      <c r="B1136" s="172"/>
      <c r="C1136" s="173"/>
      <c r="D1136" s="173"/>
      <c r="E1136" s="173"/>
      <c r="F1136" s="173"/>
      <c r="G1136" s="173"/>
    </row>
    <row r="1137" spans="1:7" s="199" customFormat="1">
      <c r="A1137" s="198"/>
      <c r="B1137" s="172"/>
      <c r="C1137" s="173"/>
      <c r="D1137" s="173"/>
      <c r="E1137" s="173"/>
      <c r="F1137" s="173"/>
      <c r="G1137" s="173"/>
    </row>
    <row r="1138" spans="1:7" s="199" customFormat="1">
      <c r="A1138" s="198"/>
      <c r="B1138" s="172"/>
      <c r="C1138" s="173"/>
      <c r="D1138" s="173"/>
      <c r="E1138" s="173"/>
      <c r="F1138" s="173"/>
      <c r="G1138" s="173"/>
    </row>
    <row r="1139" spans="1:7" s="199" customFormat="1">
      <c r="A1139" s="198"/>
      <c r="B1139" s="172"/>
      <c r="C1139" s="173"/>
      <c r="D1139" s="173"/>
      <c r="E1139" s="173"/>
      <c r="F1139" s="173"/>
      <c r="G1139" s="173"/>
    </row>
    <row r="1140" spans="1:7" s="199" customFormat="1">
      <c r="A1140" s="198"/>
      <c r="B1140" s="172"/>
      <c r="C1140" s="173"/>
      <c r="D1140" s="173"/>
      <c r="E1140" s="173"/>
      <c r="F1140" s="173"/>
      <c r="G1140" s="173"/>
    </row>
    <row r="1141" spans="1:7" s="199" customFormat="1">
      <c r="A1141" s="198"/>
      <c r="B1141" s="172"/>
      <c r="C1141" s="173"/>
      <c r="D1141" s="173"/>
      <c r="E1141" s="173"/>
      <c r="F1141" s="173"/>
      <c r="G1141" s="173"/>
    </row>
    <row r="1142" spans="1:7" s="199" customFormat="1">
      <c r="A1142" s="198"/>
      <c r="B1142" s="172"/>
      <c r="C1142" s="173"/>
      <c r="D1142" s="173"/>
      <c r="E1142" s="173"/>
      <c r="F1142" s="173"/>
      <c r="G1142" s="173"/>
    </row>
    <row r="1143" spans="1:7" s="199" customFormat="1">
      <c r="A1143" s="198"/>
      <c r="B1143" s="172"/>
      <c r="C1143" s="173"/>
      <c r="D1143" s="173"/>
      <c r="E1143" s="173"/>
      <c r="F1143" s="173"/>
      <c r="G1143" s="173"/>
    </row>
    <row r="1144" spans="1:7" s="199" customFormat="1">
      <c r="A1144" s="198"/>
      <c r="B1144" s="172"/>
      <c r="C1144" s="173"/>
      <c r="D1144" s="173"/>
      <c r="E1144" s="173"/>
      <c r="F1144" s="173"/>
      <c r="G1144" s="173"/>
    </row>
    <row r="1145" spans="1:7" s="199" customFormat="1">
      <c r="A1145" s="198"/>
      <c r="B1145" s="172"/>
      <c r="C1145" s="173"/>
      <c r="D1145" s="173"/>
      <c r="E1145" s="173"/>
      <c r="F1145" s="173"/>
      <c r="G1145" s="173"/>
    </row>
    <row r="1146" spans="1:7" s="199" customFormat="1">
      <c r="A1146" s="198"/>
      <c r="B1146" s="172"/>
      <c r="C1146" s="173"/>
      <c r="D1146" s="173"/>
      <c r="E1146" s="173"/>
      <c r="F1146" s="173"/>
      <c r="G1146" s="173"/>
    </row>
    <row r="1147" spans="1:7" s="199" customFormat="1">
      <c r="A1147" s="198"/>
      <c r="B1147" s="172"/>
      <c r="C1147" s="173"/>
      <c r="D1147" s="173"/>
      <c r="E1147" s="173"/>
      <c r="F1147" s="173"/>
      <c r="G1147" s="173"/>
    </row>
    <row r="1148" spans="1:7" s="199" customFormat="1">
      <c r="A1148" s="198"/>
      <c r="B1148" s="172"/>
      <c r="C1148" s="173"/>
      <c r="D1148" s="173"/>
      <c r="E1148" s="173"/>
      <c r="F1148" s="173"/>
      <c r="G1148" s="173"/>
    </row>
    <row r="1149" spans="1:7" s="199" customFormat="1">
      <c r="A1149" s="198"/>
      <c r="B1149" s="172"/>
      <c r="C1149" s="173"/>
      <c r="D1149" s="173"/>
      <c r="E1149" s="173"/>
      <c r="F1149" s="173"/>
      <c r="G1149" s="173"/>
    </row>
    <row r="1150" spans="1:7" s="199" customFormat="1">
      <c r="A1150" s="198"/>
      <c r="B1150" s="172"/>
      <c r="C1150" s="173"/>
      <c r="D1150" s="173"/>
      <c r="E1150" s="173"/>
      <c r="F1150" s="173"/>
      <c r="G1150" s="173"/>
    </row>
    <row r="1151" spans="1:7" s="199" customFormat="1">
      <c r="A1151" s="198"/>
      <c r="B1151" s="172"/>
      <c r="C1151" s="173"/>
      <c r="D1151" s="173"/>
      <c r="E1151" s="173"/>
      <c r="F1151" s="173"/>
      <c r="G1151" s="173"/>
    </row>
    <row r="1152" spans="1:7" s="199" customFormat="1">
      <c r="A1152" s="198"/>
      <c r="B1152" s="172"/>
      <c r="C1152" s="173"/>
      <c r="D1152" s="173"/>
      <c r="E1152" s="173"/>
      <c r="F1152" s="173"/>
      <c r="G1152" s="173"/>
    </row>
    <row r="1153" spans="1:7" s="199" customFormat="1">
      <c r="A1153" s="198"/>
      <c r="B1153" s="172"/>
      <c r="C1153" s="173"/>
      <c r="D1153" s="173"/>
      <c r="E1153" s="173"/>
      <c r="F1153" s="173"/>
      <c r="G1153" s="173"/>
    </row>
    <row r="1154" spans="1:7" s="199" customFormat="1">
      <c r="A1154" s="198"/>
      <c r="B1154" s="172"/>
      <c r="C1154" s="173"/>
      <c r="D1154" s="173"/>
      <c r="E1154" s="173"/>
      <c r="F1154" s="173"/>
      <c r="G1154" s="173"/>
    </row>
    <row r="1155" spans="1:7" s="199" customFormat="1">
      <c r="A1155" s="198"/>
      <c r="B1155" s="172"/>
      <c r="C1155" s="173"/>
      <c r="D1155" s="173"/>
      <c r="E1155" s="173"/>
      <c r="F1155" s="173"/>
      <c r="G1155" s="173"/>
    </row>
    <row r="1156" spans="1:7" s="199" customFormat="1">
      <c r="A1156" s="198"/>
      <c r="B1156" s="172"/>
      <c r="C1156" s="173"/>
      <c r="D1156" s="173"/>
      <c r="E1156" s="173"/>
      <c r="F1156" s="173"/>
      <c r="G1156" s="173"/>
    </row>
    <row r="1157" spans="1:7" s="199" customFormat="1">
      <c r="A1157" s="198"/>
      <c r="B1157" s="172"/>
      <c r="C1157" s="173"/>
      <c r="D1157" s="173"/>
      <c r="E1157" s="173"/>
      <c r="F1157" s="173"/>
      <c r="G1157" s="173"/>
    </row>
    <row r="1158" spans="1:7" s="199" customFormat="1">
      <c r="A1158" s="198"/>
      <c r="B1158" s="172"/>
      <c r="C1158" s="173"/>
      <c r="D1158" s="173"/>
      <c r="E1158" s="173"/>
      <c r="F1158" s="173"/>
      <c r="G1158" s="173"/>
    </row>
    <row r="1159" spans="1:7" s="199" customFormat="1">
      <c r="A1159" s="198"/>
      <c r="B1159" s="172"/>
      <c r="C1159" s="173"/>
      <c r="D1159" s="173"/>
      <c r="E1159" s="173"/>
      <c r="F1159" s="173"/>
      <c r="G1159" s="173"/>
    </row>
    <row r="1160" spans="1:7" s="199" customFormat="1">
      <c r="A1160" s="198"/>
      <c r="B1160" s="172"/>
      <c r="C1160" s="173"/>
      <c r="D1160" s="173"/>
      <c r="E1160" s="173"/>
      <c r="F1160" s="173"/>
      <c r="G1160" s="173"/>
    </row>
    <row r="1161" spans="1:7" s="199" customFormat="1">
      <c r="A1161" s="198"/>
      <c r="B1161" s="172"/>
      <c r="C1161" s="173"/>
      <c r="D1161" s="173"/>
      <c r="E1161" s="173"/>
      <c r="F1161" s="173"/>
      <c r="G1161" s="173"/>
    </row>
    <row r="1162" spans="1:7" s="199" customFormat="1">
      <c r="A1162" s="198"/>
      <c r="B1162" s="172"/>
      <c r="C1162" s="173"/>
      <c r="D1162" s="173"/>
      <c r="E1162" s="173"/>
      <c r="F1162" s="173"/>
      <c r="G1162" s="173"/>
    </row>
    <row r="1163" spans="1:7" s="199" customFormat="1">
      <c r="A1163" s="198"/>
      <c r="B1163" s="172"/>
      <c r="C1163" s="173"/>
      <c r="D1163" s="173"/>
      <c r="E1163" s="173"/>
      <c r="F1163" s="173"/>
      <c r="G1163" s="173"/>
    </row>
    <row r="1164" spans="1:7" s="199" customFormat="1">
      <c r="A1164" s="198"/>
      <c r="B1164" s="172"/>
      <c r="C1164" s="173"/>
      <c r="D1164" s="173"/>
      <c r="E1164" s="173"/>
      <c r="F1164" s="173"/>
      <c r="G1164" s="173"/>
    </row>
    <row r="1165" spans="1:7" s="199" customFormat="1">
      <c r="A1165" s="198"/>
      <c r="B1165" s="172"/>
      <c r="C1165" s="173"/>
      <c r="D1165" s="173"/>
      <c r="E1165" s="173"/>
      <c r="F1165" s="173"/>
      <c r="G1165" s="173"/>
    </row>
    <row r="1166" spans="1:7" s="199" customFormat="1">
      <c r="A1166" s="198"/>
      <c r="B1166" s="172"/>
      <c r="C1166" s="173"/>
      <c r="D1166" s="173"/>
      <c r="E1166" s="173"/>
      <c r="F1166" s="173"/>
      <c r="G1166" s="173"/>
    </row>
    <row r="1167" spans="1:7" s="199" customFormat="1">
      <c r="A1167" s="198"/>
      <c r="B1167" s="172"/>
      <c r="C1167" s="173"/>
      <c r="D1167" s="173"/>
      <c r="E1167" s="173"/>
      <c r="F1167" s="173"/>
      <c r="G1167" s="173"/>
    </row>
    <row r="1168" spans="1:7" s="199" customFormat="1">
      <c r="A1168" s="198"/>
      <c r="B1168" s="172"/>
      <c r="C1168" s="173"/>
      <c r="D1168" s="173"/>
      <c r="E1168" s="173"/>
      <c r="F1168" s="173"/>
      <c r="G1168" s="173"/>
    </row>
    <row r="1169" spans="1:7" s="199" customFormat="1">
      <c r="A1169" s="198"/>
      <c r="B1169" s="172"/>
      <c r="C1169" s="173"/>
      <c r="D1169" s="173"/>
      <c r="E1169" s="173"/>
      <c r="F1169" s="173"/>
      <c r="G1169" s="173"/>
    </row>
    <row r="1170" spans="1:7" s="199" customFormat="1">
      <c r="A1170" s="198"/>
      <c r="B1170" s="172"/>
      <c r="C1170" s="173"/>
      <c r="D1170" s="173"/>
      <c r="E1170" s="173"/>
      <c r="F1170" s="173"/>
      <c r="G1170" s="173"/>
    </row>
    <row r="1171" spans="1:7" s="199" customFormat="1">
      <c r="A1171" s="198"/>
      <c r="B1171" s="172"/>
      <c r="C1171" s="173"/>
      <c r="D1171" s="173"/>
      <c r="E1171" s="173"/>
      <c r="F1171" s="173"/>
      <c r="G1171" s="173"/>
    </row>
    <row r="1172" spans="1:7" s="199" customFormat="1">
      <c r="A1172" s="198"/>
      <c r="B1172" s="172"/>
      <c r="C1172" s="173"/>
      <c r="D1172" s="173"/>
      <c r="E1172" s="173"/>
      <c r="F1172" s="173"/>
      <c r="G1172" s="173"/>
    </row>
    <row r="1173" spans="1:7" s="199" customFormat="1">
      <c r="A1173" s="198"/>
      <c r="B1173" s="172"/>
      <c r="C1173" s="173"/>
      <c r="D1173" s="173"/>
      <c r="E1173" s="173"/>
      <c r="F1173" s="173"/>
      <c r="G1173" s="173"/>
    </row>
    <row r="1174" spans="1:7" s="199" customFormat="1">
      <c r="A1174" s="198"/>
      <c r="B1174" s="172"/>
      <c r="C1174" s="173"/>
      <c r="D1174" s="173"/>
      <c r="E1174" s="173"/>
      <c r="F1174" s="173"/>
      <c r="G1174" s="173"/>
    </row>
    <row r="1175" spans="1:7" s="199" customFormat="1">
      <c r="A1175" s="198"/>
      <c r="B1175" s="172"/>
      <c r="C1175" s="173"/>
      <c r="D1175" s="173"/>
      <c r="E1175" s="173"/>
      <c r="F1175" s="173"/>
      <c r="G1175" s="173"/>
    </row>
    <row r="1176" spans="1:7" s="199" customFormat="1">
      <c r="A1176" s="198"/>
      <c r="B1176" s="172"/>
      <c r="C1176" s="173"/>
      <c r="D1176" s="173"/>
      <c r="E1176" s="173"/>
      <c r="F1176" s="173"/>
      <c r="G1176" s="173"/>
    </row>
    <row r="1177" spans="1:7" s="199" customFormat="1">
      <c r="A1177" s="198"/>
      <c r="B1177" s="172"/>
      <c r="C1177" s="173"/>
      <c r="D1177" s="173"/>
      <c r="E1177" s="173"/>
      <c r="F1177" s="173"/>
      <c r="G1177" s="173"/>
    </row>
    <row r="1178" spans="1:7" s="199" customFormat="1">
      <c r="A1178" s="198"/>
      <c r="B1178" s="172"/>
      <c r="C1178" s="173"/>
      <c r="D1178" s="173"/>
      <c r="E1178" s="173"/>
      <c r="F1178" s="173"/>
      <c r="G1178" s="173"/>
    </row>
    <row r="1179" spans="1:7" s="199" customFormat="1">
      <c r="A1179" s="198"/>
      <c r="B1179" s="172"/>
      <c r="C1179" s="173"/>
      <c r="D1179" s="173"/>
      <c r="E1179" s="173"/>
      <c r="F1179" s="173"/>
      <c r="G1179" s="173"/>
    </row>
    <row r="1180" spans="1:7" s="199" customFormat="1">
      <c r="A1180" s="198"/>
      <c r="B1180" s="172"/>
      <c r="C1180" s="173"/>
      <c r="D1180" s="173"/>
      <c r="E1180" s="173"/>
      <c r="F1180" s="173"/>
      <c r="G1180" s="173"/>
    </row>
    <row r="1181" spans="1:7" s="199" customFormat="1">
      <c r="A1181" s="198"/>
      <c r="B1181" s="172"/>
      <c r="C1181" s="173"/>
      <c r="D1181" s="173"/>
      <c r="E1181" s="173"/>
      <c r="F1181" s="173"/>
      <c r="G1181" s="173"/>
    </row>
    <row r="1182" spans="1:7" s="199" customFormat="1">
      <c r="A1182" s="198"/>
      <c r="B1182" s="172"/>
      <c r="C1182" s="173"/>
      <c r="D1182" s="173"/>
      <c r="E1182" s="173"/>
      <c r="F1182" s="173"/>
      <c r="G1182" s="173"/>
    </row>
    <row r="1183" spans="1:7" s="199" customFormat="1">
      <c r="A1183" s="198"/>
      <c r="B1183" s="172"/>
      <c r="C1183" s="173"/>
      <c r="D1183" s="173"/>
      <c r="E1183" s="173"/>
      <c r="F1183" s="173"/>
      <c r="G1183" s="173"/>
    </row>
    <row r="1184" spans="1:7" s="199" customFormat="1">
      <c r="A1184" s="198"/>
      <c r="B1184" s="172"/>
      <c r="C1184" s="173"/>
      <c r="D1184" s="173"/>
      <c r="E1184" s="173"/>
      <c r="F1184" s="173"/>
      <c r="G1184" s="173"/>
    </row>
  </sheetData>
  <mergeCells count="1">
    <mergeCell ref="B2:G2"/>
  </mergeCells>
  <conditionalFormatting sqref="A1:IV5 A6:B28 A29:IV29 A39:IV39 A30:B38 D30:IV38 A40:B44 D40:IV44 D6:IV28 A45:IV65536">
    <cfRule type="expression" dxfId="243" priority="44">
      <formula>$A1=2</formula>
    </cfRule>
    <cfRule type="expression" dxfId="242" priority="45">
      <formula>$A1=1</formula>
    </cfRule>
  </conditionalFormatting>
  <conditionalFormatting sqref="B3">
    <cfRule type="expression" dxfId="241" priority="42">
      <formula>$A3=2</formula>
    </cfRule>
    <cfRule type="expression" dxfId="240" priority="43">
      <formula>$A3=1</formula>
    </cfRule>
  </conditionalFormatting>
  <conditionalFormatting sqref="B3 C55 C46:C50">
    <cfRule type="expression" dxfId="239" priority="40">
      <formula>$A3=2</formula>
    </cfRule>
    <cfRule type="expression" dxfId="238" priority="41">
      <formula>$A3=1</formula>
    </cfRule>
  </conditionalFormatting>
  <conditionalFormatting sqref="B53:B54">
    <cfRule type="expression" dxfId="237" priority="37">
      <formula>$B53=3</formula>
    </cfRule>
    <cfRule type="expression" dxfId="236" priority="38">
      <formula>$B53=2</formula>
    </cfRule>
    <cfRule type="expression" dxfId="235" priority="39">
      <formula>$B53=1</formula>
    </cfRule>
  </conditionalFormatting>
  <conditionalFormatting sqref="D30:G30 D31:D38 G31:G38">
    <cfRule type="expression" dxfId="234" priority="35">
      <formula>$A30=2</formula>
    </cfRule>
    <cfRule type="expression" dxfId="233" priority="36">
      <formula>$A30=1</formula>
    </cfRule>
  </conditionalFormatting>
  <conditionalFormatting sqref="B53:B54">
    <cfRule type="expression" dxfId="232" priority="31">
      <formula>$A53=4</formula>
    </cfRule>
    <cfRule type="expression" dxfId="231" priority="32">
      <formula>$A53=3</formula>
    </cfRule>
    <cfRule type="expression" dxfId="230" priority="33">
      <formula>$A53=2</formula>
    </cfRule>
    <cfRule type="expression" dxfId="229" priority="34">
      <formula>$A53=1</formula>
    </cfRule>
  </conditionalFormatting>
  <conditionalFormatting sqref="C50:C51 D51:G51">
    <cfRule type="expression" dxfId="228" priority="29">
      <formula>$A50=2</formula>
    </cfRule>
    <cfRule type="expression" dxfId="227" priority="30">
      <formula>$A50=1</formula>
    </cfRule>
  </conditionalFormatting>
  <conditionalFormatting sqref="D51:G51">
    <cfRule type="expression" dxfId="226" priority="27">
      <formula>$A51=2</formula>
    </cfRule>
    <cfRule type="expression" dxfId="225" priority="28">
      <formula>$A51=1</formula>
    </cfRule>
  </conditionalFormatting>
  <conditionalFormatting sqref="C29:G29 C39:G39 D45:G45">
    <cfRule type="expression" dxfId="224" priority="25">
      <formula>$A29=2</formula>
    </cfRule>
    <cfRule type="expression" dxfId="223" priority="26">
      <formula>$A29=1</formula>
    </cfRule>
  </conditionalFormatting>
  <conditionalFormatting sqref="C40:C44">
    <cfRule type="expression" dxfId="222" priority="23">
      <formula>$A40=2</formula>
    </cfRule>
    <cfRule type="expression" dxfId="221" priority="24">
      <formula>$A40=1</formula>
    </cfRule>
  </conditionalFormatting>
  <conditionalFormatting sqref="C46">
    <cfRule type="expression" dxfId="220" priority="21">
      <formula>$A46=2</formula>
    </cfRule>
    <cfRule type="expression" dxfId="219" priority="22">
      <formula>$A46=1</formula>
    </cfRule>
  </conditionalFormatting>
  <conditionalFormatting sqref="G40:G44">
    <cfRule type="expression" dxfId="218" priority="19">
      <formula>$A40=2</formula>
    </cfRule>
    <cfRule type="expression" dxfId="217" priority="20">
      <formula>$A40=1</formula>
    </cfRule>
  </conditionalFormatting>
  <conditionalFormatting sqref="C6:C28">
    <cfRule type="expression" dxfId="216" priority="17">
      <formula>$A6=2</formula>
    </cfRule>
    <cfRule type="expression" dxfId="215" priority="18">
      <formula>$A6=1</formula>
    </cfRule>
  </conditionalFormatting>
  <conditionalFormatting sqref="C30:C38">
    <cfRule type="expression" dxfId="214" priority="15">
      <formula>$A30=2</formula>
    </cfRule>
    <cfRule type="expression" dxfId="213" priority="16">
      <formula>$A30=1</formula>
    </cfRule>
  </conditionalFormatting>
  <conditionalFormatting sqref="C30:C38">
    <cfRule type="expression" dxfId="212" priority="13">
      <formula>$A30=2</formula>
    </cfRule>
    <cfRule type="expression" dxfId="211" priority="14">
      <formula>$A30=1</formula>
    </cfRule>
  </conditionalFormatting>
  <conditionalFormatting sqref="C40:C44">
    <cfRule type="expression" dxfId="210" priority="11">
      <formula>$A40=2</formula>
    </cfRule>
    <cfRule type="expression" dxfId="209" priority="12">
      <formula>$A40=1</formula>
    </cfRule>
  </conditionalFormatting>
  <conditionalFormatting sqref="D40:D44">
    <cfRule type="expression" dxfId="208" priority="9">
      <formula>$A40=2</formula>
    </cfRule>
    <cfRule type="expression" dxfId="207" priority="10">
      <formula>$A40=1</formula>
    </cfRule>
  </conditionalFormatting>
  <conditionalFormatting sqref="D40:D44">
    <cfRule type="expression" dxfId="206" priority="7">
      <formula>$A40=2</formula>
    </cfRule>
    <cfRule type="expression" dxfId="205" priority="8">
      <formula>$A40=1</formula>
    </cfRule>
  </conditionalFormatting>
  <conditionalFormatting sqref="D46:D50">
    <cfRule type="expression" dxfId="204" priority="5">
      <formula>$A46=2</formula>
    </cfRule>
    <cfRule type="expression" dxfId="203" priority="6">
      <formula>$A46=1</formula>
    </cfRule>
  </conditionalFormatting>
  <conditionalFormatting sqref="D46:D50">
    <cfRule type="expression" dxfId="202" priority="3">
      <formula>$A46=2</formula>
    </cfRule>
    <cfRule type="expression" dxfId="201" priority="4">
      <formula>$A46=1</formula>
    </cfRule>
  </conditionalFormatting>
  <conditionalFormatting sqref="G46:G50">
    <cfRule type="expression" dxfId="200" priority="1">
      <formula>$A46=2</formula>
    </cfRule>
    <cfRule type="expression" dxfId="199" priority="2">
      <formula>$A46=1</formula>
    </cfRule>
  </conditionalFormatting>
  <pageMargins left="0" right="0" top="0" bottom="0" header="0" footer="0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7"/>
  <sheetViews>
    <sheetView view="pageBreakPreview" zoomScale="80" zoomScaleNormal="10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89" sqref="C289"/>
    </sheetView>
  </sheetViews>
  <sheetFormatPr defaultRowHeight="15.75" outlineLevelRow="2"/>
  <cols>
    <col min="1" max="1" width="4.140625" style="349" customWidth="1"/>
    <col min="2" max="2" width="58.28515625" style="349" customWidth="1"/>
    <col min="3" max="3" width="67.7109375" style="349" customWidth="1"/>
    <col min="4" max="4" width="24.42578125" style="350" customWidth="1"/>
    <col min="5" max="16384" width="9.140625" style="349"/>
  </cols>
  <sheetData>
    <row r="1" spans="2:8" ht="46.5" customHeight="1">
      <c r="B1" s="349" t="s">
        <v>183</v>
      </c>
      <c r="F1" s="350"/>
    </row>
    <row r="2" spans="2:8" ht="31.5" customHeight="1">
      <c r="B2" s="378" t="s">
        <v>184</v>
      </c>
      <c r="C2" s="378"/>
      <c r="D2" s="378"/>
      <c r="E2" s="378"/>
      <c r="F2" s="378"/>
    </row>
    <row r="3" spans="2:8">
      <c r="B3" s="379"/>
      <c r="C3" s="379"/>
      <c r="D3" s="379"/>
    </row>
    <row r="4" spans="2:8" ht="48.75" customHeight="1">
      <c r="B4" s="351" t="s">
        <v>167</v>
      </c>
      <c r="C4" s="352" t="s">
        <v>271</v>
      </c>
      <c r="D4" s="353" t="s">
        <v>185</v>
      </c>
      <c r="E4" s="319" t="s">
        <v>2</v>
      </c>
      <c r="F4" s="319" t="s">
        <v>3</v>
      </c>
      <c r="G4" s="319" t="s">
        <v>4</v>
      </c>
      <c r="H4" s="319" t="s">
        <v>5</v>
      </c>
    </row>
    <row r="5" spans="2:8" hidden="1" outlineLevel="2">
      <c r="B5" s="354" t="s">
        <v>51</v>
      </c>
      <c r="C5" s="355" t="s">
        <v>186</v>
      </c>
      <c r="D5" s="356">
        <v>1399</v>
      </c>
      <c r="E5" s="354">
        <v>350</v>
      </c>
      <c r="F5" s="354">
        <v>350</v>
      </c>
      <c r="G5" s="354">
        <v>350</v>
      </c>
      <c r="H5" s="354">
        <v>349</v>
      </c>
    </row>
    <row r="6" spans="2:8" hidden="1" outlineLevel="2">
      <c r="B6" s="354" t="s">
        <v>51</v>
      </c>
      <c r="C6" s="355" t="s">
        <v>187</v>
      </c>
      <c r="D6" s="356"/>
      <c r="E6" s="354"/>
      <c r="F6" s="354"/>
      <c r="G6" s="354"/>
      <c r="H6" s="354"/>
    </row>
    <row r="7" spans="2:8" hidden="1" outlineLevel="2">
      <c r="B7" s="354" t="s">
        <v>51</v>
      </c>
      <c r="C7" s="355" t="s">
        <v>188</v>
      </c>
      <c r="D7" s="356"/>
      <c r="E7" s="354"/>
      <c r="F7" s="354"/>
      <c r="G7" s="354"/>
      <c r="H7" s="354"/>
    </row>
    <row r="8" spans="2:8" hidden="1" outlineLevel="2">
      <c r="B8" s="354" t="s">
        <v>51</v>
      </c>
      <c r="C8" s="355" t="s">
        <v>189</v>
      </c>
      <c r="D8" s="356"/>
      <c r="E8" s="354"/>
      <c r="F8" s="354"/>
      <c r="G8" s="354"/>
      <c r="H8" s="354"/>
    </row>
    <row r="9" spans="2:8" ht="31.5" hidden="1" outlineLevel="2">
      <c r="B9" s="354" t="s">
        <v>51</v>
      </c>
      <c r="C9" s="355" t="s">
        <v>190</v>
      </c>
      <c r="D9" s="356"/>
      <c r="E9" s="354"/>
      <c r="F9" s="354"/>
      <c r="G9" s="354"/>
      <c r="H9" s="354"/>
    </row>
    <row r="10" spans="2:8" ht="31.5" hidden="1" outlineLevel="2">
      <c r="B10" s="354" t="s">
        <v>51</v>
      </c>
      <c r="C10" s="355" t="s">
        <v>191</v>
      </c>
      <c r="D10" s="356"/>
      <c r="E10" s="354"/>
      <c r="F10" s="354"/>
      <c r="G10" s="354"/>
      <c r="H10" s="354"/>
    </row>
    <row r="11" spans="2:8" hidden="1" outlineLevel="2">
      <c r="B11" s="354" t="s">
        <v>51</v>
      </c>
      <c r="C11" s="355" t="s">
        <v>192</v>
      </c>
      <c r="D11" s="356"/>
      <c r="E11" s="354"/>
      <c r="F11" s="354"/>
      <c r="G11" s="354"/>
      <c r="H11" s="354"/>
    </row>
    <row r="12" spans="2:8" hidden="1" outlineLevel="2">
      <c r="B12" s="354" t="s">
        <v>51</v>
      </c>
      <c r="C12" s="355" t="s">
        <v>193</v>
      </c>
      <c r="D12" s="356"/>
      <c r="E12" s="354"/>
      <c r="F12" s="354"/>
      <c r="G12" s="354"/>
      <c r="H12" s="354"/>
    </row>
    <row r="13" spans="2:8" ht="31.5" hidden="1" outlineLevel="2">
      <c r="B13" s="354" t="s">
        <v>51</v>
      </c>
      <c r="C13" s="355" t="s">
        <v>194</v>
      </c>
      <c r="D13" s="356"/>
      <c r="E13" s="354"/>
      <c r="F13" s="354"/>
      <c r="G13" s="354"/>
      <c r="H13" s="354"/>
    </row>
    <row r="14" spans="2:8" ht="31.5" hidden="1" outlineLevel="2">
      <c r="B14" s="354" t="s">
        <v>51</v>
      </c>
      <c r="C14" s="355" t="s">
        <v>195</v>
      </c>
      <c r="D14" s="356"/>
      <c r="E14" s="354"/>
      <c r="F14" s="354"/>
      <c r="G14" s="354"/>
      <c r="H14" s="354"/>
    </row>
    <row r="15" spans="2:8" ht="31.5" hidden="1" outlineLevel="2">
      <c r="B15" s="354" t="s">
        <v>51</v>
      </c>
      <c r="C15" s="355" t="s">
        <v>196</v>
      </c>
      <c r="D15" s="356"/>
      <c r="E15" s="354"/>
      <c r="F15" s="354"/>
      <c r="G15" s="354"/>
      <c r="H15" s="354"/>
    </row>
    <row r="16" spans="2:8" ht="31.5" hidden="1" outlineLevel="2">
      <c r="B16" s="354" t="s">
        <v>51</v>
      </c>
      <c r="C16" s="355" t="s">
        <v>197</v>
      </c>
      <c r="D16" s="356"/>
      <c r="E16" s="354"/>
      <c r="F16" s="354"/>
      <c r="G16" s="354"/>
      <c r="H16" s="354"/>
    </row>
    <row r="17" spans="1:8" hidden="1" outlineLevel="2">
      <c r="B17" s="354" t="s">
        <v>51</v>
      </c>
      <c r="C17" s="355" t="s">
        <v>198</v>
      </c>
      <c r="D17" s="356"/>
      <c r="E17" s="354"/>
      <c r="F17" s="354"/>
      <c r="G17" s="354"/>
      <c r="H17" s="354"/>
    </row>
    <row r="18" spans="1:8" hidden="1" outlineLevel="2">
      <c r="B18" s="354" t="s">
        <v>51</v>
      </c>
      <c r="C18" s="355" t="s">
        <v>199</v>
      </c>
      <c r="D18" s="356"/>
      <c r="E18" s="354"/>
      <c r="F18" s="354"/>
      <c r="G18" s="354"/>
      <c r="H18" s="354"/>
    </row>
    <row r="19" spans="1:8" outlineLevel="1" collapsed="1">
      <c r="A19" s="349">
        <v>1</v>
      </c>
      <c r="B19" s="357" t="s">
        <v>200</v>
      </c>
      <c r="C19" s="355">
        <f t="shared" ref="C19:H19" si="0">SUBTOTAL(9,C5:C18)</f>
        <v>0</v>
      </c>
      <c r="D19" s="356">
        <f t="shared" si="0"/>
        <v>1399</v>
      </c>
      <c r="E19" s="354">
        <f t="shared" si="0"/>
        <v>350</v>
      </c>
      <c r="F19" s="354">
        <f t="shared" si="0"/>
        <v>350</v>
      </c>
      <c r="G19" s="354">
        <f t="shared" si="0"/>
        <v>350</v>
      </c>
      <c r="H19" s="354">
        <f t="shared" si="0"/>
        <v>349</v>
      </c>
    </row>
    <row r="20" spans="1:8" hidden="1" outlineLevel="2">
      <c r="B20" s="354" t="s">
        <v>201</v>
      </c>
      <c r="C20" s="355" t="s">
        <v>186</v>
      </c>
      <c r="D20" s="356">
        <v>208</v>
      </c>
      <c r="E20" s="354">
        <v>52</v>
      </c>
      <c r="F20" s="354">
        <v>52</v>
      </c>
      <c r="G20" s="354">
        <v>52</v>
      </c>
      <c r="H20" s="354">
        <v>52</v>
      </c>
    </row>
    <row r="21" spans="1:8" ht="39.75" hidden="1" customHeight="1" outlineLevel="2">
      <c r="B21" s="354" t="s">
        <v>201</v>
      </c>
      <c r="C21" s="355" t="s">
        <v>187</v>
      </c>
      <c r="D21" s="356"/>
      <c r="E21" s="354"/>
      <c r="F21" s="354"/>
      <c r="G21" s="354"/>
      <c r="H21" s="354"/>
    </row>
    <row r="22" spans="1:8" hidden="1" outlineLevel="2">
      <c r="B22" s="354" t="s">
        <v>201</v>
      </c>
      <c r="C22" s="355" t="s">
        <v>188</v>
      </c>
      <c r="D22" s="356"/>
      <c r="E22" s="354"/>
      <c r="F22" s="354"/>
      <c r="G22" s="354"/>
      <c r="H22" s="354"/>
    </row>
    <row r="23" spans="1:8" hidden="1" outlineLevel="2">
      <c r="B23" s="354" t="s">
        <v>201</v>
      </c>
      <c r="C23" s="355" t="s">
        <v>189</v>
      </c>
      <c r="D23" s="356"/>
      <c r="E23" s="354"/>
      <c r="F23" s="354"/>
      <c r="G23" s="354"/>
      <c r="H23" s="354"/>
    </row>
    <row r="24" spans="1:8" ht="31.5" hidden="1" outlineLevel="2">
      <c r="B24" s="354" t="s">
        <v>201</v>
      </c>
      <c r="C24" s="355" t="s">
        <v>190</v>
      </c>
      <c r="D24" s="356"/>
      <c r="E24" s="354"/>
      <c r="F24" s="354"/>
      <c r="G24" s="354"/>
      <c r="H24" s="354"/>
    </row>
    <row r="25" spans="1:8" ht="31.5" hidden="1" outlineLevel="2">
      <c r="B25" s="354" t="s">
        <v>201</v>
      </c>
      <c r="C25" s="355" t="s">
        <v>191</v>
      </c>
      <c r="D25" s="356"/>
      <c r="E25" s="354"/>
      <c r="F25" s="354"/>
      <c r="G25" s="354"/>
      <c r="H25" s="354"/>
    </row>
    <row r="26" spans="1:8" hidden="1" outlineLevel="2">
      <c r="B26" s="354" t="s">
        <v>201</v>
      </c>
      <c r="C26" s="355" t="s">
        <v>192</v>
      </c>
      <c r="D26" s="356"/>
      <c r="E26" s="354"/>
      <c r="F26" s="354"/>
      <c r="G26" s="354"/>
      <c r="H26" s="354"/>
    </row>
    <row r="27" spans="1:8" hidden="1" outlineLevel="2">
      <c r="B27" s="354" t="s">
        <v>201</v>
      </c>
      <c r="C27" s="355" t="s">
        <v>193</v>
      </c>
      <c r="D27" s="356"/>
      <c r="E27" s="354"/>
      <c r="F27" s="354"/>
      <c r="G27" s="354"/>
      <c r="H27" s="354"/>
    </row>
    <row r="28" spans="1:8" ht="31.5" hidden="1" outlineLevel="2">
      <c r="B28" s="354" t="s">
        <v>201</v>
      </c>
      <c r="C28" s="355" t="s">
        <v>194</v>
      </c>
      <c r="D28" s="356"/>
      <c r="E28" s="354"/>
      <c r="F28" s="354"/>
      <c r="G28" s="354"/>
      <c r="H28" s="354"/>
    </row>
    <row r="29" spans="1:8" ht="31.5" hidden="1" outlineLevel="2">
      <c r="B29" s="354" t="s">
        <v>201</v>
      </c>
      <c r="C29" s="355" t="s">
        <v>195</v>
      </c>
      <c r="D29" s="356"/>
      <c r="E29" s="354"/>
      <c r="F29" s="354"/>
      <c r="G29" s="354"/>
      <c r="H29" s="354"/>
    </row>
    <row r="30" spans="1:8" ht="31.5" hidden="1" outlineLevel="2">
      <c r="B30" s="354" t="s">
        <v>201</v>
      </c>
      <c r="C30" s="355" t="s">
        <v>196</v>
      </c>
      <c r="D30" s="356"/>
      <c r="E30" s="354"/>
      <c r="F30" s="354"/>
      <c r="G30" s="354"/>
      <c r="H30" s="354"/>
    </row>
    <row r="31" spans="1:8" ht="31.5" hidden="1" outlineLevel="2">
      <c r="B31" s="354" t="s">
        <v>201</v>
      </c>
      <c r="C31" s="355" t="s">
        <v>197</v>
      </c>
      <c r="D31" s="356"/>
      <c r="E31" s="354"/>
      <c r="F31" s="354"/>
      <c r="G31" s="354"/>
      <c r="H31" s="354"/>
    </row>
    <row r="32" spans="1:8" hidden="1" outlineLevel="2">
      <c r="B32" s="354" t="s">
        <v>201</v>
      </c>
      <c r="C32" s="355" t="s">
        <v>198</v>
      </c>
      <c r="D32" s="356"/>
      <c r="E32" s="354"/>
      <c r="F32" s="354"/>
      <c r="G32" s="354"/>
      <c r="H32" s="354"/>
    </row>
    <row r="33" spans="1:8" hidden="1" outlineLevel="2">
      <c r="B33" s="354" t="s">
        <v>201</v>
      </c>
      <c r="C33" s="355" t="s">
        <v>199</v>
      </c>
      <c r="D33" s="356"/>
      <c r="E33" s="354"/>
      <c r="F33" s="354"/>
      <c r="G33" s="354"/>
      <c r="H33" s="354"/>
    </row>
    <row r="34" spans="1:8" outlineLevel="1" collapsed="1">
      <c r="A34" s="349">
        <v>1</v>
      </c>
      <c r="B34" s="358" t="s">
        <v>202</v>
      </c>
      <c r="C34" s="355">
        <f t="shared" ref="C34:H34" si="1">SUBTOTAL(9,C20:C33)</f>
        <v>0</v>
      </c>
      <c r="D34" s="356">
        <f t="shared" si="1"/>
        <v>208</v>
      </c>
      <c r="E34" s="354">
        <f t="shared" si="1"/>
        <v>52</v>
      </c>
      <c r="F34" s="354">
        <f t="shared" si="1"/>
        <v>52</v>
      </c>
      <c r="G34" s="354">
        <f t="shared" si="1"/>
        <v>52</v>
      </c>
      <c r="H34" s="354">
        <f t="shared" si="1"/>
        <v>52</v>
      </c>
    </row>
    <row r="35" spans="1:8" hidden="1" outlineLevel="2">
      <c r="B35" s="354" t="s">
        <v>55</v>
      </c>
      <c r="C35" s="355" t="s">
        <v>186</v>
      </c>
      <c r="D35" s="359">
        <v>150</v>
      </c>
      <c r="E35" s="354">
        <v>38</v>
      </c>
      <c r="F35" s="354">
        <v>37</v>
      </c>
      <c r="G35" s="354">
        <v>38</v>
      </c>
      <c r="H35" s="360">
        <v>37</v>
      </c>
    </row>
    <row r="36" spans="1:8" ht="39.75" hidden="1" customHeight="1" outlineLevel="2">
      <c r="B36" s="354" t="s">
        <v>55</v>
      </c>
      <c r="C36" s="355" t="s">
        <v>187</v>
      </c>
      <c r="D36" s="359">
        <v>21</v>
      </c>
      <c r="E36" s="354">
        <v>5</v>
      </c>
      <c r="F36" s="354">
        <v>5</v>
      </c>
      <c r="G36" s="354">
        <v>5</v>
      </c>
      <c r="H36" s="360">
        <v>6</v>
      </c>
    </row>
    <row r="37" spans="1:8" hidden="1" outlineLevel="2">
      <c r="B37" s="354" t="s">
        <v>55</v>
      </c>
      <c r="C37" s="355" t="s">
        <v>188</v>
      </c>
      <c r="D37" s="359">
        <v>100</v>
      </c>
      <c r="E37" s="354">
        <v>24</v>
      </c>
      <c r="F37" s="354">
        <v>25</v>
      </c>
      <c r="G37" s="354">
        <v>24</v>
      </c>
      <c r="H37" s="360">
        <v>27</v>
      </c>
    </row>
    <row r="38" spans="1:8" hidden="1" outlineLevel="2">
      <c r="B38" s="354" t="s">
        <v>55</v>
      </c>
      <c r="C38" s="355" t="s">
        <v>189</v>
      </c>
      <c r="D38" s="359">
        <v>20</v>
      </c>
      <c r="E38" s="354">
        <v>5</v>
      </c>
      <c r="F38" s="354">
        <v>5</v>
      </c>
      <c r="G38" s="354">
        <v>5</v>
      </c>
      <c r="H38" s="360">
        <v>5</v>
      </c>
    </row>
    <row r="39" spans="1:8" ht="31.5" hidden="1" outlineLevel="2">
      <c r="B39" s="354" t="s">
        <v>55</v>
      </c>
      <c r="C39" s="355" t="s">
        <v>190</v>
      </c>
      <c r="D39" s="359">
        <v>20</v>
      </c>
      <c r="E39" s="354">
        <v>5</v>
      </c>
      <c r="F39" s="354">
        <v>5</v>
      </c>
      <c r="G39" s="354">
        <v>5</v>
      </c>
      <c r="H39" s="360">
        <v>5</v>
      </c>
    </row>
    <row r="40" spans="1:8" ht="31.5" hidden="1" outlineLevel="2">
      <c r="B40" s="354" t="s">
        <v>55</v>
      </c>
      <c r="C40" s="355" t="s">
        <v>191</v>
      </c>
      <c r="D40" s="359">
        <v>130</v>
      </c>
      <c r="E40" s="354">
        <v>33</v>
      </c>
      <c r="F40" s="354">
        <v>32</v>
      </c>
      <c r="G40" s="354">
        <v>33</v>
      </c>
      <c r="H40" s="360">
        <v>32</v>
      </c>
    </row>
    <row r="41" spans="1:8" hidden="1" outlineLevel="2">
      <c r="B41" s="354" t="s">
        <v>55</v>
      </c>
      <c r="C41" s="355" t="s">
        <v>192</v>
      </c>
      <c r="D41" s="359">
        <v>90</v>
      </c>
      <c r="E41" s="354">
        <v>22</v>
      </c>
      <c r="F41" s="354">
        <v>23</v>
      </c>
      <c r="G41" s="354">
        <v>23</v>
      </c>
      <c r="H41" s="360">
        <v>22</v>
      </c>
    </row>
    <row r="42" spans="1:8" hidden="1" outlineLevel="2">
      <c r="B42" s="354" t="s">
        <v>55</v>
      </c>
      <c r="C42" s="355" t="s">
        <v>193</v>
      </c>
      <c r="D42" s="359">
        <v>30</v>
      </c>
      <c r="E42" s="354">
        <v>8</v>
      </c>
      <c r="F42" s="354">
        <v>8</v>
      </c>
      <c r="G42" s="354">
        <v>8</v>
      </c>
      <c r="H42" s="360">
        <v>6</v>
      </c>
    </row>
    <row r="43" spans="1:8" ht="31.5" hidden="1" outlineLevel="2">
      <c r="B43" s="354" t="s">
        <v>55</v>
      </c>
      <c r="C43" s="355" t="s">
        <v>194</v>
      </c>
      <c r="D43" s="359">
        <v>100</v>
      </c>
      <c r="E43" s="354">
        <v>25</v>
      </c>
      <c r="F43" s="354">
        <v>25</v>
      </c>
      <c r="G43" s="354">
        <v>24</v>
      </c>
      <c r="H43" s="360">
        <v>26</v>
      </c>
    </row>
    <row r="44" spans="1:8" ht="31.5" hidden="1" outlineLevel="2">
      <c r="B44" s="354" t="s">
        <v>55</v>
      </c>
      <c r="C44" s="355" t="s">
        <v>195</v>
      </c>
      <c r="D44" s="359"/>
      <c r="E44" s="354"/>
      <c r="F44" s="354"/>
      <c r="G44" s="354"/>
      <c r="H44" s="354"/>
    </row>
    <row r="45" spans="1:8" ht="31.5" hidden="1" outlineLevel="2">
      <c r="B45" s="354" t="s">
        <v>55</v>
      </c>
      <c r="C45" s="355" t="s">
        <v>196</v>
      </c>
      <c r="D45" s="359"/>
      <c r="E45" s="354"/>
      <c r="F45" s="354"/>
      <c r="G45" s="354"/>
      <c r="H45" s="354"/>
    </row>
    <row r="46" spans="1:8" ht="31.5" hidden="1" outlineLevel="2">
      <c r="B46" s="354" t="s">
        <v>55</v>
      </c>
      <c r="C46" s="355" t="s">
        <v>197</v>
      </c>
      <c r="D46" s="359"/>
      <c r="E46" s="354"/>
      <c r="F46" s="354"/>
      <c r="G46" s="354"/>
      <c r="H46" s="354"/>
    </row>
    <row r="47" spans="1:8" hidden="1" outlineLevel="2">
      <c r="B47" s="354" t="s">
        <v>55</v>
      </c>
      <c r="C47" s="355" t="s">
        <v>198</v>
      </c>
      <c r="D47" s="359"/>
      <c r="E47" s="354"/>
      <c r="F47" s="354"/>
      <c r="G47" s="354"/>
      <c r="H47" s="354"/>
    </row>
    <row r="48" spans="1:8" hidden="1" outlineLevel="2">
      <c r="B48" s="354" t="s">
        <v>55</v>
      </c>
      <c r="C48" s="355" t="s">
        <v>199</v>
      </c>
      <c r="D48" s="359"/>
      <c r="E48" s="354"/>
      <c r="F48" s="354"/>
      <c r="G48" s="354"/>
      <c r="H48" s="354"/>
    </row>
    <row r="49" spans="1:8" outlineLevel="1" collapsed="1">
      <c r="A49" s="349">
        <v>1</v>
      </c>
      <c r="B49" s="358" t="s">
        <v>203</v>
      </c>
      <c r="C49" s="355">
        <f t="shared" ref="C49:H49" si="2">SUBTOTAL(9,C35:C48)</f>
        <v>0</v>
      </c>
      <c r="D49" s="359">
        <f t="shared" si="2"/>
        <v>661</v>
      </c>
      <c r="E49" s="354">
        <f t="shared" si="2"/>
        <v>165</v>
      </c>
      <c r="F49" s="354">
        <f t="shared" si="2"/>
        <v>165</v>
      </c>
      <c r="G49" s="354">
        <f t="shared" si="2"/>
        <v>165</v>
      </c>
      <c r="H49" s="354">
        <f t="shared" si="2"/>
        <v>166</v>
      </c>
    </row>
    <row r="50" spans="1:8" hidden="1" outlineLevel="2">
      <c r="B50" s="354" t="s">
        <v>204</v>
      </c>
      <c r="C50" s="355" t="s">
        <v>186</v>
      </c>
      <c r="D50" s="356">
        <v>878</v>
      </c>
      <c r="E50" s="354">
        <v>220</v>
      </c>
      <c r="F50" s="354">
        <v>220</v>
      </c>
      <c r="G50" s="354">
        <v>220</v>
      </c>
      <c r="H50" s="354">
        <v>218</v>
      </c>
    </row>
    <row r="51" spans="1:8" ht="39.75" hidden="1" customHeight="1" outlineLevel="2">
      <c r="B51" s="354" t="s">
        <v>204</v>
      </c>
      <c r="C51" s="355" t="s">
        <v>187</v>
      </c>
      <c r="D51" s="356"/>
      <c r="E51" s="354"/>
      <c r="F51" s="354"/>
      <c r="G51" s="354"/>
      <c r="H51" s="354"/>
    </row>
    <row r="52" spans="1:8" hidden="1" outlineLevel="2">
      <c r="B52" s="354" t="s">
        <v>204</v>
      </c>
      <c r="C52" s="355" t="s">
        <v>188</v>
      </c>
      <c r="D52" s="356"/>
      <c r="E52" s="354"/>
      <c r="F52" s="354"/>
      <c r="G52" s="354"/>
      <c r="H52" s="354"/>
    </row>
    <row r="53" spans="1:8" hidden="1" outlineLevel="2">
      <c r="B53" s="354" t="s">
        <v>204</v>
      </c>
      <c r="C53" s="355" t="s">
        <v>189</v>
      </c>
      <c r="D53" s="356"/>
      <c r="E53" s="354"/>
      <c r="F53" s="354"/>
      <c r="G53" s="354"/>
      <c r="H53" s="354"/>
    </row>
    <row r="54" spans="1:8" ht="31.5" hidden="1" outlineLevel="2">
      <c r="B54" s="354" t="s">
        <v>204</v>
      </c>
      <c r="C54" s="355" t="s">
        <v>190</v>
      </c>
      <c r="D54" s="356"/>
      <c r="E54" s="354"/>
      <c r="F54" s="354"/>
      <c r="G54" s="354"/>
      <c r="H54" s="354"/>
    </row>
    <row r="55" spans="1:8" ht="31.5" hidden="1" outlineLevel="2">
      <c r="B55" s="354" t="s">
        <v>204</v>
      </c>
      <c r="C55" s="355" t="s">
        <v>191</v>
      </c>
      <c r="D55" s="356"/>
      <c r="E55" s="354"/>
      <c r="F55" s="354"/>
      <c r="G55" s="354"/>
      <c r="H55" s="354"/>
    </row>
    <row r="56" spans="1:8" hidden="1" outlineLevel="2">
      <c r="B56" s="354" t="s">
        <v>204</v>
      </c>
      <c r="C56" s="355" t="s">
        <v>192</v>
      </c>
      <c r="D56" s="356"/>
      <c r="E56" s="354"/>
      <c r="F56" s="354"/>
      <c r="G56" s="354"/>
      <c r="H56" s="354"/>
    </row>
    <row r="57" spans="1:8" hidden="1" outlineLevel="2">
      <c r="B57" s="354" t="s">
        <v>204</v>
      </c>
      <c r="C57" s="355" t="s">
        <v>193</v>
      </c>
      <c r="D57" s="356"/>
      <c r="E57" s="354"/>
      <c r="F57" s="354"/>
      <c r="G57" s="354"/>
      <c r="H57" s="354"/>
    </row>
    <row r="58" spans="1:8" ht="31.5" hidden="1" outlineLevel="2">
      <c r="B58" s="354" t="s">
        <v>204</v>
      </c>
      <c r="C58" s="355" t="s">
        <v>194</v>
      </c>
      <c r="D58" s="356"/>
      <c r="E58" s="354"/>
      <c r="F58" s="354"/>
      <c r="G58" s="354"/>
      <c r="H58" s="354"/>
    </row>
    <row r="59" spans="1:8" ht="31.5" hidden="1" outlineLevel="2">
      <c r="B59" s="354" t="s">
        <v>204</v>
      </c>
      <c r="C59" s="355" t="s">
        <v>195</v>
      </c>
      <c r="D59" s="356"/>
      <c r="E59" s="354"/>
      <c r="F59" s="354"/>
      <c r="G59" s="354"/>
      <c r="H59" s="354"/>
    </row>
    <row r="60" spans="1:8" ht="31.5" hidden="1" outlineLevel="2">
      <c r="B60" s="354" t="s">
        <v>204</v>
      </c>
      <c r="C60" s="355" t="s">
        <v>196</v>
      </c>
      <c r="D60" s="356"/>
      <c r="E60" s="354"/>
      <c r="F60" s="354"/>
      <c r="G60" s="354"/>
      <c r="H60" s="354"/>
    </row>
    <row r="61" spans="1:8" ht="31.5" hidden="1" outlineLevel="2">
      <c r="B61" s="354" t="s">
        <v>204</v>
      </c>
      <c r="C61" s="355" t="s">
        <v>197</v>
      </c>
      <c r="D61" s="356"/>
      <c r="E61" s="354"/>
      <c r="F61" s="354"/>
      <c r="G61" s="354"/>
      <c r="H61" s="354"/>
    </row>
    <row r="62" spans="1:8" hidden="1" outlineLevel="2">
      <c r="B62" s="354" t="s">
        <v>204</v>
      </c>
      <c r="C62" s="355" t="s">
        <v>198</v>
      </c>
      <c r="D62" s="356"/>
      <c r="E62" s="354"/>
      <c r="F62" s="354"/>
      <c r="G62" s="354"/>
      <c r="H62" s="354"/>
    </row>
    <row r="63" spans="1:8" hidden="1" outlineLevel="2">
      <c r="B63" s="354" t="s">
        <v>204</v>
      </c>
      <c r="C63" s="355" t="s">
        <v>199</v>
      </c>
      <c r="D63" s="356"/>
      <c r="E63" s="354"/>
      <c r="F63" s="354"/>
      <c r="G63" s="354"/>
      <c r="H63" s="354"/>
    </row>
    <row r="64" spans="1:8" outlineLevel="1" collapsed="1">
      <c r="A64" s="349">
        <v>1</v>
      </c>
      <c r="B64" s="358" t="s">
        <v>205</v>
      </c>
      <c r="C64" s="355">
        <f t="shared" ref="C64:H64" si="3">SUBTOTAL(9,C50:C63)</f>
        <v>0</v>
      </c>
      <c r="D64" s="356">
        <f t="shared" si="3"/>
        <v>878</v>
      </c>
      <c r="E64" s="354">
        <f t="shared" si="3"/>
        <v>220</v>
      </c>
      <c r="F64" s="354">
        <f t="shared" si="3"/>
        <v>220</v>
      </c>
      <c r="G64" s="354">
        <f t="shared" si="3"/>
        <v>220</v>
      </c>
      <c r="H64" s="354">
        <f t="shared" si="3"/>
        <v>218</v>
      </c>
    </row>
    <row r="65" spans="1:8" hidden="1" outlineLevel="2">
      <c r="B65" s="354" t="s">
        <v>57</v>
      </c>
      <c r="C65" s="355" t="s">
        <v>186</v>
      </c>
      <c r="D65" s="356">
        <v>429</v>
      </c>
      <c r="E65" s="354">
        <v>107</v>
      </c>
      <c r="F65" s="354">
        <v>107</v>
      </c>
      <c r="G65" s="354">
        <v>107</v>
      </c>
      <c r="H65" s="354">
        <v>108</v>
      </c>
    </row>
    <row r="66" spans="1:8" ht="39.75" hidden="1" customHeight="1" outlineLevel="2">
      <c r="B66" s="354" t="s">
        <v>57</v>
      </c>
      <c r="C66" s="355" t="s">
        <v>187</v>
      </c>
      <c r="D66" s="356"/>
      <c r="E66" s="354"/>
      <c r="F66" s="354"/>
      <c r="G66" s="354"/>
      <c r="H66" s="354"/>
    </row>
    <row r="67" spans="1:8" hidden="1" outlineLevel="2">
      <c r="B67" s="354" t="s">
        <v>57</v>
      </c>
      <c r="C67" s="355" t="s">
        <v>188</v>
      </c>
      <c r="D67" s="356"/>
      <c r="E67" s="354"/>
      <c r="F67" s="354"/>
      <c r="G67" s="354"/>
      <c r="H67" s="354"/>
    </row>
    <row r="68" spans="1:8" hidden="1" outlineLevel="2">
      <c r="B68" s="354" t="s">
        <v>57</v>
      </c>
      <c r="C68" s="355" t="s">
        <v>189</v>
      </c>
      <c r="D68" s="356"/>
      <c r="E68" s="354"/>
      <c r="F68" s="354"/>
      <c r="G68" s="354"/>
      <c r="H68" s="354"/>
    </row>
    <row r="69" spans="1:8" ht="31.5" hidden="1" outlineLevel="2">
      <c r="B69" s="354" t="s">
        <v>57</v>
      </c>
      <c r="C69" s="355" t="s">
        <v>190</v>
      </c>
      <c r="D69" s="356"/>
      <c r="E69" s="354"/>
      <c r="F69" s="354"/>
      <c r="G69" s="354"/>
      <c r="H69" s="354"/>
    </row>
    <row r="70" spans="1:8" ht="31.5" hidden="1" outlineLevel="2">
      <c r="B70" s="354" t="s">
        <v>57</v>
      </c>
      <c r="C70" s="355" t="s">
        <v>191</v>
      </c>
      <c r="D70" s="356"/>
      <c r="E70" s="354"/>
      <c r="F70" s="354"/>
      <c r="G70" s="354"/>
      <c r="H70" s="354"/>
    </row>
    <row r="71" spans="1:8" hidden="1" outlineLevel="2">
      <c r="B71" s="354" t="s">
        <v>57</v>
      </c>
      <c r="C71" s="355" t="s">
        <v>192</v>
      </c>
      <c r="D71" s="356"/>
      <c r="E71" s="354"/>
      <c r="F71" s="354"/>
      <c r="G71" s="354"/>
      <c r="H71" s="354"/>
    </row>
    <row r="72" spans="1:8" hidden="1" outlineLevel="2">
      <c r="B72" s="354" t="s">
        <v>57</v>
      </c>
      <c r="C72" s="355" t="s">
        <v>193</v>
      </c>
      <c r="D72" s="356"/>
      <c r="E72" s="354"/>
      <c r="F72" s="354"/>
      <c r="G72" s="354"/>
      <c r="H72" s="354"/>
    </row>
    <row r="73" spans="1:8" ht="31.5" hidden="1" outlineLevel="2">
      <c r="B73" s="354" t="s">
        <v>57</v>
      </c>
      <c r="C73" s="355" t="s">
        <v>194</v>
      </c>
      <c r="D73" s="356"/>
      <c r="E73" s="354"/>
      <c r="F73" s="354"/>
      <c r="G73" s="354"/>
      <c r="H73" s="354"/>
    </row>
    <row r="74" spans="1:8" ht="31.5" hidden="1" outlineLevel="2">
      <c r="B74" s="354" t="s">
        <v>57</v>
      </c>
      <c r="C74" s="355" t="s">
        <v>195</v>
      </c>
      <c r="D74" s="356"/>
      <c r="E74" s="354"/>
      <c r="F74" s="354"/>
      <c r="G74" s="354"/>
      <c r="H74" s="354"/>
    </row>
    <row r="75" spans="1:8" ht="31.5" hidden="1" outlineLevel="2">
      <c r="B75" s="354" t="s">
        <v>57</v>
      </c>
      <c r="C75" s="355" t="s">
        <v>196</v>
      </c>
      <c r="D75" s="356"/>
      <c r="E75" s="354"/>
      <c r="F75" s="354"/>
      <c r="G75" s="354"/>
      <c r="H75" s="354"/>
    </row>
    <row r="76" spans="1:8" ht="31.5" hidden="1" outlineLevel="2">
      <c r="B76" s="354" t="s">
        <v>57</v>
      </c>
      <c r="C76" s="355" t="s">
        <v>197</v>
      </c>
      <c r="D76" s="356"/>
      <c r="E76" s="354"/>
      <c r="F76" s="354"/>
      <c r="G76" s="354"/>
      <c r="H76" s="354"/>
    </row>
    <row r="77" spans="1:8" hidden="1" outlineLevel="2">
      <c r="B77" s="354" t="s">
        <v>57</v>
      </c>
      <c r="C77" s="355" t="s">
        <v>198</v>
      </c>
      <c r="D77" s="356"/>
      <c r="E77" s="354"/>
      <c r="F77" s="354"/>
      <c r="G77" s="354"/>
      <c r="H77" s="354"/>
    </row>
    <row r="78" spans="1:8" hidden="1" outlineLevel="2">
      <c r="B78" s="354" t="s">
        <v>57</v>
      </c>
      <c r="C78" s="355" t="s">
        <v>199</v>
      </c>
      <c r="D78" s="356"/>
      <c r="E78" s="354"/>
      <c r="F78" s="354"/>
      <c r="G78" s="354"/>
      <c r="H78" s="354"/>
    </row>
    <row r="79" spans="1:8" outlineLevel="1" collapsed="1">
      <c r="A79" s="349">
        <v>1</v>
      </c>
      <c r="B79" s="358" t="s">
        <v>206</v>
      </c>
      <c r="C79" s="355">
        <f t="shared" ref="C79:H79" si="4">SUBTOTAL(9,C65:C78)</f>
        <v>0</v>
      </c>
      <c r="D79" s="356">
        <f t="shared" si="4"/>
        <v>429</v>
      </c>
      <c r="E79" s="354">
        <f t="shared" si="4"/>
        <v>107</v>
      </c>
      <c r="F79" s="354">
        <f t="shared" si="4"/>
        <v>107</v>
      </c>
      <c r="G79" s="354">
        <f t="shared" si="4"/>
        <v>107</v>
      </c>
      <c r="H79" s="354">
        <f t="shared" si="4"/>
        <v>108</v>
      </c>
    </row>
    <row r="80" spans="1:8" hidden="1" outlineLevel="2">
      <c r="B80" s="354" t="s">
        <v>102</v>
      </c>
      <c r="C80" s="355" t="s">
        <v>186</v>
      </c>
      <c r="D80" s="356">
        <v>3868</v>
      </c>
      <c r="E80" s="354">
        <v>967</v>
      </c>
      <c r="F80" s="354">
        <v>967</v>
      </c>
      <c r="G80" s="354">
        <v>967</v>
      </c>
      <c r="H80" s="354">
        <v>967</v>
      </c>
    </row>
    <row r="81" spans="1:8" ht="39.75" hidden="1" customHeight="1" outlineLevel="2">
      <c r="B81" s="354" t="s">
        <v>102</v>
      </c>
      <c r="C81" s="355" t="s">
        <v>187</v>
      </c>
      <c r="D81" s="356"/>
      <c r="E81" s="354"/>
      <c r="F81" s="354"/>
      <c r="G81" s="354"/>
      <c r="H81" s="354"/>
    </row>
    <row r="82" spans="1:8" hidden="1" outlineLevel="2">
      <c r="B82" s="354" t="s">
        <v>102</v>
      </c>
      <c r="C82" s="355" t="s">
        <v>188</v>
      </c>
      <c r="D82" s="356"/>
      <c r="E82" s="354"/>
      <c r="F82" s="354"/>
      <c r="G82" s="354"/>
      <c r="H82" s="354"/>
    </row>
    <row r="83" spans="1:8" hidden="1" outlineLevel="2">
      <c r="B83" s="354" t="s">
        <v>102</v>
      </c>
      <c r="C83" s="355" t="s">
        <v>189</v>
      </c>
      <c r="D83" s="356"/>
      <c r="E83" s="354"/>
      <c r="F83" s="354"/>
      <c r="G83" s="354"/>
      <c r="H83" s="354"/>
    </row>
    <row r="84" spans="1:8" ht="31.5" hidden="1" outlineLevel="2">
      <c r="B84" s="354" t="s">
        <v>102</v>
      </c>
      <c r="C84" s="355" t="s">
        <v>190</v>
      </c>
      <c r="D84" s="356"/>
      <c r="E84" s="354"/>
      <c r="F84" s="354"/>
      <c r="G84" s="354"/>
      <c r="H84" s="354"/>
    </row>
    <row r="85" spans="1:8" ht="31.5" hidden="1" outlineLevel="2">
      <c r="B85" s="354" t="s">
        <v>102</v>
      </c>
      <c r="C85" s="355" t="s">
        <v>191</v>
      </c>
      <c r="D85" s="356"/>
      <c r="E85" s="354"/>
      <c r="F85" s="354"/>
      <c r="G85" s="354"/>
      <c r="H85" s="354"/>
    </row>
    <row r="86" spans="1:8" hidden="1" outlineLevel="2">
      <c r="B86" s="354" t="s">
        <v>102</v>
      </c>
      <c r="C86" s="355" t="s">
        <v>192</v>
      </c>
      <c r="D86" s="356"/>
      <c r="E86" s="354"/>
      <c r="F86" s="354"/>
      <c r="G86" s="354"/>
      <c r="H86" s="354"/>
    </row>
    <row r="87" spans="1:8" hidden="1" outlineLevel="2">
      <c r="B87" s="354" t="s">
        <v>102</v>
      </c>
      <c r="C87" s="355" t="s">
        <v>193</v>
      </c>
      <c r="D87" s="356"/>
      <c r="E87" s="354"/>
      <c r="F87" s="354"/>
      <c r="G87" s="354"/>
      <c r="H87" s="354"/>
    </row>
    <row r="88" spans="1:8" ht="31.5" hidden="1" outlineLevel="2">
      <c r="B88" s="354" t="s">
        <v>102</v>
      </c>
      <c r="C88" s="355" t="s">
        <v>194</v>
      </c>
      <c r="D88" s="356">
        <v>985</v>
      </c>
      <c r="E88" s="354">
        <v>246</v>
      </c>
      <c r="F88" s="354">
        <v>246</v>
      </c>
      <c r="G88" s="354">
        <v>246</v>
      </c>
      <c r="H88" s="354">
        <v>247</v>
      </c>
    </row>
    <row r="89" spans="1:8" ht="31.5" hidden="1" outlineLevel="2">
      <c r="B89" s="354" t="s">
        <v>102</v>
      </c>
      <c r="C89" s="355" t="s">
        <v>195</v>
      </c>
      <c r="D89" s="356"/>
      <c r="E89" s="354"/>
      <c r="F89" s="354"/>
      <c r="G89" s="354"/>
      <c r="H89" s="354"/>
    </row>
    <row r="90" spans="1:8" ht="31.5" hidden="1" outlineLevel="2">
      <c r="B90" s="354" t="s">
        <v>102</v>
      </c>
      <c r="C90" s="355" t="s">
        <v>196</v>
      </c>
      <c r="D90" s="356"/>
      <c r="E90" s="354"/>
      <c r="F90" s="354"/>
      <c r="G90" s="354"/>
      <c r="H90" s="354"/>
    </row>
    <row r="91" spans="1:8" ht="31.5" hidden="1" outlineLevel="2">
      <c r="B91" s="354" t="s">
        <v>102</v>
      </c>
      <c r="C91" s="355" t="s">
        <v>197</v>
      </c>
      <c r="D91" s="356"/>
      <c r="E91" s="354"/>
      <c r="F91" s="354"/>
      <c r="G91" s="354"/>
      <c r="H91" s="354"/>
    </row>
    <row r="92" spans="1:8" hidden="1" outlineLevel="2">
      <c r="B92" s="354" t="s">
        <v>102</v>
      </c>
      <c r="C92" s="355" t="s">
        <v>198</v>
      </c>
      <c r="D92" s="356"/>
      <c r="E92" s="354"/>
      <c r="F92" s="354"/>
      <c r="G92" s="354"/>
      <c r="H92" s="354"/>
    </row>
    <row r="93" spans="1:8" hidden="1" outlineLevel="2">
      <c r="B93" s="354" t="s">
        <v>102</v>
      </c>
      <c r="C93" s="355" t="s">
        <v>199</v>
      </c>
      <c r="D93" s="356"/>
      <c r="E93" s="354"/>
      <c r="F93" s="354"/>
      <c r="G93" s="354"/>
      <c r="H93" s="354"/>
    </row>
    <row r="94" spans="1:8" outlineLevel="1" collapsed="1">
      <c r="A94" s="349">
        <v>1</v>
      </c>
      <c r="B94" s="358" t="s">
        <v>207</v>
      </c>
      <c r="C94" s="355">
        <f t="shared" ref="C94:H94" si="5">SUBTOTAL(9,C80:C93)</f>
        <v>0</v>
      </c>
      <c r="D94" s="356">
        <f t="shared" si="5"/>
        <v>4853</v>
      </c>
      <c r="E94" s="354">
        <f t="shared" si="5"/>
        <v>1213</v>
      </c>
      <c r="F94" s="354">
        <f t="shared" si="5"/>
        <v>1213</v>
      </c>
      <c r="G94" s="354">
        <f t="shared" si="5"/>
        <v>1213</v>
      </c>
      <c r="H94" s="354">
        <f t="shared" si="5"/>
        <v>1214</v>
      </c>
    </row>
    <row r="95" spans="1:8" hidden="1" outlineLevel="2">
      <c r="B95" s="354" t="s">
        <v>208</v>
      </c>
      <c r="C95" s="355" t="s">
        <v>186</v>
      </c>
      <c r="D95" s="356"/>
      <c r="E95" s="354"/>
      <c r="F95" s="354"/>
      <c r="G95" s="354"/>
      <c r="H95" s="354"/>
    </row>
    <row r="96" spans="1:8" ht="39.75" hidden="1" customHeight="1" outlineLevel="2">
      <c r="B96" s="354" t="s">
        <v>208</v>
      </c>
      <c r="C96" s="355" t="s">
        <v>187</v>
      </c>
      <c r="D96" s="356"/>
      <c r="E96" s="354"/>
      <c r="F96" s="354"/>
      <c r="G96" s="354"/>
      <c r="H96" s="354"/>
    </row>
    <row r="97" spans="1:8" hidden="1" outlineLevel="2">
      <c r="B97" s="354" t="s">
        <v>208</v>
      </c>
      <c r="C97" s="355" t="s">
        <v>188</v>
      </c>
      <c r="D97" s="356"/>
      <c r="E97" s="354"/>
      <c r="F97" s="354"/>
      <c r="G97" s="354"/>
      <c r="H97" s="354"/>
    </row>
    <row r="98" spans="1:8" hidden="1" outlineLevel="2">
      <c r="B98" s="354" t="s">
        <v>208</v>
      </c>
      <c r="C98" s="355" t="s">
        <v>189</v>
      </c>
      <c r="D98" s="356"/>
      <c r="E98" s="354"/>
      <c r="F98" s="354"/>
      <c r="G98" s="354"/>
      <c r="H98" s="354"/>
    </row>
    <row r="99" spans="1:8" ht="31.5" hidden="1" outlineLevel="2">
      <c r="B99" s="354" t="s">
        <v>208</v>
      </c>
      <c r="C99" s="355" t="s">
        <v>190</v>
      </c>
      <c r="D99" s="356"/>
      <c r="E99" s="354"/>
      <c r="F99" s="354"/>
      <c r="G99" s="354"/>
      <c r="H99" s="354"/>
    </row>
    <row r="100" spans="1:8" ht="31.5" hidden="1" outlineLevel="2">
      <c r="B100" s="354" t="s">
        <v>208</v>
      </c>
      <c r="C100" s="355" t="s">
        <v>191</v>
      </c>
      <c r="D100" s="356"/>
      <c r="E100" s="354"/>
      <c r="F100" s="354"/>
      <c r="G100" s="354"/>
      <c r="H100" s="354"/>
    </row>
    <row r="101" spans="1:8" hidden="1" outlineLevel="2">
      <c r="B101" s="354" t="s">
        <v>208</v>
      </c>
      <c r="C101" s="355" t="s">
        <v>192</v>
      </c>
      <c r="D101" s="356"/>
      <c r="E101" s="354"/>
      <c r="F101" s="354"/>
      <c r="G101" s="354"/>
      <c r="H101" s="354"/>
    </row>
    <row r="102" spans="1:8" hidden="1" outlineLevel="2">
      <c r="B102" s="354" t="s">
        <v>208</v>
      </c>
      <c r="C102" s="355" t="s">
        <v>193</v>
      </c>
      <c r="D102" s="356"/>
      <c r="E102" s="354"/>
      <c r="F102" s="354"/>
      <c r="G102" s="354"/>
      <c r="H102" s="354"/>
    </row>
    <row r="103" spans="1:8" ht="31.5" hidden="1" outlineLevel="2">
      <c r="B103" s="354" t="s">
        <v>208</v>
      </c>
      <c r="C103" s="355" t="s">
        <v>194</v>
      </c>
      <c r="D103" s="356"/>
      <c r="E103" s="354"/>
      <c r="F103" s="354"/>
      <c r="G103" s="354"/>
      <c r="H103" s="354"/>
    </row>
    <row r="104" spans="1:8" ht="31.5" hidden="1" outlineLevel="2">
      <c r="B104" s="354" t="s">
        <v>208</v>
      </c>
      <c r="C104" s="355" t="s">
        <v>195</v>
      </c>
      <c r="D104" s="356">
        <v>757</v>
      </c>
      <c r="E104" s="354">
        <v>189</v>
      </c>
      <c r="F104" s="354">
        <v>189</v>
      </c>
      <c r="G104" s="354">
        <v>189</v>
      </c>
      <c r="H104" s="354">
        <v>190</v>
      </c>
    </row>
    <row r="105" spans="1:8" ht="31.5" hidden="1" outlineLevel="2">
      <c r="B105" s="354" t="s">
        <v>208</v>
      </c>
      <c r="C105" s="355" t="s">
        <v>196</v>
      </c>
      <c r="D105" s="356"/>
      <c r="E105" s="354"/>
      <c r="F105" s="354"/>
      <c r="G105" s="354"/>
      <c r="H105" s="354"/>
    </row>
    <row r="106" spans="1:8" ht="31.5" hidden="1" outlineLevel="2">
      <c r="B106" s="354" t="s">
        <v>208</v>
      </c>
      <c r="C106" s="355" t="s">
        <v>197</v>
      </c>
      <c r="D106" s="356"/>
      <c r="E106" s="354"/>
      <c r="F106" s="354"/>
      <c r="G106" s="354"/>
      <c r="H106" s="354"/>
    </row>
    <row r="107" spans="1:8" hidden="1" outlineLevel="2">
      <c r="B107" s="354" t="s">
        <v>208</v>
      </c>
      <c r="C107" s="355" t="s">
        <v>198</v>
      </c>
      <c r="D107" s="356"/>
      <c r="E107" s="354"/>
      <c r="F107" s="354"/>
      <c r="G107" s="354"/>
      <c r="H107" s="354"/>
    </row>
    <row r="108" spans="1:8" hidden="1" outlineLevel="2">
      <c r="B108" s="354" t="s">
        <v>208</v>
      </c>
      <c r="C108" s="355" t="s">
        <v>199</v>
      </c>
      <c r="D108" s="356"/>
      <c r="E108" s="354"/>
      <c r="F108" s="354"/>
      <c r="G108" s="354"/>
      <c r="H108" s="354"/>
    </row>
    <row r="109" spans="1:8" outlineLevel="1" collapsed="1">
      <c r="A109" s="349">
        <v>1</v>
      </c>
      <c r="B109" s="358" t="s">
        <v>209</v>
      </c>
      <c r="C109" s="355">
        <f t="shared" ref="C109:H109" si="6">SUBTOTAL(9,C95:C108)</f>
        <v>0</v>
      </c>
      <c r="D109" s="356">
        <f t="shared" si="6"/>
        <v>757</v>
      </c>
      <c r="E109" s="354">
        <f t="shared" si="6"/>
        <v>189</v>
      </c>
      <c r="F109" s="354">
        <f t="shared" si="6"/>
        <v>189</v>
      </c>
      <c r="G109" s="354">
        <f t="shared" si="6"/>
        <v>189</v>
      </c>
      <c r="H109" s="354">
        <f t="shared" si="6"/>
        <v>190</v>
      </c>
    </row>
    <row r="110" spans="1:8" hidden="1" outlineLevel="2">
      <c r="B110" s="354" t="s">
        <v>59</v>
      </c>
      <c r="C110" s="355" t="s">
        <v>186</v>
      </c>
      <c r="D110" s="356">
        <v>677</v>
      </c>
      <c r="E110" s="354">
        <v>169</v>
      </c>
      <c r="F110" s="354">
        <v>169</v>
      </c>
      <c r="G110" s="354">
        <v>169</v>
      </c>
      <c r="H110" s="354">
        <v>170</v>
      </c>
    </row>
    <row r="111" spans="1:8" ht="39.75" hidden="1" customHeight="1" outlineLevel="2">
      <c r="B111" s="354" t="s">
        <v>59</v>
      </c>
      <c r="C111" s="355" t="s">
        <v>187</v>
      </c>
      <c r="D111" s="356"/>
      <c r="E111" s="354"/>
      <c r="F111" s="354"/>
      <c r="G111" s="354"/>
      <c r="H111" s="354"/>
    </row>
    <row r="112" spans="1:8" hidden="1" outlineLevel="2">
      <c r="B112" s="354" t="s">
        <v>59</v>
      </c>
      <c r="C112" s="355" t="s">
        <v>188</v>
      </c>
      <c r="D112" s="356"/>
      <c r="E112" s="354"/>
      <c r="F112" s="354"/>
      <c r="G112" s="354"/>
      <c r="H112" s="354"/>
    </row>
    <row r="113" spans="1:8" hidden="1" outlineLevel="2">
      <c r="B113" s="354" t="s">
        <v>59</v>
      </c>
      <c r="C113" s="355" t="s">
        <v>189</v>
      </c>
      <c r="D113" s="356"/>
      <c r="E113" s="354"/>
      <c r="F113" s="354"/>
      <c r="G113" s="354"/>
      <c r="H113" s="354"/>
    </row>
    <row r="114" spans="1:8" ht="31.5" hidden="1" outlineLevel="2">
      <c r="B114" s="354" t="s">
        <v>59</v>
      </c>
      <c r="C114" s="355" t="s">
        <v>190</v>
      </c>
      <c r="D114" s="356"/>
      <c r="E114" s="354"/>
      <c r="F114" s="354"/>
      <c r="G114" s="354"/>
      <c r="H114" s="354"/>
    </row>
    <row r="115" spans="1:8" ht="31.5" hidden="1" outlineLevel="2">
      <c r="B115" s="354" t="s">
        <v>59</v>
      </c>
      <c r="C115" s="355" t="s">
        <v>191</v>
      </c>
      <c r="D115" s="356"/>
      <c r="E115" s="354"/>
      <c r="F115" s="354"/>
      <c r="G115" s="354"/>
      <c r="H115" s="354"/>
    </row>
    <row r="116" spans="1:8" hidden="1" outlineLevel="2">
      <c r="B116" s="354" t="s">
        <v>59</v>
      </c>
      <c r="C116" s="355" t="s">
        <v>192</v>
      </c>
      <c r="D116" s="356"/>
      <c r="E116" s="354"/>
      <c r="F116" s="354"/>
      <c r="G116" s="354"/>
      <c r="H116" s="354"/>
    </row>
    <row r="117" spans="1:8" hidden="1" outlineLevel="2">
      <c r="B117" s="354" t="s">
        <v>59</v>
      </c>
      <c r="C117" s="355" t="s">
        <v>193</v>
      </c>
      <c r="D117" s="356"/>
      <c r="E117" s="354"/>
      <c r="F117" s="354"/>
      <c r="G117" s="354"/>
      <c r="H117" s="354"/>
    </row>
    <row r="118" spans="1:8" ht="31.5" hidden="1" outlineLevel="2">
      <c r="B118" s="354" t="s">
        <v>59</v>
      </c>
      <c r="C118" s="355" t="s">
        <v>194</v>
      </c>
      <c r="D118" s="356"/>
      <c r="E118" s="354"/>
      <c r="F118" s="354"/>
      <c r="G118" s="354"/>
      <c r="H118" s="354"/>
    </row>
    <row r="119" spans="1:8" ht="31.5" hidden="1" outlineLevel="2">
      <c r="B119" s="354" t="s">
        <v>59</v>
      </c>
      <c r="C119" s="355" t="s">
        <v>195</v>
      </c>
      <c r="D119" s="356"/>
      <c r="E119" s="354"/>
      <c r="F119" s="354"/>
      <c r="G119" s="354"/>
      <c r="H119" s="354"/>
    </row>
    <row r="120" spans="1:8" ht="31.5" hidden="1" outlineLevel="2">
      <c r="B120" s="354" t="s">
        <v>59</v>
      </c>
      <c r="C120" s="355" t="s">
        <v>196</v>
      </c>
      <c r="D120" s="356"/>
      <c r="E120" s="354"/>
      <c r="F120" s="354"/>
      <c r="G120" s="354"/>
      <c r="H120" s="354"/>
    </row>
    <row r="121" spans="1:8" ht="31.5" hidden="1" outlineLevel="2">
      <c r="B121" s="354" t="s">
        <v>59</v>
      </c>
      <c r="C121" s="355" t="s">
        <v>197</v>
      </c>
      <c r="D121" s="356"/>
      <c r="E121" s="354"/>
      <c r="F121" s="354"/>
      <c r="G121" s="354"/>
      <c r="H121" s="354"/>
    </row>
    <row r="122" spans="1:8" hidden="1" outlineLevel="2">
      <c r="B122" s="354" t="s">
        <v>59</v>
      </c>
      <c r="C122" s="355" t="s">
        <v>198</v>
      </c>
      <c r="D122" s="356"/>
      <c r="E122" s="354"/>
      <c r="F122" s="354"/>
      <c r="G122" s="354"/>
      <c r="H122" s="354"/>
    </row>
    <row r="123" spans="1:8" hidden="1" outlineLevel="2">
      <c r="B123" s="354" t="s">
        <v>59</v>
      </c>
      <c r="C123" s="355" t="s">
        <v>199</v>
      </c>
      <c r="D123" s="356"/>
      <c r="E123" s="354"/>
      <c r="F123" s="354"/>
      <c r="G123" s="354"/>
      <c r="H123" s="354"/>
    </row>
    <row r="124" spans="1:8" outlineLevel="1" collapsed="1">
      <c r="A124" s="349">
        <v>1</v>
      </c>
      <c r="B124" s="358" t="s">
        <v>210</v>
      </c>
      <c r="C124" s="355">
        <f t="shared" ref="C124:H124" si="7">SUBTOTAL(9,C110:C123)</f>
        <v>0</v>
      </c>
      <c r="D124" s="356">
        <f t="shared" si="7"/>
        <v>677</v>
      </c>
      <c r="E124" s="354">
        <f t="shared" si="7"/>
        <v>169</v>
      </c>
      <c r="F124" s="354">
        <f t="shared" si="7"/>
        <v>169</v>
      </c>
      <c r="G124" s="354">
        <f t="shared" si="7"/>
        <v>169</v>
      </c>
      <c r="H124" s="354">
        <f t="shared" si="7"/>
        <v>170</v>
      </c>
    </row>
    <row r="125" spans="1:8" hidden="1" outlineLevel="2">
      <c r="B125" s="354" t="s">
        <v>60</v>
      </c>
      <c r="C125" s="355" t="s">
        <v>186</v>
      </c>
      <c r="D125" s="359">
        <v>2314</v>
      </c>
      <c r="E125" s="354">
        <v>578</v>
      </c>
      <c r="F125" s="354">
        <v>578</v>
      </c>
      <c r="G125" s="354">
        <v>578</v>
      </c>
      <c r="H125" s="360">
        <v>580</v>
      </c>
    </row>
    <row r="126" spans="1:8" ht="39.75" hidden="1" customHeight="1" outlineLevel="2">
      <c r="B126" s="354" t="s">
        <v>60</v>
      </c>
      <c r="C126" s="355" t="s">
        <v>187</v>
      </c>
      <c r="D126" s="359"/>
      <c r="E126" s="354"/>
      <c r="F126" s="354"/>
      <c r="G126" s="354"/>
      <c r="H126" s="354"/>
    </row>
    <row r="127" spans="1:8" hidden="1" outlineLevel="2">
      <c r="B127" s="354" t="s">
        <v>60</v>
      </c>
      <c r="C127" s="355" t="s">
        <v>188</v>
      </c>
      <c r="D127" s="359"/>
      <c r="E127" s="354"/>
      <c r="F127" s="354"/>
      <c r="G127" s="354"/>
      <c r="H127" s="354"/>
    </row>
    <row r="128" spans="1:8" hidden="1" outlineLevel="2">
      <c r="B128" s="354" t="s">
        <v>60</v>
      </c>
      <c r="C128" s="355" t="s">
        <v>189</v>
      </c>
      <c r="D128" s="359"/>
      <c r="E128" s="354"/>
      <c r="F128" s="354"/>
      <c r="G128" s="354"/>
      <c r="H128" s="354"/>
    </row>
    <row r="129" spans="1:8" ht="31.5" hidden="1" outlineLevel="2">
      <c r="B129" s="354" t="s">
        <v>60</v>
      </c>
      <c r="C129" s="355" t="s">
        <v>190</v>
      </c>
      <c r="D129" s="359"/>
      <c r="E129" s="354"/>
      <c r="F129" s="354"/>
      <c r="G129" s="354"/>
      <c r="H129" s="354"/>
    </row>
    <row r="130" spans="1:8" ht="31.5" hidden="1" outlineLevel="2">
      <c r="B130" s="354" t="s">
        <v>60</v>
      </c>
      <c r="C130" s="355" t="s">
        <v>191</v>
      </c>
      <c r="D130" s="359">
        <v>294</v>
      </c>
      <c r="E130" s="354">
        <v>74</v>
      </c>
      <c r="F130" s="354">
        <v>74</v>
      </c>
      <c r="G130" s="354">
        <v>74</v>
      </c>
      <c r="H130" s="360">
        <v>72</v>
      </c>
    </row>
    <row r="131" spans="1:8" hidden="1" outlineLevel="2">
      <c r="B131" s="354" t="s">
        <v>60</v>
      </c>
      <c r="C131" s="355" t="s">
        <v>192</v>
      </c>
      <c r="D131" s="359"/>
      <c r="E131" s="354"/>
      <c r="F131" s="354"/>
      <c r="G131" s="354"/>
      <c r="H131" s="354"/>
    </row>
    <row r="132" spans="1:8" hidden="1" outlineLevel="2">
      <c r="B132" s="354" t="s">
        <v>60</v>
      </c>
      <c r="C132" s="355" t="s">
        <v>193</v>
      </c>
      <c r="D132" s="359"/>
      <c r="E132" s="354"/>
      <c r="F132" s="354"/>
      <c r="G132" s="354"/>
      <c r="H132" s="354"/>
    </row>
    <row r="133" spans="1:8" ht="31.5" hidden="1" outlineLevel="2">
      <c r="B133" s="354" t="s">
        <v>60</v>
      </c>
      <c r="C133" s="355" t="s">
        <v>194</v>
      </c>
      <c r="D133" s="359"/>
      <c r="E133" s="354"/>
      <c r="F133" s="354"/>
      <c r="G133" s="354"/>
      <c r="H133" s="354"/>
    </row>
    <row r="134" spans="1:8" ht="31.5" hidden="1" outlineLevel="2">
      <c r="B134" s="354" t="s">
        <v>60</v>
      </c>
      <c r="C134" s="355" t="s">
        <v>195</v>
      </c>
      <c r="D134" s="359">
        <v>749</v>
      </c>
      <c r="E134" s="354">
        <v>187</v>
      </c>
      <c r="F134" s="354">
        <v>187</v>
      </c>
      <c r="G134" s="354">
        <v>187</v>
      </c>
      <c r="H134" s="360">
        <v>188</v>
      </c>
    </row>
    <row r="135" spans="1:8" ht="31.5" hidden="1" outlineLevel="2">
      <c r="B135" s="354" t="s">
        <v>60</v>
      </c>
      <c r="C135" s="355" t="s">
        <v>196</v>
      </c>
      <c r="D135" s="359"/>
      <c r="E135" s="354"/>
      <c r="F135" s="354"/>
      <c r="G135" s="354"/>
      <c r="H135" s="354"/>
    </row>
    <row r="136" spans="1:8" ht="31.5" hidden="1" outlineLevel="2">
      <c r="B136" s="354" t="s">
        <v>60</v>
      </c>
      <c r="C136" s="355" t="s">
        <v>197</v>
      </c>
      <c r="D136" s="359"/>
      <c r="E136" s="354"/>
      <c r="F136" s="354"/>
      <c r="G136" s="354"/>
      <c r="H136" s="354"/>
    </row>
    <row r="137" spans="1:8" hidden="1" outlineLevel="2">
      <c r="B137" s="354" t="s">
        <v>60</v>
      </c>
      <c r="C137" s="355" t="s">
        <v>198</v>
      </c>
      <c r="D137" s="359"/>
      <c r="E137" s="354"/>
      <c r="F137" s="354"/>
      <c r="G137" s="354"/>
      <c r="H137" s="354"/>
    </row>
    <row r="138" spans="1:8" hidden="1" outlineLevel="2">
      <c r="B138" s="354" t="s">
        <v>60</v>
      </c>
      <c r="C138" s="355" t="s">
        <v>199</v>
      </c>
      <c r="D138" s="359"/>
      <c r="E138" s="354"/>
      <c r="F138" s="354"/>
      <c r="G138" s="354"/>
      <c r="H138" s="354"/>
    </row>
    <row r="139" spans="1:8" outlineLevel="1" collapsed="1">
      <c r="A139" s="349">
        <v>1</v>
      </c>
      <c r="B139" s="358" t="s">
        <v>211</v>
      </c>
      <c r="C139" s="355">
        <f t="shared" ref="C139:H139" si="8">SUBTOTAL(9,C125:C138)</f>
        <v>0</v>
      </c>
      <c r="D139" s="359">
        <f t="shared" si="8"/>
        <v>3357</v>
      </c>
      <c r="E139" s="354">
        <f t="shared" si="8"/>
        <v>839</v>
      </c>
      <c r="F139" s="354">
        <f t="shared" si="8"/>
        <v>839</v>
      </c>
      <c r="G139" s="354">
        <f t="shared" si="8"/>
        <v>839</v>
      </c>
      <c r="H139" s="354">
        <f t="shared" si="8"/>
        <v>840</v>
      </c>
    </row>
    <row r="140" spans="1:8" hidden="1" outlineLevel="2">
      <c r="B140" s="354" t="s">
        <v>61</v>
      </c>
      <c r="C140" s="355" t="s">
        <v>186</v>
      </c>
      <c r="D140" s="356">
        <v>1309</v>
      </c>
      <c r="E140" s="354">
        <v>327</v>
      </c>
      <c r="F140" s="354">
        <v>327</v>
      </c>
      <c r="G140" s="354">
        <v>327</v>
      </c>
      <c r="H140" s="354">
        <v>328</v>
      </c>
    </row>
    <row r="141" spans="1:8" ht="39.75" hidden="1" customHeight="1" outlineLevel="2">
      <c r="B141" s="354" t="s">
        <v>61</v>
      </c>
      <c r="C141" s="355" t="s">
        <v>187</v>
      </c>
      <c r="D141" s="356"/>
      <c r="E141" s="354"/>
      <c r="F141" s="354"/>
      <c r="G141" s="354"/>
      <c r="H141" s="354"/>
    </row>
    <row r="142" spans="1:8" hidden="1" outlineLevel="2">
      <c r="B142" s="354" t="s">
        <v>61</v>
      </c>
      <c r="C142" s="355" t="s">
        <v>188</v>
      </c>
      <c r="D142" s="356"/>
      <c r="E142" s="354"/>
      <c r="F142" s="354"/>
      <c r="G142" s="354"/>
      <c r="H142" s="354"/>
    </row>
    <row r="143" spans="1:8" hidden="1" outlineLevel="2">
      <c r="B143" s="354" t="s">
        <v>61</v>
      </c>
      <c r="C143" s="355" t="s">
        <v>189</v>
      </c>
      <c r="D143" s="356"/>
      <c r="E143" s="354"/>
      <c r="F143" s="354"/>
      <c r="G143" s="354"/>
      <c r="H143" s="354"/>
    </row>
    <row r="144" spans="1:8" ht="31.5" hidden="1" outlineLevel="2">
      <c r="B144" s="354" t="s">
        <v>61</v>
      </c>
      <c r="C144" s="355" t="s">
        <v>190</v>
      </c>
      <c r="D144" s="356"/>
      <c r="E144" s="354"/>
      <c r="F144" s="354"/>
      <c r="G144" s="354"/>
      <c r="H144" s="354"/>
    </row>
    <row r="145" spans="1:8" ht="31.5" hidden="1" outlineLevel="2">
      <c r="B145" s="354" t="s">
        <v>61</v>
      </c>
      <c r="C145" s="355" t="s">
        <v>191</v>
      </c>
      <c r="D145" s="356"/>
      <c r="E145" s="354"/>
      <c r="F145" s="354"/>
      <c r="G145" s="354"/>
      <c r="H145" s="354"/>
    </row>
    <row r="146" spans="1:8" hidden="1" outlineLevel="2">
      <c r="B146" s="354" t="s">
        <v>61</v>
      </c>
      <c r="C146" s="355" t="s">
        <v>192</v>
      </c>
      <c r="D146" s="356"/>
      <c r="E146" s="354"/>
      <c r="F146" s="354"/>
      <c r="G146" s="354"/>
      <c r="H146" s="354"/>
    </row>
    <row r="147" spans="1:8" hidden="1" outlineLevel="2">
      <c r="B147" s="354" t="s">
        <v>61</v>
      </c>
      <c r="C147" s="355" t="s">
        <v>193</v>
      </c>
      <c r="D147" s="356"/>
      <c r="E147" s="354"/>
      <c r="F147" s="354"/>
      <c r="G147" s="354"/>
      <c r="H147" s="354"/>
    </row>
    <row r="148" spans="1:8" ht="31.5" hidden="1" outlineLevel="2">
      <c r="B148" s="354" t="s">
        <v>61</v>
      </c>
      <c r="C148" s="355" t="s">
        <v>194</v>
      </c>
      <c r="D148" s="356"/>
      <c r="E148" s="354"/>
      <c r="F148" s="354"/>
      <c r="G148" s="354"/>
      <c r="H148" s="354"/>
    </row>
    <row r="149" spans="1:8" ht="31.5" hidden="1" outlineLevel="2">
      <c r="B149" s="354" t="s">
        <v>61</v>
      </c>
      <c r="C149" s="355" t="s">
        <v>195</v>
      </c>
      <c r="D149" s="356"/>
      <c r="E149" s="354"/>
      <c r="F149" s="354"/>
      <c r="G149" s="354"/>
      <c r="H149" s="354"/>
    </row>
    <row r="150" spans="1:8" ht="31.5" hidden="1" outlineLevel="2">
      <c r="B150" s="354" t="s">
        <v>61</v>
      </c>
      <c r="C150" s="355" t="s">
        <v>196</v>
      </c>
      <c r="D150" s="356"/>
      <c r="E150" s="354"/>
      <c r="F150" s="354"/>
      <c r="G150" s="354"/>
      <c r="H150" s="354"/>
    </row>
    <row r="151" spans="1:8" ht="31.5" hidden="1" outlineLevel="2">
      <c r="B151" s="354" t="s">
        <v>61</v>
      </c>
      <c r="C151" s="355" t="s">
        <v>197</v>
      </c>
      <c r="D151" s="356"/>
      <c r="E151" s="354"/>
      <c r="F151" s="354"/>
      <c r="G151" s="354"/>
      <c r="H151" s="354"/>
    </row>
    <row r="152" spans="1:8" hidden="1" outlineLevel="2">
      <c r="B152" s="354" t="s">
        <v>61</v>
      </c>
      <c r="C152" s="355" t="s">
        <v>198</v>
      </c>
      <c r="D152" s="356"/>
      <c r="E152" s="354"/>
      <c r="F152" s="354"/>
      <c r="G152" s="354"/>
      <c r="H152" s="354"/>
    </row>
    <row r="153" spans="1:8" hidden="1" outlineLevel="2">
      <c r="B153" s="354" t="s">
        <v>61</v>
      </c>
      <c r="C153" s="355" t="s">
        <v>199</v>
      </c>
      <c r="D153" s="356"/>
      <c r="E153" s="354"/>
      <c r="F153" s="354"/>
      <c r="G153" s="354"/>
      <c r="H153" s="354"/>
    </row>
    <row r="154" spans="1:8" outlineLevel="1" collapsed="1">
      <c r="A154" s="349">
        <v>1</v>
      </c>
      <c r="B154" s="358" t="s">
        <v>212</v>
      </c>
      <c r="C154" s="355">
        <f t="shared" ref="C154:H154" si="9">SUBTOTAL(9,C140:C153)</f>
        <v>0</v>
      </c>
      <c r="D154" s="356">
        <f t="shared" si="9"/>
        <v>1309</v>
      </c>
      <c r="E154" s="354">
        <f t="shared" si="9"/>
        <v>327</v>
      </c>
      <c r="F154" s="354">
        <f t="shared" si="9"/>
        <v>327</v>
      </c>
      <c r="G154" s="354">
        <f t="shared" si="9"/>
        <v>327</v>
      </c>
      <c r="H154" s="354">
        <f t="shared" si="9"/>
        <v>328</v>
      </c>
    </row>
    <row r="155" spans="1:8" hidden="1" outlineLevel="2">
      <c r="B155" s="354" t="s">
        <v>62</v>
      </c>
      <c r="C155" s="355" t="s">
        <v>186</v>
      </c>
      <c r="D155" s="356">
        <v>2185</v>
      </c>
      <c r="E155" s="354">
        <v>546</v>
      </c>
      <c r="F155" s="354">
        <v>546</v>
      </c>
      <c r="G155" s="354">
        <v>546</v>
      </c>
      <c r="H155" s="354">
        <v>547</v>
      </c>
    </row>
    <row r="156" spans="1:8" ht="39.75" hidden="1" customHeight="1" outlineLevel="2">
      <c r="B156" s="354" t="s">
        <v>62</v>
      </c>
      <c r="C156" s="355" t="s">
        <v>187</v>
      </c>
      <c r="D156" s="356"/>
      <c r="E156" s="354"/>
      <c r="F156" s="354"/>
      <c r="G156" s="354"/>
      <c r="H156" s="354"/>
    </row>
    <row r="157" spans="1:8" hidden="1" outlineLevel="2">
      <c r="B157" s="354" t="s">
        <v>62</v>
      </c>
      <c r="C157" s="355" t="s">
        <v>188</v>
      </c>
      <c r="D157" s="356"/>
      <c r="E157" s="354"/>
      <c r="F157" s="354"/>
      <c r="G157" s="354"/>
      <c r="H157" s="354"/>
    </row>
    <row r="158" spans="1:8" hidden="1" outlineLevel="2">
      <c r="B158" s="354" t="s">
        <v>62</v>
      </c>
      <c r="C158" s="355" t="s">
        <v>189</v>
      </c>
      <c r="D158" s="356"/>
      <c r="E158" s="354"/>
      <c r="F158" s="354"/>
      <c r="G158" s="354"/>
      <c r="H158" s="354"/>
    </row>
    <row r="159" spans="1:8" ht="31.5" hidden="1" outlineLevel="2">
      <c r="B159" s="354" t="s">
        <v>62</v>
      </c>
      <c r="C159" s="355" t="s">
        <v>190</v>
      </c>
      <c r="D159" s="356"/>
      <c r="E159" s="354"/>
      <c r="F159" s="354"/>
      <c r="G159" s="354"/>
      <c r="H159" s="354"/>
    </row>
    <row r="160" spans="1:8" ht="31.5" hidden="1" outlineLevel="2">
      <c r="B160" s="354" t="s">
        <v>62</v>
      </c>
      <c r="C160" s="355" t="s">
        <v>191</v>
      </c>
      <c r="D160" s="356"/>
      <c r="E160" s="354"/>
      <c r="F160" s="354"/>
      <c r="G160" s="354"/>
      <c r="H160" s="354"/>
    </row>
    <row r="161" spans="1:8" hidden="1" outlineLevel="2">
      <c r="B161" s="354" t="s">
        <v>62</v>
      </c>
      <c r="C161" s="355" t="s">
        <v>192</v>
      </c>
      <c r="D161" s="356"/>
      <c r="E161" s="354"/>
      <c r="F161" s="354"/>
      <c r="G161" s="354"/>
      <c r="H161" s="354"/>
    </row>
    <row r="162" spans="1:8" hidden="1" outlineLevel="2">
      <c r="B162" s="354" t="s">
        <v>62</v>
      </c>
      <c r="C162" s="355" t="s">
        <v>193</v>
      </c>
      <c r="D162" s="356"/>
      <c r="E162" s="354"/>
      <c r="F162" s="354"/>
      <c r="G162" s="354"/>
      <c r="H162" s="354"/>
    </row>
    <row r="163" spans="1:8" ht="31.5" hidden="1" outlineLevel="2">
      <c r="B163" s="354" t="s">
        <v>62</v>
      </c>
      <c r="C163" s="355" t="s">
        <v>194</v>
      </c>
      <c r="D163" s="356"/>
      <c r="E163" s="354"/>
      <c r="F163" s="354"/>
      <c r="G163" s="354"/>
      <c r="H163" s="354"/>
    </row>
    <row r="164" spans="1:8" ht="31.5" hidden="1" outlineLevel="2">
      <c r="B164" s="354" t="s">
        <v>62</v>
      </c>
      <c r="C164" s="355" t="s">
        <v>195</v>
      </c>
      <c r="D164" s="356"/>
      <c r="E164" s="354"/>
      <c r="F164" s="354"/>
      <c r="G164" s="354"/>
      <c r="H164" s="354"/>
    </row>
    <row r="165" spans="1:8" ht="31.5" hidden="1" outlineLevel="2">
      <c r="B165" s="354" t="s">
        <v>62</v>
      </c>
      <c r="C165" s="355" t="s">
        <v>196</v>
      </c>
      <c r="D165" s="356"/>
      <c r="E165" s="354"/>
      <c r="F165" s="354"/>
      <c r="G165" s="354"/>
      <c r="H165" s="354"/>
    </row>
    <row r="166" spans="1:8" ht="31.5" hidden="1" outlineLevel="2">
      <c r="B166" s="354" t="s">
        <v>62</v>
      </c>
      <c r="C166" s="355" t="s">
        <v>197</v>
      </c>
      <c r="D166" s="356"/>
      <c r="E166" s="354"/>
      <c r="F166" s="354"/>
      <c r="G166" s="354"/>
      <c r="H166" s="354"/>
    </row>
    <row r="167" spans="1:8" hidden="1" outlineLevel="2">
      <c r="B167" s="354" t="s">
        <v>62</v>
      </c>
      <c r="C167" s="355" t="s">
        <v>198</v>
      </c>
      <c r="D167" s="356"/>
      <c r="E167" s="354"/>
      <c r="F167" s="354"/>
      <c r="G167" s="354"/>
      <c r="H167" s="354"/>
    </row>
    <row r="168" spans="1:8" hidden="1" outlineLevel="2">
      <c r="B168" s="354" t="s">
        <v>62</v>
      </c>
      <c r="C168" s="355" t="s">
        <v>199</v>
      </c>
      <c r="D168" s="356"/>
      <c r="E168" s="354"/>
      <c r="F168" s="354"/>
      <c r="G168" s="354"/>
      <c r="H168" s="354"/>
    </row>
    <row r="169" spans="1:8" outlineLevel="1" collapsed="1">
      <c r="A169" s="349">
        <v>1</v>
      </c>
      <c r="B169" s="358" t="s">
        <v>213</v>
      </c>
      <c r="C169" s="355">
        <f t="shared" ref="C169:H169" si="10">SUBTOTAL(9,C155:C168)</f>
        <v>0</v>
      </c>
      <c r="D169" s="356">
        <f t="shared" si="10"/>
        <v>2185</v>
      </c>
      <c r="E169" s="354">
        <f t="shared" si="10"/>
        <v>546</v>
      </c>
      <c r="F169" s="354">
        <f t="shared" si="10"/>
        <v>546</v>
      </c>
      <c r="G169" s="354">
        <f t="shared" si="10"/>
        <v>546</v>
      </c>
      <c r="H169" s="354">
        <f t="shared" si="10"/>
        <v>547</v>
      </c>
    </row>
    <row r="170" spans="1:8" hidden="1" outlineLevel="2">
      <c r="B170" s="354" t="s">
        <v>63</v>
      </c>
      <c r="C170" s="355" t="s">
        <v>186</v>
      </c>
      <c r="D170" s="356">
        <v>845</v>
      </c>
      <c r="E170" s="354">
        <v>211</v>
      </c>
      <c r="F170" s="354">
        <v>211</v>
      </c>
      <c r="G170" s="354">
        <v>211</v>
      </c>
      <c r="H170" s="354">
        <v>212</v>
      </c>
    </row>
    <row r="171" spans="1:8" ht="39.75" hidden="1" customHeight="1" outlineLevel="2">
      <c r="B171" s="354" t="s">
        <v>63</v>
      </c>
      <c r="C171" s="355" t="s">
        <v>187</v>
      </c>
      <c r="D171" s="356"/>
      <c r="E171" s="354"/>
      <c r="F171" s="354"/>
      <c r="G171" s="354"/>
      <c r="H171" s="354"/>
    </row>
    <row r="172" spans="1:8" hidden="1" outlineLevel="2">
      <c r="B172" s="354" t="s">
        <v>63</v>
      </c>
      <c r="C172" s="355" t="s">
        <v>188</v>
      </c>
      <c r="D172" s="356"/>
      <c r="E172" s="354"/>
      <c r="F172" s="354"/>
      <c r="G172" s="354"/>
      <c r="H172" s="354"/>
    </row>
    <row r="173" spans="1:8" hidden="1" outlineLevel="2">
      <c r="B173" s="354" t="s">
        <v>63</v>
      </c>
      <c r="C173" s="355" t="s">
        <v>189</v>
      </c>
      <c r="D173" s="356"/>
      <c r="E173" s="354"/>
      <c r="F173" s="354"/>
      <c r="G173" s="354"/>
      <c r="H173" s="354"/>
    </row>
    <row r="174" spans="1:8" ht="31.5" hidden="1" outlineLevel="2">
      <c r="B174" s="354" t="s">
        <v>63</v>
      </c>
      <c r="C174" s="355" t="s">
        <v>190</v>
      </c>
      <c r="D174" s="356"/>
      <c r="E174" s="354"/>
      <c r="F174" s="354"/>
      <c r="G174" s="354"/>
      <c r="H174" s="354"/>
    </row>
    <row r="175" spans="1:8" ht="31.5" hidden="1" outlineLevel="2">
      <c r="B175" s="354" t="s">
        <v>63</v>
      </c>
      <c r="C175" s="355" t="s">
        <v>191</v>
      </c>
      <c r="D175" s="356"/>
      <c r="E175" s="354"/>
      <c r="F175" s="354"/>
      <c r="G175" s="354"/>
      <c r="H175" s="354"/>
    </row>
    <row r="176" spans="1:8" hidden="1" outlineLevel="2">
      <c r="B176" s="354" t="s">
        <v>63</v>
      </c>
      <c r="C176" s="355" t="s">
        <v>192</v>
      </c>
      <c r="D176" s="356"/>
      <c r="E176" s="354"/>
      <c r="F176" s="354"/>
      <c r="G176" s="354"/>
      <c r="H176" s="354"/>
    </row>
    <row r="177" spans="1:8" hidden="1" outlineLevel="2">
      <c r="B177" s="354" t="s">
        <v>63</v>
      </c>
      <c r="C177" s="355" t="s">
        <v>193</v>
      </c>
      <c r="D177" s="356"/>
      <c r="E177" s="354"/>
      <c r="F177" s="354"/>
      <c r="G177" s="354"/>
      <c r="H177" s="354"/>
    </row>
    <row r="178" spans="1:8" ht="31.5" hidden="1" outlineLevel="2">
      <c r="B178" s="354" t="s">
        <v>63</v>
      </c>
      <c r="C178" s="355" t="s">
        <v>194</v>
      </c>
      <c r="D178" s="356"/>
      <c r="E178" s="354"/>
      <c r="F178" s="354"/>
      <c r="G178" s="354"/>
      <c r="H178" s="354"/>
    </row>
    <row r="179" spans="1:8" ht="31.5" hidden="1" outlineLevel="2">
      <c r="B179" s="354" t="s">
        <v>63</v>
      </c>
      <c r="C179" s="355" t="s">
        <v>195</v>
      </c>
      <c r="D179" s="356"/>
      <c r="E179" s="354"/>
      <c r="F179" s="354"/>
      <c r="G179" s="354"/>
      <c r="H179" s="354"/>
    </row>
    <row r="180" spans="1:8" ht="31.5" hidden="1" outlineLevel="2">
      <c r="B180" s="354" t="s">
        <v>63</v>
      </c>
      <c r="C180" s="355" t="s">
        <v>196</v>
      </c>
      <c r="D180" s="356"/>
      <c r="E180" s="354"/>
      <c r="F180" s="354"/>
      <c r="G180" s="354"/>
      <c r="H180" s="354"/>
    </row>
    <row r="181" spans="1:8" ht="31.5" hidden="1" outlineLevel="2">
      <c r="B181" s="354" t="s">
        <v>63</v>
      </c>
      <c r="C181" s="355" t="s">
        <v>197</v>
      </c>
      <c r="D181" s="356"/>
      <c r="E181" s="354"/>
      <c r="F181" s="354"/>
      <c r="G181" s="354"/>
      <c r="H181" s="354"/>
    </row>
    <row r="182" spans="1:8" hidden="1" outlineLevel="2">
      <c r="B182" s="354" t="s">
        <v>63</v>
      </c>
      <c r="C182" s="355" t="s">
        <v>198</v>
      </c>
      <c r="D182" s="356"/>
      <c r="E182" s="354"/>
      <c r="F182" s="354"/>
      <c r="G182" s="354"/>
      <c r="H182" s="354"/>
    </row>
    <row r="183" spans="1:8" hidden="1" outlineLevel="2">
      <c r="B183" s="354" t="s">
        <v>63</v>
      </c>
      <c r="C183" s="355" t="s">
        <v>199</v>
      </c>
      <c r="D183" s="356"/>
      <c r="E183" s="354"/>
      <c r="F183" s="354"/>
      <c r="G183" s="354"/>
      <c r="H183" s="354"/>
    </row>
    <row r="184" spans="1:8" outlineLevel="1" collapsed="1">
      <c r="A184" s="349">
        <v>1</v>
      </c>
      <c r="B184" s="358" t="s">
        <v>214</v>
      </c>
      <c r="C184" s="355">
        <f t="shared" ref="C184:H184" si="11">SUBTOTAL(9,C170:C183)</f>
        <v>0</v>
      </c>
      <c r="D184" s="356">
        <f t="shared" si="11"/>
        <v>845</v>
      </c>
      <c r="E184" s="354">
        <f t="shared" si="11"/>
        <v>211</v>
      </c>
      <c r="F184" s="354">
        <f t="shared" si="11"/>
        <v>211</v>
      </c>
      <c r="G184" s="354">
        <f t="shared" si="11"/>
        <v>211</v>
      </c>
      <c r="H184" s="354">
        <f t="shared" si="11"/>
        <v>212</v>
      </c>
    </row>
    <row r="185" spans="1:8" hidden="1" outlineLevel="2">
      <c r="B185" s="354" t="s">
        <v>64</v>
      </c>
      <c r="C185" s="355" t="s">
        <v>186</v>
      </c>
      <c r="D185" s="356">
        <v>535</v>
      </c>
      <c r="E185" s="354">
        <v>134</v>
      </c>
      <c r="F185" s="354">
        <v>134</v>
      </c>
      <c r="G185" s="354">
        <v>134</v>
      </c>
      <c r="H185" s="354">
        <v>133</v>
      </c>
    </row>
    <row r="186" spans="1:8" ht="39.75" hidden="1" customHeight="1" outlineLevel="2">
      <c r="B186" s="354" t="s">
        <v>64</v>
      </c>
      <c r="C186" s="355" t="s">
        <v>187</v>
      </c>
      <c r="D186" s="356"/>
      <c r="E186" s="354"/>
      <c r="F186" s="354"/>
      <c r="G186" s="354"/>
      <c r="H186" s="354"/>
    </row>
    <row r="187" spans="1:8" hidden="1" outlineLevel="2">
      <c r="B187" s="354" t="s">
        <v>64</v>
      </c>
      <c r="C187" s="355" t="s">
        <v>188</v>
      </c>
      <c r="D187" s="356"/>
      <c r="E187" s="354"/>
      <c r="F187" s="354"/>
      <c r="G187" s="354"/>
      <c r="H187" s="354"/>
    </row>
    <row r="188" spans="1:8" hidden="1" outlineLevel="2">
      <c r="B188" s="354" t="s">
        <v>64</v>
      </c>
      <c r="C188" s="355" t="s">
        <v>189</v>
      </c>
      <c r="D188" s="356"/>
      <c r="E188" s="354"/>
      <c r="F188" s="354"/>
      <c r="G188" s="354"/>
      <c r="H188" s="354"/>
    </row>
    <row r="189" spans="1:8" ht="31.5" hidden="1" outlineLevel="2">
      <c r="B189" s="354" t="s">
        <v>64</v>
      </c>
      <c r="C189" s="355" t="s">
        <v>190</v>
      </c>
      <c r="D189" s="356"/>
      <c r="E189" s="354"/>
      <c r="F189" s="354"/>
      <c r="G189" s="354"/>
      <c r="H189" s="354"/>
    </row>
    <row r="190" spans="1:8" ht="31.5" hidden="1" outlineLevel="2">
      <c r="B190" s="354" t="s">
        <v>64</v>
      </c>
      <c r="C190" s="355" t="s">
        <v>191</v>
      </c>
      <c r="D190" s="356"/>
      <c r="E190" s="354"/>
      <c r="F190" s="354"/>
      <c r="G190" s="354"/>
      <c r="H190" s="354"/>
    </row>
    <row r="191" spans="1:8" hidden="1" outlineLevel="2">
      <c r="B191" s="354" t="s">
        <v>64</v>
      </c>
      <c r="C191" s="355" t="s">
        <v>192</v>
      </c>
      <c r="D191" s="356"/>
      <c r="E191" s="354"/>
      <c r="F191" s="354"/>
      <c r="G191" s="354"/>
      <c r="H191" s="354"/>
    </row>
    <row r="192" spans="1:8" hidden="1" outlineLevel="2">
      <c r="B192" s="354" t="s">
        <v>64</v>
      </c>
      <c r="C192" s="355" t="s">
        <v>193</v>
      </c>
      <c r="D192" s="356"/>
      <c r="E192" s="354"/>
      <c r="F192" s="354"/>
      <c r="G192" s="354"/>
      <c r="H192" s="354"/>
    </row>
    <row r="193" spans="1:8" ht="31.5" hidden="1" outlineLevel="2">
      <c r="B193" s="354" t="s">
        <v>64</v>
      </c>
      <c r="C193" s="355" t="s">
        <v>194</v>
      </c>
      <c r="D193" s="356"/>
      <c r="E193" s="354"/>
      <c r="F193" s="354"/>
      <c r="G193" s="354"/>
      <c r="H193" s="354"/>
    </row>
    <row r="194" spans="1:8" ht="31.5" hidden="1" outlineLevel="2">
      <c r="B194" s="354" t="s">
        <v>64</v>
      </c>
      <c r="C194" s="355" t="s">
        <v>195</v>
      </c>
      <c r="D194" s="356"/>
      <c r="E194" s="354"/>
      <c r="F194" s="354"/>
      <c r="G194" s="354"/>
      <c r="H194" s="354"/>
    </row>
    <row r="195" spans="1:8" ht="31.5" hidden="1" outlineLevel="2">
      <c r="B195" s="354" t="s">
        <v>64</v>
      </c>
      <c r="C195" s="355" t="s">
        <v>196</v>
      </c>
      <c r="D195" s="356"/>
      <c r="E195" s="354"/>
      <c r="F195" s="354"/>
      <c r="G195" s="354"/>
      <c r="H195" s="354"/>
    </row>
    <row r="196" spans="1:8" ht="31.5" hidden="1" outlineLevel="2">
      <c r="B196" s="354" t="s">
        <v>64</v>
      </c>
      <c r="C196" s="355" t="s">
        <v>197</v>
      </c>
      <c r="D196" s="356"/>
      <c r="E196" s="354"/>
      <c r="F196" s="354"/>
      <c r="G196" s="354"/>
      <c r="H196" s="354"/>
    </row>
    <row r="197" spans="1:8" hidden="1" outlineLevel="2">
      <c r="B197" s="354" t="s">
        <v>64</v>
      </c>
      <c r="C197" s="355" t="s">
        <v>198</v>
      </c>
      <c r="D197" s="356"/>
      <c r="E197" s="354"/>
      <c r="F197" s="354"/>
      <c r="G197" s="354"/>
      <c r="H197" s="354"/>
    </row>
    <row r="198" spans="1:8" hidden="1" outlineLevel="2">
      <c r="B198" s="354" t="s">
        <v>64</v>
      </c>
      <c r="C198" s="355" t="s">
        <v>199</v>
      </c>
      <c r="D198" s="356"/>
      <c r="E198" s="354"/>
      <c r="F198" s="354"/>
      <c r="G198" s="354"/>
      <c r="H198" s="354"/>
    </row>
    <row r="199" spans="1:8" outlineLevel="1" collapsed="1">
      <c r="A199" s="349">
        <v>1</v>
      </c>
      <c r="B199" s="358" t="s">
        <v>215</v>
      </c>
      <c r="C199" s="355">
        <f t="shared" ref="C199:H199" si="12">SUBTOTAL(9,C185:C198)</f>
        <v>0</v>
      </c>
      <c r="D199" s="356">
        <f t="shared" si="12"/>
        <v>535</v>
      </c>
      <c r="E199" s="354">
        <f t="shared" si="12"/>
        <v>134</v>
      </c>
      <c r="F199" s="354">
        <f t="shared" si="12"/>
        <v>134</v>
      </c>
      <c r="G199" s="354">
        <f t="shared" si="12"/>
        <v>134</v>
      </c>
      <c r="H199" s="354">
        <f t="shared" si="12"/>
        <v>133</v>
      </c>
    </row>
    <row r="200" spans="1:8" hidden="1" outlineLevel="2">
      <c r="B200" s="354" t="s">
        <v>216</v>
      </c>
      <c r="C200" s="355" t="s">
        <v>186</v>
      </c>
      <c r="D200" s="359"/>
      <c r="E200" s="354"/>
      <c r="F200" s="354"/>
      <c r="G200" s="354"/>
      <c r="H200" s="354"/>
    </row>
    <row r="201" spans="1:8" ht="39.75" hidden="1" customHeight="1" outlineLevel="2">
      <c r="B201" s="354" t="s">
        <v>216</v>
      </c>
      <c r="C201" s="355" t="s">
        <v>187</v>
      </c>
      <c r="D201" s="359">
        <v>55</v>
      </c>
      <c r="E201" s="354">
        <v>14</v>
      </c>
      <c r="F201" s="354">
        <v>14</v>
      </c>
      <c r="G201" s="354">
        <v>14</v>
      </c>
      <c r="H201" s="360">
        <v>13</v>
      </c>
    </row>
    <row r="202" spans="1:8" hidden="1" outlineLevel="2">
      <c r="B202" s="354" t="s">
        <v>216</v>
      </c>
      <c r="C202" s="355" t="s">
        <v>188</v>
      </c>
      <c r="D202" s="359">
        <v>55</v>
      </c>
      <c r="E202" s="354">
        <v>14</v>
      </c>
      <c r="F202" s="354">
        <v>14</v>
      </c>
      <c r="G202" s="354">
        <v>14</v>
      </c>
      <c r="H202" s="360">
        <v>13</v>
      </c>
    </row>
    <row r="203" spans="1:8" hidden="1" outlineLevel="2">
      <c r="B203" s="354" t="s">
        <v>216</v>
      </c>
      <c r="C203" s="355" t="s">
        <v>189</v>
      </c>
      <c r="D203" s="359"/>
      <c r="E203" s="354"/>
      <c r="F203" s="354"/>
      <c r="G203" s="354"/>
      <c r="H203" s="354"/>
    </row>
    <row r="204" spans="1:8" ht="31.5" hidden="1" outlineLevel="2">
      <c r="B204" s="354" t="s">
        <v>216</v>
      </c>
      <c r="C204" s="355" t="s">
        <v>190</v>
      </c>
      <c r="D204" s="359">
        <v>55</v>
      </c>
      <c r="E204" s="354">
        <v>14</v>
      </c>
      <c r="F204" s="354">
        <v>14</v>
      </c>
      <c r="G204" s="354">
        <v>14</v>
      </c>
      <c r="H204" s="360">
        <v>13</v>
      </c>
    </row>
    <row r="205" spans="1:8" ht="31.5" hidden="1" outlineLevel="2">
      <c r="B205" s="354" t="s">
        <v>216</v>
      </c>
      <c r="C205" s="355" t="s">
        <v>191</v>
      </c>
      <c r="D205" s="359">
        <v>55</v>
      </c>
      <c r="E205" s="354">
        <v>14</v>
      </c>
      <c r="F205" s="354">
        <v>14</v>
      </c>
      <c r="G205" s="354">
        <v>13</v>
      </c>
      <c r="H205" s="360">
        <v>14</v>
      </c>
    </row>
    <row r="206" spans="1:8" hidden="1" outlineLevel="2">
      <c r="B206" s="354" t="s">
        <v>216</v>
      </c>
      <c r="C206" s="355" t="s">
        <v>192</v>
      </c>
      <c r="D206" s="359">
        <v>55</v>
      </c>
      <c r="E206" s="354">
        <v>14</v>
      </c>
      <c r="F206" s="354">
        <v>13</v>
      </c>
      <c r="G206" s="354">
        <v>14</v>
      </c>
      <c r="H206" s="360">
        <v>14</v>
      </c>
    </row>
    <row r="207" spans="1:8" hidden="1" outlineLevel="2">
      <c r="B207" s="354" t="s">
        <v>216</v>
      </c>
      <c r="C207" s="355" t="s">
        <v>193</v>
      </c>
      <c r="D207" s="359">
        <v>55</v>
      </c>
      <c r="E207" s="354">
        <v>13</v>
      </c>
      <c r="F207" s="354">
        <v>14</v>
      </c>
      <c r="G207" s="354">
        <v>14</v>
      </c>
      <c r="H207" s="360">
        <v>14</v>
      </c>
    </row>
    <row r="208" spans="1:8" ht="31.5" hidden="1" outlineLevel="2">
      <c r="B208" s="354" t="s">
        <v>216</v>
      </c>
      <c r="C208" s="355" t="s">
        <v>194</v>
      </c>
      <c r="D208" s="359">
        <v>720</v>
      </c>
      <c r="E208" s="354">
        <v>179</v>
      </c>
      <c r="F208" s="354">
        <v>179</v>
      </c>
      <c r="G208" s="354">
        <v>179</v>
      </c>
      <c r="H208" s="360">
        <v>183</v>
      </c>
    </row>
    <row r="209" spans="1:8" ht="31.5" hidden="1" outlineLevel="2">
      <c r="B209" s="354" t="s">
        <v>216</v>
      </c>
      <c r="C209" s="355" t="s">
        <v>195</v>
      </c>
      <c r="D209" s="359"/>
      <c r="E209" s="354"/>
      <c r="F209" s="354"/>
      <c r="G209" s="354"/>
      <c r="H209" s="354"/>
    </row>
    <row r="210" spans="1:8" ht="31.5" hidden="1" outlineLevel="2">
      <c r="B210" s="354" t="s">
        <v>216</v>
      </c>
      <c r="C210" s="355" t="s">
        <v>196</v>
      </c>
      <c r="D210" s="359"/>
      <c r="E210" s="354"/>
      <c r="F210" s="354"/>
      <c r="G210" s="354"/>
      <c r="H210" s="354"/>
    </row>
    <row r="211" spans="1:8" ht="31.5" hidden="1" outlineLevel="2">
      <c r="B211" s="354" t="s">
        <v>216</v>
      </c>
      <c r="C211" s="355" t="s">
        <v>197</v>
      </c>
      <c r="D211" s="359">
        <v>55</v>
      </c>
      <c r="E211" s="354">
        <v>14</v>
      </c>
      <c r="F211" s="354">
        <v>14</v>
      </c>
      <c r="G211" s="354">
        <v>14</v>
      </c>
      <c r="H211" s="360">
        <v>13</v>
      </c>
    </row>
    <row r="212" spans="1:8" hidden="1" outlineLevel="2">
      <c r="B212" s="354" t="s">
        <v>216</v>
      </c>
      <c r="C212" s="355" t="s">
        <v>198</v>
      </c>
      <c r="D212" s="359"/>
      <c r="E212" s="354"/>
      <c r="F212" s="354"/>
      <c r="G212" s="354"/>
      <c r="H212" s="354"/>
    </row>
    <row r="213" spans="1:8" hidden="1" outlineLevel="2">
      <c r="B213" s="354" t="s">
        <v>216</v>
      </c>
      <c r="C213" s="355" t="s">
        <v>199</v>
      </c>
      <c r="D213" s="359"/>
      <c r="E213" s="354"/>
      <c r="F213" s="354"/>
      <c r="G213" s="354"/>
      <c r="H213" s="354"/>
    </row>
    <row r="214" spans="1:8" outlineLevel="1" collapsed="1">
      <c r="A214" s="349">
        <v>1</v>
      </c>
      <c r="B214" s="358" t="s">
        <v>217</v>
      </c>
      <c r="C214" s="355">
        <f t="shared" ref="C214:H214" si="13">SUBTOTAL(9,C200:C213)</f>
        <v>0</v>
      </c>
      <c r="D214" s="359">
        <f t="shared" si="13"/>
        <v>1105</v>
      </c>
      <c r="E214" s="354">
        <f t="shared" si="13"/>
        <v>276</v>
      </c>
      <c r="F214" s="354">
        <f t="shared" si="13"/>
        <v>276</v>
      </c>
      <c r="G214" s="354">
        <f t="shared" si="13"/>
        <v>276</v>
      </c>
      <c r="H214" s="354">
        <f t="shared" si="13"/>
        <v>277</v>
      </c>
    </row>
    <row r="215" spans="1:8" hidden="1" outlineLevel="2">
      <c r="B215" s="354" t="s">
        <v>218</v>
      </c>
      <c r="C215" s="355" t="s">
        <v>186</v>
      </c>
      <c r="D215" s="356">
        <v>301</v>
      </c>
      <c r="E215" s="354">
        <v>75</v>
      </c>
      <c r="F215" s="354">
        <v>75</v>
      </c>
      <c r="G215" s="354">
        <v>75</v>
      </c>
      <c r="H215" s="354">
        <v>76</v>
      </c>
    </row>
    <row r="216" spans="1:8" ht="39.75" hidden="1" customHeight="1" outlineLevel="2">
      <c r="B216" s="354" t="s">
        <v>218</v>
      </c>
      <c r="C216" s="355" t="s">
        <v>187</v>
      </c>
      <c r="D216" s="356"/>
      <c r="E216" s="354"/>
      <c r="F216" s="354"/>
      <c r="G216" s="354"/>
      <c r="H216" s="354"/>
    </row>
    <row r="217" spans="1:8" hidden="1" outlineLevel="2">
      <c r="B217" s="354" t="s">
        <v>218</v>
      </c>
      <c r="C217" s="355" t="s">
        <v>188</v>
      </c>
      <c r="D217" s="356"/>
      <c r="E217" s="354"/>
      <c r="F217" s="354"/>
      <c r="G217" s="354"/>
      <c r="H217" s="354"/>
    </row>
    <row r="218" spans="1:8" hidden="1" outlineLevel="2">
      <c r="B218" s="354" t="s">
        <v>218</v>
      </c>
      <c r="C218" s="355" t="s">
        <v>189</v>
      </c>
      <c r="D218" s="356"/>
      <c r="E218" s="354"/>
      <c r="F218" s="354"/>
      <c r="G218" s="354"/>
      <c r="H218" s="354"/>
    </row>
    <row r="219" spans="1:8" ht="31.5" hidden="1" outlineLevel="2">
      <c r="B219" s="354" t="s">
        <v>218</v>
      </c>
      <c r="C219" s="355" t="s">
        <v>190</v>
      </c>
      <c r="D219" s="356"/>
      <c r="E219" s="354"/>
      <c r="F219" s="354"/>
      <c r="G219" s="354"/>
      <c r="H219" s="354"/>
    </row>
    <row r="220" spans="1:8" ht="31.5" hidden="1" outlineLevel="2">
      <c r="B220" s="354" t="s">
        <v>218</v>
      </c>
      <c r="C220" s="355" t="s">
        <v>191</v>
      </c>
      <c r="D220" s="356"/>
      <c r="E220" s="354"/>
      <c r="F220" s="354"/>
      <c r="G220" s="354"/>
      <c r="H220" s="354"/>
    </row>
    <row r="221" spans="1:8" hidden="1" outlineLevel="2">
      <c r="B221" s="354" t="s">
        <v>218</v>
      </c>
      <c r="C221" s="355" t="s">
        <v>192</v>
      </c>
      <c r="D221" s="356"/>
      <c r="E221" s="354"/>
      <c r="F221" s="354"/>
      <c r="G221" s="354"/>
      <c r="H221" s="354"/>
    </row>
    <row r="222" spans="1:8" hidden="1" outlineLevel="2">
      <c r="B222" s="354" t="s">
        <v>218</v>
      </c>
      <c r="C222" s="355" t="s">
        <v>193</v>
      </c>
      <c r="D222" s="356"/>
      <c r="E222" s="354"/>
      <c r="F222" s="354"/>
      <c r="G222" s="354"/>
      <c r="H222" s="354"/>
    </row>
    <row r="223" spans="1:8" ht="31.5" hidden="1" outlineLevel="2">
      <c r="B223" s="354" t="s">
        <v>218</v>
      </c>
      <c r="C223" s="355" t="s">
        <v>194</v>
      </c>
      <c r="D223" s="356"/>
      <c r="E223" s="354"/>
      <c r="F223" s="354"/>
      <c r="G223" s="354"/>
      <c r="H223" s="354"/>
    </row>
    <row r="224" spans="1:8" ht="31.5" hidden="1" outlineLevel="2">
      <c r="B224" s="354" t="s">
        <v>218</v>
      </c>
      <c r="C224" s="355" t="s">
        <v>195</v>
      </c>
      <c r="D224" s="356"/>
      <c r="E224" s="354"/>
      <c r="F224" s="354"/>
      <c r="G224" s="354"/>
      <c r="H224" s="354"/>
    </row>
    <row r="225" spans="1:8" ht="31.5" hidden="1" outlineLevel="2">
      <c r="B225" s="354" t="s">
        <v>218</v>
      </c>
      <c r="C225" s="355" t="s">
        <v>196</v>
      </c>
      <c r="D225" s="356"/>
      <c r="E225" s="354"/>
      <c r="F225" s="354"/>
      <c r="G225" s="354"/>
      <c r="H225" s="354"/>
    </row>
    <row r="226" spans="1:8" ht="31.5" hidden="1" outlineLevel="2">
      <c r="B226" s="354" t="s">
        <v>218</v>
      </c>
      <c r="C226" s="355" t="s">
        <v>197</v>
      </c>
      <c r="D226" s="356"/>
      <c r="E226" s="354"/>
      <c r="F226" s="354"/>
      <c r="G226" s="354"/>
      <c r="H226" s="354"/>
    </row>
    <row r="227" spans="1:8" hidden="1" outlineLevel="2">
      <c r="B227" s="354" t="s">
        <v>218</v>
      </c>
      <c r="C227" s="355" t="s">
        <v>198</v>
      </c>
      <c r="D227" s="356"/>
      <c r="E227" s="354"/>
      <c r="F227" s="354"/>
      <c r="G227" s="354"/>
      <c r="H227" s="354"/>
    </row>
    <row r="228" spans="1:8" hidden="1" outlineLevel="2">
      <c r="B228" s="354" t="s">
        <v>218</v>
      </c>
      <c r="C228" s="355" t="s">
        <v>199</v>
      </c>
      <c r="D228" s="356"/>
      <c r="E228" s="354"/>
      <c r="F228" s="354"/>
      <c r="G228" s="354"/>
      <c r="H228" s="354"/>
    </row>
    <row r="229" spans="1:8" outlineLevel="1" collapsed="1">
      <c r="A229" s="349">
        <v>1</v>
      </c>
      <c r="B229" s="358" t="s">
        <v>219</v>
      </c>
      <c r="C229" s="355">
        <f t="shared" ref="C229:H229" si="14">SUBTOTAL(9,C215:C228)</f>
        <v>0</v>
      </c>
      <c r="D229" s="356">
        <f t="shared" si="14"/>
        <v>301</v>
      </c>
      <c r="E229" s="354">
        <f t="shared" si="14"/>
        <v>75</v>
      </c>
      <c r="F229" s="354">
        <f t="shared" si="14"/>
        <v>75</v>
      </c>
      <c r="G229" s="354">
        <f t="shared" si="14"/>
        <v>75</v>
      </c>
      <c r="H229" s="354">
        <f t="shared" si="14"/>
        <v>76</v>
      </c>
    </row>
    <row r="230" spans="1:8" hidden="1" outlineLevel="2">
      <c r="B230" s="354" t="s">
        <v>220</v>
      </c>
      <c r="C230" s="355" t="s">
        <v>186</v>
      </c>
      <c r="D230" s="359">
        <v>250</v>
      </c>
      <c r="E230" s="354">
        <v>63</v>
      </c>
      <c r="F230" s="354">
        <v>62</v>
      </c>
      <c r="G230" s="354">
        <v>63</v>
      </c>
      <c r="H230" s="360">
        <v>62</v>
      </c>
    </row>
    <row r="231" spans="1:8" ht="39.75" hidden="1" customHeight="1" outlineLevel="2">
      <c r="B231" s="354" t="s">
        <v>220</v>
      </c>
      <c r="C231" s="355" t="s">
        <v>187</v>
      </c>
      <c r="D231" s="359">
        <v>25</v>
      </c>
      <c r="E231" s="354">
        <v>6</v>
      </c>
      <c r="F231" s="354">
        <v>6</v>
      </c>
      <c r="G231" s="354">
        <v>6</v>
      </c>
      <c r="H231" s="360">
        <v>7</v>
      </c>
    </row>
    <row r="232" spans="1:8" hidden="1" outlineLevel="2">
      <c r="B232" s="354" t="s">
        <v>220</v>
      </c>
      <c r="C232" s="355" t="s">
        <v>188</v>
      </c>
      <c r="D232" s="359">
        <v>87</v>
      </c>
      <c r="E232" s="354">
        <v>22</v>
      </c>
      <c r="F232" s="354">
        <v>22</v>
      </c>
      <c r="G232" s="354">
        <v>21</v>
      </c>
      <c r="H232" s="360">
        <v>22</v>
      </c>
    </row>
    <row r="233" spans="1:8" hidden="1" outlineLevel="2">
      <c r="B233" s="354" t="s">
        <v>220</v>
      </c>
      <c r="C233" s="355" t="s">
        <v>189</v>
      </c>
      <c r="D233" s="359"/>
      <c r="E233" s="354"/>
      <c r="F233" s="354"/>
      <c r="G233" s="354"/>
      <c r="H233" s="354"/>
    </row>
    <row r="234" spans="1:8" ht="31.5" hidden="1" outlineLevel="2">
      <c r="B234" s="354" t="s">
        <v>220</v>
      </c>
      <c r="C234" s="355" t="s">
        <v>190</v>
      </c>
      <c r="D234" s="359">
        <v>38</v>
      </c>
      <c r="E234" s="354">
        <v>10</v>
      </c>
      <c r="F234" s="354">
        <v>10</v>
      </c>
      <c r="G234" s="354">
        <v>10</v>
      </c>
      <c r="H234" s="360">
        <v>8</v>
      </c>
    </row>
    <row r="235" spans="1:8" ht="31.5" hidden="1" outlineLevel="2">
      <c r="B235" s="354" t="s">
        <v>220</v>
      </c>
      <c r="C235" s="355" t="s">
        <v>191</v>
      </c>
      <c r="D235" s="359">
        <v>66</v>
      </c>
      <c r="E235" s="354">
        <v>17</v>
      </c>
      <c r="F235" s="354">
        <v>17</v>
      </c>
      <c r="G235" s="354">
        <v>17</v>
      </c>
      <c r="H235" s="360">
        <v>15</v>
      </c>
    </row>
    <row r="236" spans="1:8" hidden="1" outlineLevel="2">
      <c r="B236" s="354" t="s">
        <v>220</v>
      </c>
      <c r="C236" s="355" t="s">
        <v>192</v>
      </c>
      <c r="D236" s="359">
        <v>195</v>
      </c>
      <c r="E236" s="354">
        <v>48</v>
      </c>
      <c r="F236" s="354">
        <v>49</v>
      </c>
      <c r="G236" s="354">
        <v>49</v>
      </c>
      <c r="H236" s="360">
        <v>49</v>
      </c>
    </row>
    <row r="237" spans="1:8" hidden="1" outlineLevel="2">
      <c r="B237" s="354" t="s">
        <v>220</v>
      </c>
      <c r="C237" s="355" t="s">
        <v>193</v>
      </c>
      <c r="D237" s="359"/>
      <c r="E237" s="354"/>
      <c r="F237" s="354"/>
      <c r="G237" s="354"/>
      <c r="H237" s="354"/>
    </row>
    <row r="238" spans="1:8" ht="31.5" hidden="1" outlineLevel="2">
      <c r="B238" s="354" t="s">
        <v>220</v>
      </c>
      <c r="C238" s="355" t="s">
        <v>194</v>
      </c>
      <c r="D238" s="359">
        <v>65</v>
      </c>
      <c r="E238" s="354">
        <v>16</v>
      </c>
      <c r="F238" s="354">
        <v>16</v>
      </c>
      <c r="G238" s="354">
        <v>16</v>
      </c>
      <c r="H238" s="360">
        <v>17</v>
      </c>
    </row>
    <row r="239" spans="1:8" ht="31.5" hidden="1" outlineLevel="2">
      <c r="B239" s="354" t="s">
        <v>220</v>
      </c>
      <c r="C239" s="355" t="s">
        <v>195</v>
      </c>
      <c r="D239" s="359"/>
      <c r="E239" s="354"/>
      <c r="F239" s="354"/>
      <c r="G239" s="354"/>
      <c r="H239" s="354"/>
    </row>
    <row r="240" spans="1:8" ht="31.5" hidden="1" outlineLevel="2">
      <c r="B240" s="354" t="s">
        <v>220</v>
      </c>
      <c r="C240" s="355" t="s">
        <v>196</v>
      </c>
      <c r="D240" s="359"/>
      <c r="E240" s="354"/>
      <c r="F240" s="354"/>
      <c r="G240" s="354"/>
      <c r="H240" s="354"/>
    </row>
    <row r="241" spans="1:8" ht="31.5" hidden="1" outlineLevel="2">
      <c r="B241" s="354" t="s">
        <v>220</v>
      </c>
      <c r="C241" s="355" t="s">
        <v>197</v>
      </c>
      <c r="D241" s="359">
        <v>40</v>
      </c>
      <c r="E241" s="354">
        <v>10</v>
      </c>
      <c r="F241" s="354">
        <v>10</v>
      </c>
      <c r="G241" s="354">
        <v>10</v>
      </c>
      <c r="H241" s="360">
        <v>10</v>
      </c>
    </row>
    <row r="242" spans="1:8" hidden="1" outlineLevel="2">
      <c r="B242" s="354" t="s">
        <v>220</v>
      </c>
      <c r="C242" s="355" t="s">
        <v>198</v>
      </c>
      <c r="D242" s="359"/>
      <c r="E242" s="354"/>
      <c r="F242" s="354"/>
      <c r="G242" s="354"/>
      <c r="H242" s="354"/>
    </row>
    <row r="243" spans="1:8" hidden="1" outlineLevel="2">
      <c r="B243" s="354" t="s">
        <v>220</v>
      </c>
      <c r="C243" s="355" t="s">
        <v>199</v>
      </c>
      <c r="D243" s="359"/>
      <c r="E243" s="354"/>
      <c r="F243" s="354"/>
      <c r="G243" s="354"/>
      <c r="H243" s="354"/>
    </row>
    <row r="244" spans="1:8" outlineLevel="1" collapsed="1">
      <c r="A244" s="349">
        <v>1</v>
      </c>
      <c r="B244" s="358" t="s">
        <v>221</v>
      </c>
      <c r="C244" s="361">
        <f t="shared" ref="C244:H244" si="15">SUBTOTAL(9,C230:C243)</f>
        <v>0</v>
      </c>
      <c r="D244" s="359">
        <f t="shared" si="15"/>
        <v>766</v>
      </c>
      <c r="E244" s="354">
        <f t="shared" si="15"/>
        <v>192</v>
      </c>
      <c r="F244" s="354">
        <f t="shared" si="15"/>
        <v>192</v>
      </c>
      <c r="G244" s="354">
        <f t="shared" si="15"/>
        <v>192</v>
      </c>
      <c r="H244" s="354">
        <f t="shared" si="15"/>
        <v>190</v>
      </c>
    </row>
    <row r="245" spans="1:8" hidden="1" outlineLevel="2">
      <c r="B245" s="354" t="s">
        <v>68</v>
      </c>
      <c r="C245" s="355" t="s">
        <v>186</v>
      </c>
      <c r="D245" s="356"/>
      <c r="E245" s="354"/>
      <c r="F245" s="354"/>
      <c r="G245" s="354"/>
      <c r="H245" s="354"/>
    </row>
    <row r="246" spans="1:8" ht="39.75" hidden="1" customHeight="1" outlineLevel="2">
      <c r="B246" s="354" t="s">
        <v>68</v>
      </c>
      <c r="C246" s="355" t="s">
        <v>187</v>
      </c>
      <c r="D246" s="356"/>
      <c r="E246" s="354"/>
      <c r="F246" s="354"/>
      <c r="G246" s="354"/>
      <c r="H246" s="354"/>
    </row>
    <row r="247" spans="1:8" hidden="1" outlineLevel="2">
      <c r="B247" s="354" t="s">
        <v>68</v>
      </c>
      <c r="C247" s="355" t="s">
        <v>188</v>
      </c>
      <c r="D247" s="356"/>
      <c r="E247" s="354"/>
      <c r="F247" s="354"/>
      <c r="G247" s="354"/>
      <c r="H247" s="354"/>
    </row>
    <row r="248" spans="1:8" hidden="1" outlineLevel="2">
      <c r="B248" s="354" t="s">
        <v>68</v>
      </c>
      <c r="C248" s="355" t="s">
        <v>189</v>
      </c>
      <c r="D248" s="356"/>
      <c r="E248" s="354"/>
      <c r="F248" s="354"/>
      <c r="G248" s="354"/>
      <c r="H248" s="354"/>
    </row>
    <row r="249" spans="1:8" ht="31.5" hidden="1" outlineLevel="2">
      <c r="B249" s="354" t="s">
        <v>68</v>
      </c>
      <c r="C249" s="355" t="s">
        <v>190</v>
      </c>
      <c r="D249" s="356"/>
      <c r="E249" s="354"/>
      <c r="F249" s="354"/>
      <c r="G249" s="354"/>
      <c r="H249" s="354"/>
    </row>
    <row r="250" spans="1:8" ht="31.5" hidden="1" outlineLevel="2">
      <c r="B250" s="354" t="s">
        <v>68</v>
      </c>
      <c r="C250" s="355" t="s">
        <v>191</v>
      </c>
      <c r="D250" s="356"/>
      <c r="E250" s="354"/>
      <c r="F250" s="354"/>
      <c r="G250" s="354"/>
      <c r="H250" s="354"/>
    </row>
    <row r="251" spans="1:8" hidden="1" outlineLevel="2">
      <c r="B251" s="354" t="s">
        <v>68</v>
      </c>
      <c r="C251" s="355" t="s">
        <v>192</v>
      </c>
      <c r="D251" s="356"/>
      <c r="E251" s="354"/>
      <c r="F251" s="354"/>
      <c r="G251" s="354"/>
      <c r="H251" s="354"/>
    </row>
    <row r="252" spans="1:8" hidden="1" outlineLevel="2">
      <c r="B252" s="354" t="s">
        <v>68</v>
      </c>
      <c r="C252" s="355" t="s">
        <v>193</v>
      </c>
      <c r="D252" s="356"/>
      <c r="E252" s="354"/>
      <c r="F252" s="354"/>
      <c r="G252" s="354"/>
      <c r="H252" s="354"/>
    </row>
    <row r="253" spans="1:8" ht="31.5" hidden="1" outlineLevel="2">
      <c r="B253" s="354" t="s">
        <v>68</v>
      </c>
      <c r="C253" s="355" t="s">
        <v>194</v>
      </c>
      <c r="D253" s="356">
        <v>250</v>
      </c>
      <c r="E253" s="354">
        <v>63</v>
      </c>
      <c r="F253" s="354">
        <v>62</v>
      </c>
      <c r="G253" s="354">
        <v>63</v>
      </c>
      <c r="H253" s="360">
        <v>62</v>
      </c>
    </row>
    <row r="254" spans="1:8" ht="31.5" hidden="1" outlineLevel="2">
      <c r="B254" s="354" t="s">
        <v>68</v>
      </c>
      <c r="C254" s="355" t="s">
        <v>195</v>
      </c>
      <c r="D254" s="356"/>
      <c r="E254" s="354"/>
      <c r="F254" s="354"/>
      <c r="G254" s="354"/>
      <c r="H254" s="354"/>
    </row>
    <row r="255" spans="1:8" ht="31.5" hidden="1" outlineLevel="2">
      <c r="B255" s="354" t="s">
        <v>68</v>
      </c>
      <c r="C255" s="355" t="s">
        <v>196</v>
      </c>
      <c r="D255" s="356"/>
      <c r="E255" s="354"/>
      <c r="F255" s="354"/>
      <c r="G255" s="354"/>
      <c r="H255" s="354"/>
    </row>
    <row r="256" spans="1:8" ht="31.5" hidden="1" outlineLevel="2">
      <c r="B256" s="354" t="s">
        <v>68</v>
      </c>
      <c r="C256" s="355" t="s">
        <v>197</v>
      </c>
      <c r="D256" s="356">
        <v>318</v>
      </c>
      <c r="E256" s="354">
        <v>79</v>
      </c>
      <c r="F256" s="354">
        <v>80</v>
      </c>
      <c r="G256" s="354">
        <v>79</v>
      </c>
      <c r="H256" s="360">
        <v>80</v>
      </c>
    </row>
    <row r="257" spans="1:8" hidden="1" outlineLevel="2">
      <c r="B257" s="354" t="s">
        <v>68</v>
      </c>
      <c r="C257" s="355" t="s">
        <v>198</v>
      </c>
      <c r="D257" s="356"/>
      <c r="E257" s="354"/>
      <c r="F257" s="354"/>
      <c r="G257" s="354"/>
      <c r="H257" s="354"/>
    </row>
    <row r="258" spans="1:8" hidden="1" outlineLevel="2">
      <c r="B258" s="354" t="s">
        <v>68</v>
      </c>
      <c r="C258" s="355" t="s">
        <v>199</v>
      </c>
      <c r="D258" s="356"/>
      <c r="E258" s="354"/>
      <c r="F258" s="354"/>
      <c r="G258" s="354"/>
      <c r="H258" s="354"/>
    </row>
    <row r="259" spans="1:8" outlineLevel="1" collapsed="1">
      <c r="A259" s="349">
        <v>1</v>
      </c>
      <c r="B259" s="358" t="s">
        <v>222</v>
      </c>
      <c r="C259" s="355">
        <f t="shared" ref="C259:H259" si="16">SUBTOTAL(9,C245:C258)</f>
        <v>0</v>
      </c>
      <c r="D259" s="356">
        <f t="shared" si="16"/>
        <v>568</v>
      </c>
      <c r="E259" s="354">
        <f t="shared" si="16"/>
        <v>142</v>
      </c>
      <c r="F259" s="354">
        <f t="shared" si="16"/>
        <v>142</v>
      </c>
      <c r="G259" s="354">
        <f t="shared" si="16"/>
        <v>142</v>
      </c>
      <c r="H259" s="354">
        <f t="shared" si="16"/>
        <v>142</v>
      </c>
    </row>
    <row r="260" spans="1:8" hidden="1" outlineLevel="2">
      <c r="B260" s="354" t="s">
        <v>69</v>
      </c>
      <c r="C260" s="355" t="s">
        <v>186</v>
      </c>
      <c r="D260" s="356">
        <v>224</v>
      </c>
      <c r="E260" s="354">
        <v>56</v>
      </c>
      <c r="F260" s="354">
        <v>56</v>
      </c>
      <c r="G260" s="354">
        <v>56</v>
      </c>
      <c r="H260" s="354">
        <v>56</v>
      </c>
    </row>
    <row r="261" spans="1:8" ht="39.75" hidden="1" customHeight="1" outlineLevel="2">
      <c r="B261" s="354" t="s">
        <v>69</v>
      </c>
      <c r="C261" s="355" t="s">
        <v>187</v>
      </c>
      <c r="D261" s="356"/>
      <c r="E261" s="354"/>
      <c r="F261" s="354"/>
      <c r="G261" s="354"/>
      <c r="H261" s="354"/>
    </row>
    <row r="262" spans="1:8" hidden="1" outlineLevel="2">
      <c r="B262" s="354" t="s">
        <v>69</v>
      </c>
      <c r="C262" s="355" t="s">
        <v>188</v>
      </c>
      <c r="D262" s="356"/>
      <c r="E262" s="354"/>
      <c r="F262" s="354"/>
      <c r="G262" s="354"/>
      <c r="H262" s="354"/>
    </row>
    <row r="263" spans="1:8" hidden="1" outlineLevel="2">
      <c r="B263" s="354" t="s">
        <v>69</v>
      </c>
      <c r="C263" s="355" t="s">
        <v>189</v>
      </c>
      <c r="D263" s="356"/>
      <c r="E263" s="354"/>
      <c r="F263" s="354"/>
      <c r="G263" s="354"/>
      <c r="H263" s="354"/>
    </row>
    <row r="264" spans="1:8" ht="31.5" hidden="1" outlineLevel="2">
      <c r="B264" s="354" t="s">
        <v>69</v>
      </c>
      <c r="C264" s="355" t="s">
        <v>190</v>
      </c>
      <c r="D264" s="356"/>
      <c r="E264" s="354"/>
      <c r="F264" s="354"/>
      <c r="G264" s="354"/>
      <c r="H264" s="354"/>
    </row>
    <row r="265" spans="1:8" ht="31.5" hidden="1" outlineLevel="2">
      <c r="B265" s="354" t="s">
        <v>69</v>
      </c>
      <c r="C265" s="355" t="s">
        <v>191</v>
      </c>
      <c r="D265" s="356"/>
      <c r="E265" s="354"/>
      <c r="F265" s="354"/>
      <c r="G265" s="354"/>
      <c r="H265" s="354"/>
    </row>
    <row r="266" spans="1:8" hidden="1" outlineLevel="2">
      <c r="B266" s="354" t="s">
        <v>69</v>
      </c>
      <c r="C266" s="355" t="s">
        <v>192</v>
      </c>
      <c r="D266" s="356"/>
      <c r="E266" s="354"/>
      <c r="F266" s="354"/>
      <c r="G266" s="354"/>
      <c r="H266" s="354"/>
    </row>
    <row r="267" spans="1:8" hidden="1" outlineLevel="2">
      <c r="B267" s="354" t="s">
        <v>69</v>
      </c>
      <c r="C267" s="355" t="s">
        <v>193</v>
      </c>
      <c r="D267" s="356"/>
      <c r="E267" s="354"/>
      <c r="F267" s="354"/>
      <c r="G267" s="354"/>
      <c r="H267" s="354"/>
    </row>
    <row r="268" spans="1:8" ht="31.5" hidden="1" outlineLevel="2">
      <c r="B268" s="354" t="s">
        <v>69</v>
      </c>
      <c r="C268" s="355" t="s">
        <v>194</v>
      </c>
      <c r="D268" s="356"/>
      <c r="E268" s="354"/>
      <c r="F268" s="354"/>
      <c r="G268" s="354"/>
      <c r="H268" s="354"/>
    </row>
    <row r="269" spans="1:8" ht="31.5" hidden="1" outlineLevel="2">
      <c r="B269" s="354" t="s">
        <v>69</v>
      </c>
      <c r="C269" s="355" t="s">
        <v>195</v>
      </c>
      <c r="D269" s="356"/>
      <c r="E269" s="354"/>
      <c r="F269" s="354"/>
      <c r="G269" s="354"/>
      <c r="H269" s="354"/>
    </row>
    <row r="270" spans="1:8" ht="31.5" hidden="1" outlineLevel="2">
      <c r="B270" s="354" t="s">
        <v>69</v>
      </c>
      <c r="C270" s="355" t="s">
        <v>196</v>
      </c>
      <c r="D270" s="356"/>
      <c r="E270" s="354"/>
      <c r="F270" s="354"/>
      <c r="G270" s="354"/>
      <c r="H270" s="354"/>
    </row>
    <row r="271" spans="1:8" ht="31.5" hidden="1" outlineLevel="2">
      <c r="B271" s="354" t="s">
        <v>69</v>
      </c>
      <c r="C271" s="355" t="s">
        <v>197</v>
      </c>
      <c r="D271" s="356"/>
      <c r="E271" s="354"/>
      <c r="F271" s="354"/>
      <c r="G271" s="354"/>
      <c r="H271" s="354"/>
    </row>
    <row r="272" spans="1:8" hidden="1" outlineLevel="2">
      <c r="B272" s="354" t="s">
        <v>69</v>
      </c>
      <c r="C272" s="355" t="s">
        <v>198</v>
      </c>
      <c r="D272" s="356"/>
      <c r="E272" s="354"/>
      <c r="F272" s="354"/>
      <c r="G272" s="354"/>
      <c r="H272" s="354"/>
    </row>
    <row r="273" spans="1:8" hidden="1" outlineLevel="2">
      <c r="B273" s="354" t="s">
        <v>69</v>
      </c>
      <c r="C273" s="355" t="s">
        <v>199</v>
      </c>
      <c r="D273" s="356"/>
      <c r="E273" s="354"/>
      <c r="F273" s="354"/>
      <c r="G273" s="354"/>
      <c r="H273" s="354"/>
    </row>
    <row r="274" spans="1:8" outlineLevel="1" collapsed="1">
      <c r="A274" s="349">
        <v>1</v>
      </c>
      <c r="B274" s="358" t="s">
        <v>223</v>
      </c>
      <c r="C274" s="355">
        <f t="shared" ref="C274:H274" si="17">SUBTOTAL(9,C260:C273)</f>
        <v>0</v>
      </c>
      <c r="D274" s="356">
        <f t="shared" si="17"/>
        <v>224</v>
      </c>
      <c r="E274" s="354">
        <f t="shared" si="17"/>
        <v>56</v>
      </c>
      <c r="F274" s="354">
        <f t="shared" si="17"/>
        <v>56</v>
      </c>
      <c r="G274" s="354">
        <f t="shared" si="17"/>
        <v>56</v>
      </c>
      <c r="H274" s="354">
        <f t="shared" si="17"/>
        <v>56</v>
      </c>
    </row>
    <row r="275" spans="1:8" hidden="1" outlineLevel="2">
      <c r="B275" s="354" t="s">
        <v>103</v>
      </c>
      <c r="C275" s="355" t="s">
        <v>186</v>
      </c>
      <c r="D275" s="356">
        <v>3481</v>
      </c>
      <c r="E275" s="354">
        <v>870</v>
      </c>
      <c r="F275" s="354">
        <v>870</v>
      </c>
      <c r="G275" s="354">
        <v>870</v>
      </c>
      <c r="H275" s="354">
        <v>871</v>
      </c>
    </row>
    <row r="276" spans="1:8" ht="39.75" hidden="1" customHeight="1" outlineLevel="2">
      <c r="B276" s="354" t="s">
        <v>103</v>
      </c>
      <c r="C276" s="355" t="s">
        <v>187</v>
      </c>
      <c r="D276" s="356"/>
      <c r="E276" s="354"/>
      <c r="F276" s="354"/>
      <c r="G276" s="354"/>
      <c r="H276" s="354"/>
    </row>
    <row r="277" spans="1:8" hidden="1" outlineLevel="2">
      <c r="B277" s="354" t="s">
        <v>103</v>
      </c>
      <c r="C277" s="355" t="s">
        <v>188</v>
      </c>
      <c r="D277" s="356"/>
      <c r="E277" s="354"/>
      <c r="F277" s="354"/>
      <c r="G277" s="354"/>
      <c r="H277" s="354"/>
    </row>
    <row r="278" spans="1:8" hidden="1" outlineLevel="2">
      <c r="B278" s="354" t="s">
        <v>103</v>
      </c>
      <c r="C278" s="355" t="s">
        <v>189</v>
      </c>
      <c r="D278" s="356"/>
      <c r="E278" s="354"/>
      <c r="F278" s="354"/>
      <c r="G278" s="354"/>
      <c r="H278" s="354"/>
    </row>
    <row r="279" spans="1:8" ht="31.5" hidden="1" outlineLevel="2">
      <c r="B279" s="354" t="s">
        <v>103</v>
      </c>
      <c r="C279" s="355" t="s">
        <v>190</v>
      </c>
      <c r="D279" s="356"/>
      <c r="E279" s="354"/>
      <c r="F279" s="354"/>
      <c r="G279" s="354"/>
      <c r="H279" s="354"/>
    </row>
    <row r="280" spans="1:8" ht="31.5" hidden="1" outlineLevel="2">
      <c r="B280" s="354" t="s">
        <v>103</v>
      </c>
      <c r="C280" s="355" t="s">
        <v>191</v>
      </c>
      <c r="D280" s="356"/>
      <c r="E280" s="354"/>
      <c r="F280" s="354"/>
      <c r="G280" s="354"/>
      <c r="H280" s="354"/>
    </row>
    <row r="281" spans="1:8" hidden="1" outlineLevel="2">
      <c r="B281" s="354" t="s">
        <v>103</v>
      </c>
      <c r="C281" s="355" t="s">
        <v>192</v>
      </c>
      <c r="D281" s="356"/>
      <c r="E281" s="354"/>
      <c r="F281" s="354"/>
      <c r="G281" s="354"/>
      <c r="H281" s="354"/>
    </row>
    <row r="282" spans="1:8" hidden="1" outlineLevel="2">
      <c r="B282" s="354" t="s">
        <v>103</v>
      </c>
      <c r="C282" s="355" t="s">
        <v>193</v>
      </c>
      <c r="D282" s="356"/>
      <c r="E282" s="354"/>
      <c r="F282" s="354"/>
      <c r="G282" s="354"/>
      <c r="H282" s="354"/>
    </row>
    <row r="283" spans="1:8" ht="31.5" hidden="1" outlineLevel="2">
      <c r="B283" s="354" t="s">
        <v>103</v>
      </c>
      <c r="C283" s="355" t="s">
        <v>194</v>
      </c>
      <c r="D283" s="356"/>
      <c r="E283" s="354"/>
      <c r="F283" s="354"/>
      <c r="G283" s="354"/>
      <c r="H283" s="354"/>
    </row>
    <row r="284" spans="1:8" ht="31.5" hidden="1" outlineLevel="2">
      <c r="B284" s="354" t="s">
        <v>103</v>
      </c>
      <c r="C284" s="355" t="s">
        <v>195</v>
      </c>
      <c r="D284" s="356"/>
      <c r="E284" s="354"/>
      <c r="F284" s="354"/>
      <c r="G284" s="354"/>
      <c r="H284" s="354"/>
    </row>
    <row r="285" spans="1:8" ht="31.5" hidden="1" outlineLevel="2">
      <c r="B285" s="354" t="s">
        <v>103</v>
      </c>
      <c r="C285" s="355" t="s">
        <v>196</v>
      </c>
      <c r="D285" s="356"/>
      <c r="E285" s="354"/>
      <c r="F285" s="354"/>
      <c r="G285" s="354"/>
      <c r="H285" s="354"/>
    </row>
    <row r="286" spans="1:8" ht="31.5" hidden="1" outlineLevel="2">
      <c r="B286" s="354" t="s">
        <v>103</v>
      </c>
      <c r="C286" s="355" t="s">
        <v>197</v>
      </c>
      <c r="D286" s="356"/>
      <c r="E286" s="354"/>
      <c r="F286" s="354"/>
      <c r="G286" s="354"/>
      <c r="H286" s="354"/>
    </row>
    <row r="287" spans="1:8" hidden="1" outlineLevel="2">
      <c r="B287" s="354" t="s">
        <v>103</v>
      </c>
      <c r="C287" s="355" t="s">
        <v>198</v>
      </c>
      <c r="D287" s="356"/>
      <c r="E287" s="354"/>
      <c r="F287" s="354"/>
      <c r="G287" s="354"/>
      <c r="H287" s="354"/>
    </row>
    <row r="288" spans="1:8" hidden="1" outlineLevel="2">
      <c r="B288" s="354" t="s">
        <v>103</v>
      </c>
      <c r="C288" s="355" t="s">
        <v>199</v>
      </c>
      <c r="D288" s="356"/>
      <c r="E288" s="354"/>
      <c r="F288" s="354"/>
      <c r="G288" s="354"/>
      <c r="H288" s="354"/>
    </row>
    <row r="289" spans="1:8" outlineLevel="1" collapsed="1">
      <c r="A289" s="349">
        <v>1</v>
      </c>
      <c r="B289" s="358" t="s">
        <v>224</v>
      </c>
      <c r="C289" s="355">
        <f t="shared" ref="C289:H289" si="18">SUBTOTAL(9,C275:C288)</f>
        <v>0</v>
      </c>
      <c r="D289" s="356">
        <f t="shared" si="18"/>
        <v>3481</v>
      </c>
      <c r="E289" s="354">
        <f t="shared" si="18"/>
        <v>870</v>
      </c>
      <c r="F289" s="354">
        <f t="shared" si="18"/>
        <v>870</v>
      </c>
      <c r="G289" s="354">
        <f t="shared" si="18"/>
        <v>870</v>
      </c>
      <c r="H289" s="354">
        <f t="shared" si="18"/>
        <v>871</v>
      </c>
    </row>
    <row r="290" spans="1:8" hidden="1" outlineLevel="2">
      <c r="B290" s="354" t="s">
        <v>70</v>
      </c>
      <c r="C290" s="355" t="s">
        <v>186</v>
      </c>
      <c r="D290" s="356">
        <v>639</v>
      </c>
      <c r="E290" s="354">
        <v>160</v>
      </c>
      <c r="F290" s="354">
        <v>160</v>
      </c>
      <c r="G290" s="354">
        <v>160</v>
      </c>
      <c r="H290" s="354">
        <v>159</v>
      </c>
    </row>
    <row r="291" spans="1:8" ht="39.75" hidden="1" customHeight="1" outlineLevel="2">
      <c r="B291" s="354" t="s">
        <v>70</v>
      </c>
      <c r="C291" s="355" t="s">
        <v>187</v>
      </c>
      <c r="D291" s="356"/>
      <c r="E291" s="354"/>
      <c r="F291" s="354"/>
      <c r="G291" s="354"/>
      <c r="H291" s="354"/>
    </row>
    <row r="292" spans="1:8" hidden="1" outlineLevel="2">
      <c r="B292" s="354" t="s">
        <v>70</v>
      </c>
      <c r="C292" s="355" t="s">
        <v>188</v>
      </c>
      <c r="D292" s="356"/>
      <c r="E292" s="354"/>
      <c r="F292" s="354"/>
      <c r="G292" s="354"/>
      <c r="H292" s="354"/>
    </row>
    <row r="293" spans="1:8" hidden="1" outlineLevel="2">
      <c r="B293" s="354" t="s">
        <v>70</v>
      </c>
      <c r="C293" s="355" t="s">
        <v>189</v>
      </c>
      <c r="D293" s="356"/>
      <c r="E293" s="354"/>
      <c r="F293" s="354"/>
      <c r="G293" s="354"/>
      <c r="H293" s="354"/>
    </row>
    <row r="294" spans="1:8" ht="31.5" hidden="1" outlineLevel="2">
      <c r="B294" s="354" t="s">
        <v>70</v>
      </c>
      <c r="C294" s="355" t="s">
        <v>190</v>
      </c>
      <c r="D294" s="356"/>
      <c r="E294" s="354"/>
      <c r="F294" s="354"/>
      <c r="G294" s="354"/>
      <c r="H294" s="354"/>
    </row>
    <row r="295" spans="1:8" ht="31.5" hidden="1" outlineLevel="2">
      <c r="B295" s="354" t="s">
        <v>70</v>
      </c>
      <c r="C295" s="355" t="s">
        <v>191</v>
      </c>
      <c r="D295" s="356"/>
      <c r="E295" s="354"/>
      <c r="F295" s="354"/>
      <c r="G295" s="354"/>
      <c r="H295" s="354"/>
    </row>
    <row r="296" spans="1:8" hidden="1" outlineLevel="2">
      <c r="B296" s="354" t="s">
        <v>70</v>
      </c>
      <c r="C296" s="355" t="s">
        <v>192</v>
      </c>
      <c r="D296" s="356"/>
      <c r="E296" s="354"/>
      <c r="F296" s="354"/>
      <c r="G296" s="354"/>
      <c r="H296" s="354"/>
    </row>
    <row r="297" spans="1:8" hidden="1" outlineLevel="2">
      <c r="B297" s="354" t="s">
        <v>70</v>
      </c>
      <c r="C297" s="355" t="s">
        <v>193</v>
      </c>
      <c r="D297" s="356"/>
      <c r="E297" s="354"/>
      <c r="F297" s="354"/>
      <c r="G297" s="354"/>
      <c r="H297" s="354"/>
    </row>
    <row r="298" spans="1:8" ht="31.5" hidden="1" outlineLevel="2">
      <c r="B298" s="354" t="s">
        <v>70</v>
      </c>
      <c r="C298" s="355" t="s">
        <v>194</v>
      </c>
      <c r="D298" s="356"/>
      <c r="E298" s="354"/>
      <c r="F298" s="354"/>
      <c r="G298" s="354"/>
      <c r="H298" s="354"/>
    </row>
    <row r="299" spans="1:8" ht="31.5" hidden="1" outlineLevel="2">
      <c r="B299" s="354" t="s">
        <v>70</v>
      </c>
      <c r="C299" s="355" t="s">
        <v>195</v>
      </c>
      <c r="D299" s="356"/>
      <c r="E299" s="354"/>
      <c r="F299" s="354"/>
      <c r="G299" s="354"/>
      <c r="H299" s="354"/>
    </row>
    <row r="300" spans="1:8" ht="31.5" hidden="1" outlineLevel="2">
      <c r="B300" s="354" t="s">
        <v>70</v>
      </c>
      <c r="C300" s="355" t="s">
        <v>196</v>
      </c>
      <c r="D300" s="356"/>
      <c r="E300" s="354"/>
      <c r="F300" s="354"/>
      <c r="G300" s="354"/>
      <c r="H300" s="354"/>
    </row>
    <row r="301" spans="1:8" ht="31.5" hidden="1" outlineLevel="2">
      <c r="B301" s="354" t="s">
        <v>70</v>
      </c>
      <c r="C301" s="355" t="s">
        <v>197</v>
      </c>
      <c r="D301" s="356"/>
      <c r="E301" s="354"/>
      <c r="F301" s="354"/>
      <c r="G301" s="354"/>
      <c r="H301" s="354"/>
    </row>
    <row r="302" spans="1:8" hidden="1" outlineLevel="2">
      <c r="B302" s="354" t="s">
        <v>70</v>
      </c>
      <c r="C302" s="355" t="s">
        <v>198</v>
      </c>
      <c r="D302" s="356"/>
      <c r="E302" s="354"/>
      <c r="F302" s="354"/>
      <c r="G302" s="354"/>
      <c r="H302" s="354"/>
    </row>
    <row r="303" spans="1:8" hidden="1" outlineLevel="2">
      <c r="B303" s="354" t="s">
        <v>70</v>
      </c>
      <c r="C303" s="355" t="s">
        <v>199</v>
      </c>
      <c r="D303" s="356"/>
      <c r="E303" s="354"/>
      <c r="F303" s="354"/>
      <c r="G303" s="354"/>
      <c r="H303" s="354"/>
    </row>
    <row r="304" spans="1:8" outlineLevel="1" collapsed="1">
      <c r="A304" s="349">
        <v>1</v>
      </c>
      <c r="B304" s="358" t="s">
        <v>225</v>
      </c>
      <c r="C304" s="355">
        <f t="shared" ref="C304:H304" si="19">SUBTOTAL(9,C290:C303)</f>
        <v>0</v>
      </c>
      <c r="D304" s="356">
        <f t="shared" si="19"/>
        <v>639</v>
      </c>
      <c r="E304" s="354">
        <f t="shared" si="19"/>
        <v>160</v>
      </c>
      <c r="F304" s="354">
        <f t="shared" si="19"/>
        <v>160</v>
      </c>
      <c r="G304" s="354">
        <f t="shared" si="19"/>
        <v>160</v>
      </c>
      <c r="H304" s="354">
        <f t="shared" si="19"/>
        <v>159</v>
      </c>
    </row>
    <row r="305" spans="1:8" hidden="1" outlineLevel="2">
      <c r="B305" s="354" t="s">
        <v>104</v>
      </c>
      <c r="C305" s="355" t="s">
        <v>186</v>
      </c>
      <c r="D305" s="356">
        <v>948</v>
      </c>
      <c r="E305" s="354">
        <v>237</v>
      </c>
      <c r="F305" s="354">
        <v>237</v>
      </c>
      <c r="G305" s="354">
        <v>237</v>
      </c>
      <c r="H305" s="354">
        <v>237</v>
      </c>
    </row>
    <row r="306" spans="1:8" ht="39.75" hidden="1" customHeight="1" outlineLevel="2">
      <c r="B306" s="354" t="s">
        <v>104</v>
      </c>
      <c r="C306" s="355" t="s">
        <v>187</v>
      </c>
      <c r="D306" s="356"/>
      <c r="E306" s="354"/>
      <c r="F306" s="354"/>
      <c r="G306" s="354"/>
      <c r="H306" s="354"/>
    </row>
    <row r="307" spans="1:8" hidden="1" outlineLevel="2">
      <c r="B307" s="354" t="s">
        <v>104</v>
      </c>
      <c r="C307" s="355" t="s">
        <v>188</v>
      </c>
      <c r="D307" s="356"/>
      <c r="E307" s="354"/>
      <c r="F307" s="354"/>
      <c r="G307" s="354"/>
      <c r="H307" s="354"/>
    </row>
    <row r="308" spans="1:8" hidden="1" outlineLevel="2">
      <c r="B308" s="354" t="s">
        <v>104</v>
      </c>
      <c r="C308" s="355" t="s">
        <v>189</v>
      </c>
      <c r="D308" s="356"/>
      <c r="E308" s="354"/>
      <c r="F308" s="354"/>
      <c r="G308" s="354"/>
      <c r="H308" s="354"/>
    </row>
    <row r="309" spans="1:8" ht="31.5" hidden="1" outlineLevel="2">
      <c r="B309" s="354" t="s">
        <v>104</v>
      </c>
      <c r="C309" s="355" t="s">
        <v>190</v>
      </c>
      <c r="D309" s="356"/>
      <c r="E309" s="354"/>
      <c r="F309" s="354"/>
      <c r="G309" s="354"/>
      <c r="H309" s="354"/>
    </row>
    <row r="310" spans="1:8" ht="31.5" hidden="1" outlineLevel="2">
      <c r="B310" s="354" t="s">
        <v>104</v>
      </c>
      <c r="C310" s="355" t="s">
        <v>191</v>
      </c>
      <c r="D310" s="356"/>
      <c r="E310" s="354"/>
      <c r="F310" s="354"/>
      <c r="G310" s="354"/>
      <c r="H310" s="354"/>
    </row>
    <row r="311" spans="1:8" hidden="1" outlineLevel="2">
      <c r="B311" s="354" t="s">
        <v>104</v>
      </c>
      <c r="C311" s="355" t="s">
        <v>192</v>
      </c>
      <c r="D311" s="356"/>
      <c r="E311" s="354"/>
      <c r="F311" s="354"/>
      <c r="G311" s="354"/>
      <c r="H311" s="354"/>
    </row>
    <row r="312" spans="1:8" hidden="1" outlineLevel="2">
      <c r="B312" s="354" t="s">
        <v>104</v>
      </c>
      <c r="C312" s="355" t="s">
        <v>193</v>
      </c>
      <c r="D312" s="356"/>
      <c r="E312" s="354"/>
      <c r="F312" s="354"/>
      <c r="G312" s="354"/>
      <c r="H312" s="354"/>
    </row>
    <row r="313" spans="1:8" ht="31.5" hidden="1" outlineLevel="2">
      <c r="B313" s="354" t="s">
        <v>104</v>
      </c>
      <c r="C313" s="355" t="s">
        <v>194</v>
      </c>
      <c r="D313" s="356"/>
      <c r="E313" s="354"/>
      <c r="F313" s="354"/>
      <c r="G313" s="354"/>
      <c r="H313" s="354"/>
    </row>
    <row r="314" spans="1:8" ht="31.5" hidden="1" outlineLevel="2">
      <c r="B314" s="354" t="s">
        <v>104</v>
      </c>
      <c r="C314" s="355" t="s">
        <v>195</v>
      </c>
      <c r="D314" s="356"/>
      <c r="E314" s="354"/>
      <c r="F314" s="354"/>
      <c r="G314" s="354"/>
      <c r="H314" s="354"/>
    </row>
    <row r="315" spans="1:8" ht="31.5" hidden="1" outlineLevel="2">
      <c r="B315" s="354" t="s">
        <v>104</v>
      </c>
      <c r="C315" s="355" t="s">
        <v>196</v>
      </c>
      <c r="D315" s="356"/>
      <c r="E315" s="354"/>
      <c r="F315" s="354"/>
      <c r="G315" s="354"/>
      <c r="H315" s="354"/>
    </row>
    <row r="316" spans="1:8" ht="31.5" hidden="1" outlineLevel="2">
      <c r="B316" s="354" t="s">
        <v>104</v>
      </c>
      <c r="C316" s="355" t="s">
        <v>197</v>
      </c>
      <c r="D316" s="356"/>
      <c r="E316" s="354"/>
      <c r="F316" s="354"/>
      <c r="G316" s="354"/>
      <c r="H316" s="354"/>
    </row>
    <row r="317" spans="1:8" hidden="1" outlineLevel="2">
      <c r="B317" s="354" t="s">
        <v>104</v>
      </c>
      <c r="C317" s="355" t="s">
        <v>198</v>
      </c>
      <c r="D317" s="356"/>
      <c r="E317" s="354"/>
      <c r="F317" s="354"/>
      <c r="G317" s="354"/>
      <c r="H317" s="354"/>
    </row>
    <row r="318" spans="1:8" hidden="1" outlineLevel="2">
      <c r="B318" s="354" t="s">
        <v>104</v>
      </c>
      <c r="C318" s="355" t="s">
        <v>199</v>
      </c>
      <c r="D318" s="356"/>
      <c r="E318" s="354"/>
      <c r="F318" s="354"/>
      <c r="G318" s="354"/>
      <c r="H318" s="354"/>
    </row>
    <row r="319" spans="1:8" outlineLevel="1" collapsed="1">
      <c r="A319" s="349">
        <v>1</v>
      </c>
      <c r="B319" s="358" t="s">
        <v>226</v>
      </c>
      <c r="C319" s="355">
        <f t="shared" ref="C319:H319" si="20">SUBTOTAL(9,C305:C318)</f>
        <v>0</v>
      </c>
      <c r="D319" s="356">
        <f t="shared" si="20"/>
        <v>948</v>
      </c>
      <c r="E319" s="354">
        <f t="shared" si="20"/>
        <v>237</v>
      </c>
      <c r="F319" s="354">
        <f t="shared" si="20"/>
        <v>237</v>
      </c>
      <c r="G319" s="354">
        <f t="shared" si="20"/>
        <v>237</v>
      </c>
      <c r="H319" s="354">
        <f t="shared" si="20"/>
        <v>237</v>
      </c>
    </row>
    <row r="320" spans="1:8" hidden="1" outlineLevel="2">
      <c r="B320" s="354" t="s">
        <v>227</v>
      </c>
      <c r="C320" s="355" t="s">
        <v>186</v>
      </c>
      <c r="D320" s="359">
        <v>91</v>
      </c>
      <c r="E320" s="354">
        <v>23</v>
      </c>
      <c r="F320" s="354">
        <v>23</v>
      </c>
      <c r="G320" s="354">
        <v>23</v>
      </c>
      <c r="H320" s="360">
        <v>22</v>
      </c>
    </row>
    <row r="321" spans="1:8" ht="39.75" hidden="1" customHeight="1" outlineLevel="2">
      <c r="B321" s="354" t="s">
        <v>227</v>
      </c>
      <c r="C321" s="355" t="s">
        <v>187</v>
      </c>
      <c r="D321" s="359"/>
      <c r="E321" s="354"/>
      <c r="F321" s="354"/>
      <c r="G321" s="354"/>
      <c r="H321" s="354"/>
    </row>
    <row r="322" spans="1:8" hidden="1" outlineLevel="2">
      <c r="B322" s="354" t="s">
        <v>227</v>
      </c>
      <c r="C322" s="355" t="s">
        <v>188</v>
      </c>
      <c r="D322" s="359"/>
      <c r="E322" s="354"/>
      <c r="F322" s="354"/>
      <c r="G322" s="354"/>
      <c r="H322" s="354"/>
    </row>
    <row r="323" spans="1:8" hidden="1" outlineLevel="2">
      <c r="B323" s="354" t="s">
        <v>227</v>
      </c>
      <c r="C323" s="355" t="s">
        <v>189</v>
      </c>
      <c r="D323" s="359"/>
      <c r="E323" s="354"/>
      <c r="F323" s="354"/>
      <c r="G323" s="354"/>
      <c r="H323" s="354"/>
    </row>
    <row r="324" spans="1:8" ht="31.5" hidden="1" outlineLevel="2">
      <c r="B324" s="354" t="s">
        <v>227</v>
      </c>
      <c r="C324" s="355" t="s">
        <v>190</v>
      </c>
      <c r="D324" s="359"/>
      <c r="E324" s="354"/>
      <c r="F324" s="354"/>
      <c r="G324" s="354"/>
      <c r="H324" s="354"/>
    </row>
    <row r="325" spans="1:8" ht="31.5" hidden="1" outlineLevel="2">
      <c r="B325" s="354" t="s">
        <v>227</v>
      </c>
      <c r="C325" s="355" t="s">
        <v>191</v>
      </c>
      <c r="D325" s="359"/>
      <c r="E325" s="354"/>
      <c r="F325" s="354"/>
      <c r="G325" s="354"/>
      <c r="H325" s="354"/>
    </row>
    <row r="326" spans="1:8" hidden="1" outlineLevel="2">
      <c r="B326" s="354" t="s">
        <v>227</v>
      </c>
      <c r="C326" s="355" t="s">
        <v>192</v>
      </c>
      <c r="D326" s="359"/>
      <c r="E326" s="354"/>
      <c r="F326" s="354"/>
      <c r="G326" s="354"/>
      <c r="H326" s="354"/>
    </row>
    <row r="327" spans="1:8" hidden="1" outlineLevel="2">
      <c r="B327" s="354" t="s">
        <v>227</v>
      </c>
      <c r="C327" s="355" t="s">
        <v>193</v>
      </c>
      <c r="D327" s="359"/>
      <c r="E327" s="354"/>
      <c r="F327" s="354"/>
      <c r="G327" s="354"/>
      <c r="H327" s="354"/>
    </row>
    <row r="328" spans="1:8" ht="31.5" hidden="1" outlineLevel="2">
      <c r="B328" s="354" t="s">
        <v>227</v>
      </c>
      <c r="C328" s="355" t="s">
        <v>194</v>
      </c>
      <c r="D328" s="359">
        <v>400</v>
      </c>
      <c r="E328" s="354">
        <v>100</v>
      </c>
      <c r="F328" s="354">
        <v>100</v>
      </c>
      <c r="G328" s="354">
        <v>100</v>
      </c>
      <c r="H328" s="360">
        <v>100</v>
      </c>
    </row>
    <row r="329" spans="1:8" ht="31.5" hidden="1" outlineLevel="2">
      <c r="B329" s="354" t="s">
        <v>227</v>
      </c>
      <c r="C329" s="355" t="s">
        <v>195</v>
      </c>
      <c r="D329" s="359"/>
      <c r="E329" s="354"/>
      <c r="F329" s="354"/>
      <c r="G329" s="354"/>
      <c r="H329" s="354"/>
    </row>
    <row r="330" spans="1:8" ht="31.5" hidden="1" outlineLevel="2">
      <c r="B330" s="354" t="s">
        <v>227</v>
      </c>
      <c r="C330" s="355" t="s">
        <v>196</v>
      </c>
      <c r="D330" s="359"/>
      <c r="E330" s="354"/>
      <c r="F330" s="354"/>
      <c r="G330" s="354"/>
      <c r="H330" s="354"/>
    </row>
    <row r="331" spans="1:8" ht="31.5" hidden="1" outlineLevel="2">
      <c r="B331" s="354" t="s">
        <v>227</v>
      </c>
      <c r="C331" s="355" t="s">
        <v>197</v>
      </c>
      <c r="D331" s="359"/>
      <c r="E331" s="354"/>
      <c r="F331" s="354"/>
      <c r="G331" s="354"/>
      <c r="H331" s="354"/>
    </row>
    <row r="332" spans="1:8" hidden="1" outlineLevel="2">
      <c r="B332" s="354" t="s">
        <v>227</v>
      </c>
      <c r="C332" s="355" t="s">
        <v>198</v>
      </c>
      <c r="D332" s="359"/>
      <c r="E332" s="354"/>
      <c r="F332" s="354"/>
      <c r="G332" s="354"/>
      <c r="H332" s="354"/>
    </row>
    <row r="333" spans="1:8" hidden="1" outlineLevel="2">
      <c r="B333" s="354" t="s">
        <v>227</v>
      </c>
      <c r="C333" s="355" t="s">
        <v>199</v>
      </c>
      <c r="D333" s="359"/>
      <c r="E333" s="354"/>
      <c r="F333" s="354"/>
      <c r="G333" s="354"/>
      <c r="H333" s="354"/>
    </row>
    <row r="334" spans="1:8" outlineLevel="1" collapsed="1">
      <c r="A334" s="349">
        <v>1</v>
      </c>
      <c r="B334" s="358" t="s">
        <v>228</v>
      </c>
      <c r="C334" s="355">
        <f t="shared" ref="C334:H334" si="21">SUBTOTAL(9,C320:C333)</f>
        <v>0</v>
      </c>
      <c r="D334" s="359">
        <f t="shared" si="21"/>
        <v>491</v>
      </c>
      <c r="E334" s="354">
        <f t="shared" si="21"/>
        <v>123</v>
      </c>
      <c r="F334" s="354">
        <f t="shared" si="21"/>
        <v>123</v>
      </c>
      <c r="G334" s="354">
        <f t="shared" si="21"/>
        <v>123</v>
      </c>
      <c r="H334" s="354">
        <f t="shared" si="21"/>
        <v>122</v>
      </c>
    </row>
    <row r="335" spans="1:8" hidden="1" outlineLevel="2">
      <c r="B335" s="354" t="s">
        <v>105</v>
      </c>
      <c r="C335" s="355" t="s">
        <v>186</v>
      </c>
      <c r="D335" s="356">
        <v>1060</v>
      </c>
      <c r="E335" s="354">
        <v>265</v>
      </c>
      <c r="F335" s="354">
        <v>265</v>
      </c>
      <c r="G335" s="354">
        <v>265</v>
      </c>
      <c r="H335" s="354">
        <v>265</v>
      </c>
    </row>
    <row r="336" spans="1:8" ht="39.75" hidden="1" customHeight="1" outlineLevel="2">
      <c r="B336" s="354" t="s">
        <v>105</v>
      </c>
      <c r="C336" s="355" t="s">
        <v>187</v>
      </c>
      <c r="D336" s="356"/>
      <c r="E336" s="354"/>
      <c r="F336" s="354"/>
      <c r="G336" s="354"/>
      <c r="H336" s="354"/>
    </row>
    <row r="337" spans="1:8" hidden="1" outlineLevel="2">
      <c r="B337" s="354" t="s">
        <v>105</v>
      </c>
      <c r="C337" s="355" t="s">
        <v>188</v>
      </c>
      <c r="D337" s="356"/>
      <c r="E337" s="354"/>
      <c r="F337" s="354"/>
      <c r="G337" s="354"/>
      <c r="H337" s="354"/>
    </row>
    <row r="338" spans="1:8" hidden="1" outlineLevel="2">
      <c r="B338" s="354" t="s">
        <v>105</v>
      </c>
      <c r="C338" s="355" t="s">
        <v>189</v>
      </c>
      <c r="D338" s="356"/>
      <c r="E338" s="354"/>
      <c r="F338" s="354"/>
      <c r="G338" s="354"/>
      <c r="H338" s="354"/>
    </row>
    <row r="339" spans="1:8" ht="31.5" hidden="1" outlineLevel="2">
      <c r="B339" s="354" t="s">
        <v>105</v>
      </c>
      <c r="C339" s="355" t="s">
        <v>190</v>
      </c>
      <c r="D339" s="356"/>
      <c r="E339" s="354"/>
      <c r="F339" s="354"/>
      <c r="G339" s="354"/>
      <c r="H339" s="354"/>
    </row>
    <row r="340" spans="1:8" ht="31.5" hidden="1" outlineLevel="2">
      <c r="B340" s="354" t="s">
        <v>105</v>
      </c>
      <c r="C340" s="355" t="s">
        <v>191</v>
      </c>
      <c r="D340" s="356"/>
      <c r="E340" s="354"/>
      <c r="F340" s="354"/>
      <c r="G340" s="354"/>
      <c r="H340" s="354"/>
    </row>
    <row r="341" spans="1:8" hidden="1" outlineLevel="2">
      <c r="B341" s="354" t="s">
        <v>105</v>
      </c>
      <c r="C341" s="355" t="s">
        <v>192</v>
      </c>
      <c r="D341" s="356"/>
      <c r="E341" s="354"/>
      <c r="F341" s="354"/>
      <c r="G341" s="354"/>
      <c r="H341" s="354"/>
    </row>
    <row r="342" spans="1:8" hidden="1" outlineLevel="2">
      <c r="B342" s="354" t="s">
        <v>105</v>
      </c>
      <c r="C342" s="355" t="s">
        <v>193</v>
      </c>
      <c r="D342" s="356"/>
      <c r="E342" s="354"/>
      <c r="F342" s="354"/>
      <c r="G342" s="354"/>
      <c r="H342" s="354"/>
    </row>
    <row r="343" spans="1:8" ht="31.5" hidden="1" outlineLevel="2">
      <c r="B343" s="354" t="s">
        <v>105</v>
      </c>
      <c r="C343" s="355" t="s">
        <v>194</v>
      </c>
      <c r="D343" s="356"/>
      <c r="E343" s="354"/>
      <c r="F343" s="354"/>
      <c r="G343" s="354"/>
      <c r="H343" s="354"/>
    </row>
    <row r="344" spans="1:8" ht="31.5" hidden="1" outlineLevel="2">
      <c r="B344" s="354" t="s">
        <v>105</v>
      </c>
      <c r="C344" s="355" t="s">
        <v>195</v>
      </c>
      <c r="D344" s="356"/>
      <c r="E344" s="354"/>
      <c r="F344" s="354"/>
      <c r="G344" s="354"/>
      <c r="H344" s="354"/>
    </row>
    <row r="345" spans="1:8" ht="31.5" hidden="1" outlineLevel="2">
      <c r="B345" s="354" t="s">
        <v>105</v>
      </c>
      <c r="C345" s="355" t="s">
        <v>196</v>
      </c>
      <c r="D345" s="356"/>
      <c r="E345" s="354"/>
      <c r="F345" s="354"/>
      <c r="G345" s="354"/>
      <c r="H345" s="354"/>
    </row>
    <row r="346" spans="1:8" ht="31.5" hidden="1" outlineLevel="2">
      <c r="B346" s="354" t="s">
        <v>105</v>
      </c>
      <c r="C346" s="355" t="s">
        <v>197</v>
      </c>
      <c r="D346" s="356"/>
      <c r="E346" s="354"/>
      <c r="F346" s="354"/>
      <c r="G346" s="354"/>
      <c r="H346" s="354"/>
    </row>
    <row r="347" spans="1:8" hidden="1" outlineLevel="2">
      <c r="B347" s="354" t="s">
        <v>105</v>
      </c>
      <c r="C347" s="355" t="s">
        <v>198</v>
      </c>
      <c r="D347" s="356"/>
      <c r="E347" s="354"/>
      <c r="F347" s="354"/>
      <c r="G347" s="354"/>
      <c r="H347" s="354"/>
    </row>
    <row r="348" spans="1:8" hidden="1" outlineLevel="2">
      <c r="B348" s="354" t="s">
        <v>105</v>
      </c>
      <c r="C348" s="355" t="s">
        <v>199</v>
      </c>
      <c r="D348" s="356"/>
      <c r="E348" s="354"/>
      <c r="F348" s="354"/>
      <c r="G348" s="354"/>
      <c r="H348" s="354"/>
    </row>
    <row r="349" spans="1:8" outlineLevel="1" collapsed="1">
      <c r="A349" s="349">
        <v>1</v>
      </c>
      <c r="B349" s="358" t="s">
        <v>229</v>
      </c>
      <c r="C349" s="355">
        <f t="shared" ref="C349:H349" si="22">SUBTOTAL(9,C335:C348)</f>
        <v>0</v>
      </c>
      <c r="D349" s="356">
        <f t="shared" si="22"/>
        <v>1060</v>
      </c>
      <c r="E349" s="354">
        <f t="shared" si="22"/>
        <v>265</v>
      </c>
      <c r="F349" s="354">
        <f t="shared" si="22"/>
        <v>265</v>
      </c>
      <c r="G349" s="354">
        <f t="shared" si="22"/>
        <v>265</v>
      </c>
      <c r="H349" s="354">
        <f t="shared" si="22"/>
        <v>265</v>
      </c>
    </row>
    <row r="350" spans="1:8" hidden="1" outlineLevel="2">
      <c r="B350" s="354" t="s">
        <v>230</v>
      </c>
      <c r="C350" s="355" t="s">
        <v>186</v>
      </c>
      <c r="D350" s="359">
        <v>711</v>
      </c>
      <c r="E350" s="354">
        <v>178</v>
      </c>
      <c r="F350" s="354">
        <v>177</v>
      </c>
      <c r="G350" s="354">
        <v>178</v>
      </c>
      <c r="H350" s="360">
        <v>178</v>
      </c>
    </row>
    <row r="351" spans="1:8" ht="39.75" hidden="1" customHeight="1" outlineLevel="2">
      <c r="B351" s="354" t="s">
        <v>230</v>
      </c>
      <c r="C351" s="355" t="s">
        <v>187</v>
      </c>
      <c r="D351" s="359">
        <v>8</v>
      </c>
      <c r="E351" s="354">
        <v>2</v>
      </c>
      <c r="F351" s="354">
        <v>2</v>
      </c>
      <c r="G351" s="354">
        <v>2</v>
      </c>
      <c r="H351" s="360">
        <v>2</v>
      </c>
    </row>
    <row r="352" spans="1:8" hidden="1" outlineLevel="2">
      <c r="B352" s="354" t="s">
        <v>230</v>
      </c>
      <c r="C352" s="355" t="s">
        <v>188</v>
      </c>
      <c r="D352" s="359"/>
      <c r="E352" s="354"/>
      <c r="F352" s="354"/>
      <c r="G352" s="354"/>
      <c r="H352" s="354"/>
    </row>
    <row r="353" spans="1:8" hidden="1" outlineLevel="2">
      <c r="B353" s="354" t="s">
        <v>230</v>
      </c>
      <c r="C353" s="355" t="s">
        <v>189</v>
      </c>
      <c r="D353" s="359"/>
      <c r="E353" s="354"/>
      <c r="F353" s="354"/>
      <c r="G353" s="354"/>
      <c r="H353" s="354"/>
    </row>
    <row r="354" spans="1:8" ht="31.5" hidden="1" outlineLevel="2">
      <c r="B354" s="354" t="s">
        <v>230</v>
      </c>
      <c r="C354" s="355" t="s">
        <v>190</v>
      </c>
      <c r="D354" s="359"/>
      <c r="E354" s="354"/>
      <c r="F354" s="354"/>
      <c r="G354" s="354"/>
      <c r="H354" s="354"/>
    </row>
    <row r="355" spans="1:8" ht="31.5" hidden="1" outlineLevel="2">
      <c r="B355" s="354" t="s">
        <v>230</v>
      </c>
      <c r="C355" s="355" t="s">
        <v>191</v>
      </c>
      <c r="D355" s="359"/>
      <c r="E355" s="354"/>
      <c r="F355" s="354"/>
      <c r="G355" s="354"/>
      <c r="H355" s="354"/>
    </row>
    <row r="356" spans="1:8" hidden="1" outlineLevel="2">
      <c r="B356" s="354" t="s">
        <v>230</v>
      </c>
      <c r="C356" s="355" t="s">
        <v>192</v>
      </c>
      <c r="D356" s="359"/>
      <c r="E356" s="354"/>
      <c r="F356" s="354"/>
      <c r="G356" s="354"/>
      <c r="H356" s="354"/>
    </row>
    <row r="357" spans="1:8" hidden="1" outlineLevel="2">
      <c r="B357" s="354" t="s">
        <v>230</v>
      </c>
      <c r="C357" s="355" t="s">
        <v>193</v>
      </c>
      <c r="D357" s="359"/>
      <c r="E357" s="354"/>
      <c r="F357" s="354"/>
      <c r="G357" s="354"/>
      <c r="H357" s="354"/>
    </row>
    <row r="358" spans="1:8" ht="31.5" hidden="1" outlineLevel="2">
      <c r="B358" s="354" t="s">
        <v>230</v>
      </c>
      <c r="C358" s="355" t="s">
        <v>194</v>
      </c>
      <c r="D358" s="359">
        <v>307</v>
      </c>
      <c r="E358" s="354">
        <v>76</v>
      </c>
      <c r="F358" s="354">
        <v>77</v>
      </c>
      <c r="G358" s="354">
        <v>76</v>
      </c>
      <c r="H358" s="360">
        <v>78</v>
      </c>
    </row>
    <row r="359" spans="1:8" ht="31.5" hidden="1" outlineLevel="2">
      <c r="B359" s="354" t="s">
        <v>230</v>
      </c>
      <c r="C359" s="355" t="s">
        <v>195</v>
      </c>
      <c r="D359" s="359">
        <v>15</v>
      </c>
      <c r="E359" s="354">
        <v>4</v>
      </c>
      <c r="F359" s="354">
        <v>4</v>
      </c>
      <c r="G359" s="354">
        <v>4</v>
      </c>
      <c r="H359" s="360">
        <v>3</v>
      </c>
    </row>
    <row r="360" spans="1:8" ht="31.5" hidden="1" outlineLevel="2">
      <c r="B360" s="354" t="s">
        <v>230</v>
      </c>
      <c r="C360" s="355" t="s">
        <v>196</v>
      </c>
      <c r="D360" s="359"/>
      <c r="E360" s="354"/>
      <c r="F360" s="354"/>
      <c r="G360" s="354"/>
      <c r="H360" s="354"/>
    </row>
    <row r="361" spans="1:8" ht="31.5" hidden="1" outlineLevel="2">
      <c r="B361" s="354" t="s">
        <v>230</v>
      </c>
      <c r="C361" s="355" t="s">
        <v>197</v>
      </c>
      <c r="D361" s="359">
        <v>19</v>
      </c>
      <c r="E361" s="354">
        <v>5</v>
      </c>
      <c r="F361" s="354">
        <v>5</v>
      </c>
      <c r="G361" s="354">
        <v>5</v>
      </c>
      <c r="H361" s="360">
        <v>4</v>
      </c>
    </row>
    <row r="362" spans="1:8" hidden="1" outlineLevel="2">
      <c r="B362" s="354" t="s">
        <v>230</v>
      </c>
      <c r="C362" s="355" t="s">
        <v>198</v>
      </c>
      <c r="D362" s="359"/>
      <c r="E362" s="354"/>
      <c r="F362" s="354"/>
      <c r="G362" s="354"/>
      <c r="H362" s="354"/>
    </row>
    <row r="363" spans="1:8" hidden="1" outlineLevel="2">
      <c r="B363" s="354" t="s">
        <v>230</v>
      </c>
      <c r="C363" s="355" t="s">
        <v>199</v>
      </c>
      <c r="D363" s="359"/>
      <c r="E363" s="354"/>
      <c r="F363" s="354"/>
      <c r="G363" s="354"/>
      <c r="H363" s="354"/>
    </row>
    <row r="364" spans="1:8" outlineLevel="1" collapsed="1">
      <c r="A364" s="349">
        <v>1</v>
      </c>
      <c r="B364" s="358" t="s">
        <v>231</v>
      </c>
      <c r="C364" s="355">
        <f t="shared" ref="C364:H364" si="23">SUBTOTAL(9,C350:C363)</f>
        <v>0</v>
      </c>
      <c r="D364" s="359">
        <f t="shared" si="23"/>
        <v>1060</v>
      </c>
      <c r="E364" s="354">
        <f t="shared" si="23"/>
        <v>265</v>
      </c>
      <c r="F364" s="354">
        <f t="shared" si="23"/>
        <v>265</v>
      </c>
      <c r="G364" s="354">
        <f t="shared" si="23"/>
        <v>265</v>
      </c>
      <c r="H364" s="354">
        <f t="shared" si="23"/>
        <v>265</v>
      </c>
    </row>
    <row r="365" spans="1:8" hidden="1" outlineLevel="2">
      <c r="B365" s="354" t="s">
        <v>232</v>
      </c>
      <c r="C365" s="355" t="s">
        <v>186</v>
      </c>
      <c r="D365" s="356">
        <v>819</v>
      </c>
      <c r="E365" s="354">
        <v>205</v>
      </c>
      <c r="F365" s="354">
        <v>205</v>
      </c>
      <c r="G365" s="354">
        <v>205</v>
      </c>
      <c r="H365" s="354">
        <v>204</v>
      </c>
    </row>
    <row r="366" spans="1:8" ht="39.75" hidden="1" customHeight="1" outlineLevel="2">
      <c r="B366" s="354" t="s">
        <v>232</v>
      </c>
      <c r="C366" s="355" t="s">
        <v>187</v>
      </c>
      <c r="D366" s="356"/>
      <c r="E366" s="354"/>
      <c r="F366" s="354"/>
      <c r="G366" s="354"/>
      <c r="H366" s="354"/>
    </row>
    <row r="367" spans="1:8" hidden="1" outlineLevel="2">
      <c r="B367" s="354" t="s">
        <v>232</v>
      </c>
      <c r="C367" s="355" t="s">
        <v>188</v>
      </c>
      <c r="D367" s="356"/>
      <c r="E367" s="354"/>
      <c r="F367" s="354"/>
      <c r="G367" s="354"/>
      <c r="H367" s="354"/>
    </row>
    <row r="368" spans="1:8" hidden="1" outlineLevel="2">
      <c r="B368" s="354" t="s">
        <v>232</v>
      </c>
      <c r="C368" s="355" t="s">
        <v>189</v>
      </c>
      <c r="D368" s="356"/>
      <c r="E368" s="354"/>
      <c r="F368" s="354"/>
      <c r="G368" s="354"/>
      <c r="H368" s="354"/>
    </row>
    <row r="369" spans="1:8" ht="31.5" hidden="1" outlineLevel="2">
      <c r="B369" s="354" t="s">
        <v>232</v>
      </c>
      <c r="C369" s="355" t="s">
        <v>190</v>
      </c>
      <c r="D369" s="356"/>
      <c r="E369" s="354"/>
      <c r="F369" s="354"/>
      <c r="G369" s="354"/>
      <c r="H369" s="354"/>
    </row>
    <row r="370" spans="1:8" ht="31.5" hidden="1" outlineLevel="2">
      <c r="B370" s="354" t="s">
        <v>232</v>
      </c>
      <c r="C370" s="355" t="s">
        <v>191</v>
      </c>
      <c r="D370" s="356"/>
      <c r="E370" s="354"/>
      <c r="F370" s="354"/>
      <c r="G370" s="354"/>
      <c r="H370" s="354"/>
    </row>
    <row r="371" spans="1:8" hidden="1" outlineLevel="2">
      <c r="B371" s="354" t="s">
        <v>232</v>
      </c>
      <c r="C371" s="355" t="s">
        <v>192</v>
      </c>
      <c r="D371" s="356"/>
      <c r="E371" s="354"/>
      <c r="F371" s="354"/>
      <c r="G371" s="354"/>
      <c r="H371" s="354"/>
    </row>
    <row r="372" spans="1:8" hidden="1" outlineLevel="2">
      <c r="B372" s="354" t="s">
        <v>232</v>
      </c>
      <c r="C372" s="355" t="s">
        <v>193</v>
      </c>
      <c r="D372" s="356"/>
      <c r="E372" s="354"/>
      <c r="F372" s="354"/>
      <c r="G372" s="354"/>
      <c r="H372" s="354"/>
    </row>
    <row r="373" spans="1:8" ht="31.5" hidden="1" outlineLevel="2">
      <c r="B373" s="354" t="s">
        <v>232</v>
      </c>
      <c r="C373" s="355" t="s">
        <v>194</v>
      </c>
      <c r="D373" s="356"/>
      <c r="E373" s="354"/>
      <c r="F373" s="354"/>
      <c r="G373" s="354"/>
      <c r="H373" s="354"/>
    </row>
    <row r="374" spans="1:8" ht="31.5" hidden="1" outlineLevel="2">
      <c r="B374" s="354" t="s">
        <v>232</v>
      </c>
      <c r="C374" s="355" t="s">
        <v>195</v>
      </c>
      <c r="D374" s="356"/>
      <c r="E374" s="354"/>
      <c r="F374" s="354"/>
      <c r="G374" s="354"/>
      <c r="H374" s="354"/>
    </row>
    <row r="375" spans="1:8" ht="31.5" hidden="1" outlineLevel="2">
      <c r="B375" s="354" t="s">
        <v>232</v>
      </c>
      <c r="C375" s="355" t="s">
        <v>196</v>
      </c>
      <c r="D375" s="356"/>
      <c r="E375" s="354"/>
      <c r="F375" s="354"/>
      <c r="G375" s="354"/>
      <c r="H375" s="354"/>
    </row>
    <row r="376" spans="1:8" ht="31.5" hidden="1" outlineLevel="2">
      <c r="B376" s="354" t="s">
        <v>232</v>
      </c>
      <c r="C376" s="355" t="s">
        <v>197</v>
      </c>
      <c r="D376" s="356"/>
      <c r="E376" s="354"/>
      <c r="F376" s="354"/>
      <c r="G376" s="354"/>
      <c r="H376" s="354"/>
    </row>
    <row r="377" spans="1:8" hidden="1" outlineLevel="2">
      <c r="B377" s="354" t="s">
        <v>232</v>
      </c>
      <c r="C377" s="355" t="s">
        <v>198</v>
      </c>
      <c r="D377" s="356"/>
      <c r="E377" s="354"/>
      <c r="F377" s="354"/>
      <c r="G377" s="354"/>
      <c r="H377" s="354"/>
    </row>
    <row r="378" spans="1:8" ht="16.5" hidden="1" customHeight="1" outlineLevel="2">
      <c r="B378" s="354" t="s">
        <v>232</v>
      </c>
      <c r="C378" s="355" t="s">
        <v>199</v>
      </c>
      <c r="D378" s="356"/>
      <c r="E378" s="354"/>
      <c r="F378" s="354"/>
      <c r="G378" s="354"/>
      <c r="H378" s="354"/>
    </row>
    <row r="379" spans="1:8" ht="17.25" customHeight="1" outlineLevel="1" collapsed="1">
      <c r="A379" s="349">
        <v>1</v>
      </c>
      <c r="B379" s="358" t="s">
        <v>233</v>
      </c>
      <c r="C379" s="355">
        <f t="shared" ref="C379:H379" si="24">SUBTOTAL(9,C365:C378)</f>
        <v>0</v>
      </c>
      <c r="D379" s="356">
        <f t="shared" si="24"/>
        <v>819</v>
      </c>
      <c r="E379" s="354">
        <f t="shared" si="24"/>
        <v>205</v>
      </c>
      <c r="F379" s="354">
        <f t="shared" si="24"/>
        <v>205</v>
      </c>
      <c r="G379" s="354">
        <f t="shared" si="24"/>
        <v>205</v>
      </c>
      <c r="H379" s="354">
        <f t="shared" si="24"/>
        <v>204</v>
      </c>
    </row>
    <row r="380" spans="1:8" hidden="1" outlineLevel="2">
      <c r="B380" s="354" t="s">
        <v>234</v>
      </c>
      <c r="C380" s="355" t="s">
        <v>186</v>
      </c>
      <c r="D380" s="356">
        <v>2167</v>
      </c>
      <c r="E380" s="354">
        <v>542</v>
      </c>
      <c r="F380" s="354">
        <v>542</v>
      </c>
      <c r="G380" s="354">
        <v>542</v>
      </c>
      <c r="H380" s="354">
        <v>541</v>
      </c>
    </row>
    <row r="381" spans="1:8" ht="39.75" hidden="1" customHeight="1" outlineLevel="2">
      <c r="B381" s="354" t="s">
        <v>234</v>
      </c>
      <c r="C381" s="355" t="s">
        <v>187</v>
      </c>
      <c r="D381" s="356"/>
      <c r="E381" s="354"/>
      <c r="F381" s="354"/>
      <c r="G381" s="354"/>
      <c r="H381" s="354"/>
    </row>
    <row r="382" spans="1:8" hidden="1" outlineLevel="2">
      <c r="B382" s="354" t="s">
        <v>234</v>
      </c>
      <c r="C382" s="355" t="s">
        <v>188</v>
      </c>
      <c r="D382" s="356"/>
      <c r="E382" s="354"/>
      <c r="F382" s="354"/>
      <c r="G382" s="354"/>
      <c r="H382" s="354"/>
    </row>
    <row r="383" spans="1:8" hidden="1" outlineLevel="2">
      <c r="B383" s="354" t="s">
        <v>234</v>
      </c>
      <c r="C383" s="355" t="s">
        <v>189</v>
      </c>
      <c r="D383" s="356"/>
      <c r="E383" s="354"/>
      <c r="F383" s="354"/>
      <c r="G383" s="354"/>
      <c r="H383" s="354"/>
    </row>
    <row r="384" spans="1:8" ht="31.5" hidden="1" outlineLevel="2">
      <c r="B384" s="354" t="s">
        <v>234</v>
      </c>
      <c r="C384" s="355" t="s">
        <v>190</v>
      </c>
      <c r="D384" s="356"/>
      <c r="E384" s="354"/>
      <c r="F384" s="354"/>
      <c r="G384" s="354"/>
      <c r="H384" s="354"/>
    </row>
    <row r="385" spans="1:8" ht="31.5" hidden="1" outlineLevel="2">
      <c r="B385" s="354" t="s">
        <v>234</v>
      </c>
      <c r="C385" s="355" t="s">
        <v>191</v>
      </c>
      <c r="D385" s="356"/>
      <c r="E385" s="354"/>
      <c r="F385" s="354"/>
      <c r="G385" s="354"/>
      <c r="H385" s="354"/>
    </row>
    <row r="386" spans="1:8" hidden="1" outlineLevel="2">
      <c r="B386" s="354" t="s">
        <v>234</v>
      </c>
      <c r="C386" s="355" t="s">
        <v>192</v>
      </c>
      <c r="D386" s="356"/>
      <c r="E386" s="354"/>
      <c r="F386" s="354"/>
      <c r="G386" s="354"/>
      <c r="H386" s="354"/>
    </row>
    <row r="387" spans="1:8" hidden="1" outlineLevel="2">
      <c r="B387" s="354" t="s">
        <v>234</v>
      </c>
      <c r="C387" s="355" t="s">
        <v>193</v>
      </c>
      <c r="D387" s="356"/>
      <c r="E387" s="354"/>
      <c r="F387" s="354"/>
      <c r="G387" s="354"/>
      <c r="H387" s="354"/>
    </row>
    <row r="388" spans="1:8" ht="31.5" hidden="1" outlineLevel="2">
      <c r="B388" s="354" t="s">
        <v>234</v>
      </c>
      <c r="C388" s="355" t="s">
        <v>194</v>
      </c>
      <c r="D388" s="356"/>
      <c r="E388" s="354"/>
      <c r="F388" s="354"/>
      <c r="G388" s="354"/>
      <c r="H388" s="354"/>
    </row>
    <row r="389" spans="1:8" ht="31.5" hidden="1" outlineLevel="2">
      <c r="B389" s="354" t="s">
        <v>234</v>
      </c>
      <c r="C389" s="355" t="s">
        <v>195</v>
      </c>
      <c r="D389" s="356"/>
      <c r="E389" s="354"/>
      <c r="F389" s="354"/>
      <c r="G389" s="354"/>
      <c r="H389" s="354"/>
    </row>
    <row r="390" spans="1:8" ht="31.5" hidden="1" outlineLevel="2">
      <c r="B390" s="354" t="s">
        <v>234</v>
      </c>
      <c r="C390" s="355" t="s">
        <v>196</v>
      </c>
      <c r="D390" s="356"/>
      <c r="E390" s="354"/>
      <c r="F390" s="354"/>
      <c r="G390" s="354"/>
      <c r="H390" s="354"/>
    </row>
    <row r="391" spans="1:8" ht="31.5" hidden="1" outlineLevel="2">
      <c r="B391" s="354" t="s">
        <v>234</v>
      </c>
      <c r="C391" s="355" t="s">
        <v>197</v>
      </c>
      <c r="D391" s="356"/>
      <c r="E391" s="354"/>
      <c r="F391" s="354"/>
      <c r="G391" s="354"/>
      <c r="H391" s="354"/>
    </row>
    <row r="392" spans="1:8" hidden="1" outlineLevel="2">
      <c r="B392" s="354" t="s">
        <v>234</v>
      </c>
      <c r="C392" s="355" t="s">
        <v>198</v>
      </c>
      <c r="D392" s="356"/>
      <c r="E392" s="354"/>
      <c r="F392" s="354"/>
      <c r="G392" s="354"/>
      <c r="H392" s="354"/>
    </row>
    <row r="393" spans="1:8" hidden="1" outlineLevel="2">
      <c r="B393" s="354" t="s">
        <v>234</v>
      </c>
      <c r="C393" s="355" t="s">
        <v>199</v>
      </c>
      <c r="D393" s="356"/>
      <c r="E393" s="354"/>
      <c r="F393" s="354"/>
      <c r="G393" s="354"/>
      <c r="H393" s="354"/>
    </row>
    <row r="394" spans="1:8" outlineLevel="1" collapsed="1">
      <c r="A394" s="349">
        <v>1</v>
      </c>
      <c r="B394" s="358" t="s">
        <v>235</v>
      </c>
      <c r="C394" s="355">
        <f t="shared" ref="C394:H394" si="25">SUBTOTAL(9,C380:C393)</f>
        <v>0</v>
      </c>
      <c r="D394" s="356">
        <f t="shared" si="25"/>
        <v>2167</v>
      </c>
      <c r="E394" s="354">
        <f t="shared" si="25"/>
        <v>542</v>
      </c>
      <c r="F394" s="354">
        <f t="shared" si="25"/>
        <v>542</v>
      </c>
      <c r="G394" s="354">
        <f t="shared" si="25"/>
        <v>542</v>
      </c>
      <c r="H394" s="354">
        <f t="shared" si="25"/>
        <v>541</v>
      </c>
    </row>
    <row r="395" spans="1:8" hidden="1" outlineLevel="2">
      <c r="B395" s="354" t="s">
        <v>236</v>
      </c>
      <c r="C395" s="355" t="s">
        <v>186</v>
      </c>
      <c r="D395" s="356">
        <v>4854</v>
      </c>
      <c r="E395" s="354">
        <v>1214</v>
      </c>
      <c r="F395" s="354">
        <v>1214</v>
      </c>
      <c r="G395" s="354">
        <v>1214</v>
      </c>
      <c r="H395" s="354">
        <v>1212</v>
      </c>
    </row>
    <row r="396" spans="1:8" ht="39.75" hidden="1" customHeight="1" outlineLevel="2">
      <c r="B396" s="354" t="s">
        <v>236</v>
      </c>
      <c r="C396" s="355" t="s">
        <v>187</v>
      </c>
      <c r="D396" s="356"/>
      <c r="E396" s="354"/>
      <c r="F396" s="354"/>
      <c r="G396" s="354"/>
      <c r="H396" s="354"/>
    </row>
    <row r="397" spans="1:8" hidden="1" outlineLevel="2">
      <c r="B397" s="354" t="s">
        <v>236</v>
      </c>
      <c r="C397" s="355" t="s">
        <v>188</v>
      </c>
      <c r="D397" s="356"/>
      <c r="E397" s="354"/>
      <c r="F397" s="354"/>
      <c r="G397" s="354"/>
      <c r="H397" s="354"/>
    </row>
    <row r="398" spans="1:8" hidden="1" outlineLevel="2">
      <c r="B398" s="354" t="s">
        <v>236</v>
      </c>
      <c r="C398" s="355" t="s">
        <v>189</v>
      </c>
      <c r="D398" s="356"/>
      <c r="E398" s="354"/>
      <c r="F398" s="354"/>
      <c r="G398" s="354"/>
      <c r="H398" s="354"/>
    </row>
    <row r="399" spans="1:8" ht="31.5" hidden="1" outlineLevel="2">
      <c r="B399" s="354" t="s">
        <v>236</v>
      </c>
      <c r="C399" s="355" t="s">
        <v>190</v>
      </c>
      <c r="D399" s="356"/>
      <c r="E399" s="354"/>
      <c r="F399" s="354"/>
      <c r="G399" s="354"/>
      <c r="H399" s="354"/>
    </row>
    <row r="400" spans="1:8" ht="31.5" hidden="1" outlineLevel="2">
      <c r="B400" s="354" t="s">
        <v>236</v>
      </c>
      <c r="C400" s="355" t="s">
        <v>191</v>
      </c>
      <c r="D400" s="356"/>
      <c r="E400" s="354"/>
      <c r="F400" s="354"/>
      <c r="G400" s="354"/>
      <c r="H400" s="354"/>
    </row>
    <row r="401" spans="1:8" hidden="1" outlineLevel="2">
      <c r="B401" s="354" t="s">
        <v>236</v>
      </c>
      <c r="C401" s="355" t="s">
        <v>192</v>
      </c>
      <c r="D401" s="356"/>
      <c r="E401" s="354"/>
      <c r="F401" s="354"/>
      <c r="G401" s="354"/>
      <c r="H401" s="354"/>
    </row>
    <row r="402" spans="1:8" hidden="1" outlineLevel="2">
      <c r="B402" s="354" t="s">
        <v>236</v>
      </c>
      <c r="C402" s="355" t="s">
        <v>193</v>
      </c>
      <c r="D402" s="356"/>
      <c r="E402" s="354"/>
      <c r="F402" s="354"/>
      <c r="G402" s="354"/>
      <c r="H402" s="354"/>
    </row>
    <row r="403" spans="1:8" ht="31.5" hidden="1" outlineLevel="2">
      <c r="B403" s="354" t="s">
        <v>236</v>
      </c>
      <c r="C403" s="355" t="s">
        <v>194</v>
      </c>
      <c r="D403" s="356"/>
      <c r="E403" s="354"/>
      <c r="F403" s="354"/>
      <c r="G403" s="354"/>
      <c r="H403" s="354"/>
    </row>
    <row r="404" spans="1:8" ht="31.5" hidden="1" outlineLevel="2">
      <c r="B404" s="354" t="s">
        <v>236</v>
      </c>
      <c r="C404" s="355" t="s">
        <v>195</v>
      </c>
      <c r="D404" s="356"/>
      <c r="E404" s="354"/>
      <c r="F404" s="354"/>
      <c r="G404" s="354"/>
      <c r="H404" s="354"/>
    </row>
    <row r="405" spans="1:8" ht="31.5" hidden="1" outlineLevel="2">
      <c r="B405" s="354" t="s">
        <v>236</v>
      </c>
      <c r="C405" s="355" t="s">
        <v>196</v>
      </c>
      <c r="D405" s="356"/>
      <c r="E405" s="354"/>
      <c r="F405" s="354"/>
      <c r="G405" s="354"/>
      <c r="H405" s="354"/>
    </row>
    <row r="406" spans="1:8" ht="31.5" hidden="1" outlineLevel="2">
      <c r="B406" s="354" t="s">
        <v>236</v>
      </c>
      <c r="C406" s="355" t="s">
        <v>197</v>
      </c>
      <c r="D406" s="356"/>
      <c r="E406" s="354"/>
      <c r="F406" s="354"/>
      <c r="G406" s="354"/>
      <c r="H406" s="354"/>
    </row>
    <row r="407" spans="1:8" hidden="1" outlineLevel="2">
      <c r="B407" s="354" t="s">
        <v>236</v>
      </c>
      <c r="C407" s="355" t="s">
        <v>198</v>
      </c>
      <c r="D407" s="356"/>
      <c r="E407" s="354"/>
      <c r="F407" s="354"/>
      <c r="G407" s="354"/>
      <c r="H407" s="354"/>
    </row>
    <row r="408" spans="1:8" hidden="1" outlineLevel="2">
      <c r="B408" s="354" t="s">
        <v>236</v>
      </c>
      <c r="C408" s="355" t="s">
        <v>199</v>
      </c>
      <c r="D408" s="356"/>
      <c r="E408" s="354"/>
      <c r="F408" s="354"/>
      <c r="G408" s="354"/>
      <c r="H408" s="354"/>
    </row>
    <row r="409" spans="1:8" outlineLevel="1" collapsed="1">
      <c r="A409" s="349">
        <v>1</v>
      </c>
      <c r="B409" s="358" t="s">
        <v>237</v>
      </c>
      <c r="C409" s="355">
        <f t="shared" ref="C409:H409" si="26">SUBTOTAL(9,C395:C408)</f>
        <v>0</v>
      </c>
      <c r="D409" s="356">
        <f t="shared" si="26"/>
        <v>4854</v>
      </c>
      <c r="E409" s="354">
        <f t="shared" si="26"/>
        <v>1214</v>
      </c>
      <c r="F409" s="354">
        <f t="shared" si="26"/>
        <v>1214</v>
      </c>
      <c r="G409" s="354">
        <f t="shared" si="26"/>
        <v>1214</v>
      </c>
      <c r="H409" s="354">
        <f t="shared" si="26"/>
        <v>1212</v>
      </c>
    </row>
    <row r="410" spans="1:8" hidden="1" outlineLevel="2">
      <c r="B410" s="354" t="s">
        <v>238</v>
      </c>
      <c r="C410" s="355" t="s">
        <v>186</v>
      </c>
      <c r="D410" s="356">
        <v>1000</v>
      </c>
      <c r="E410" s="354">
        <v>249</v>
      </c>
      <c r="F410" s="354">
        <v>250</v>
      </c>
      <c r="G410" s="354">
        <v>249</v>
      </c>
      <c r="H410" s="354">
        <v>252</v>
      </c>
    </row>
    <row r="411" spans="1:8" ht="39.75" hidden="1" customHeight="1" outlineLevel="2">
      <c r="B411" s="354" t="s">
        <v>238</v>
      </c>
      <c r="C411" s="355" t="s">
        <v>187</v>
      </c>
      <c r="D411" s="356">
        <v>10</v>
      </c>
      <c r="E411" s="354">
        <v>3</v>
      </c>
      <c r="F411" s="354">
        <v>3</v>
      </c>
      <c r="G411" s="354">
        <v>3</v>
      </c>
      <c r="H411" s="354">
        <v>1</v>
      </c>
    </row>
    <row r="412" spans="1:8" hidden="1" outlineLevel="2">
      <c r="B412" s="354" t="s">
        <v>238</v>
      </c>
      <c r="C412" s="355" t="s">
        <v>188</v>
      </c>
      <c r="D412" s="356">
        <v>10</v>
      </c>
      <c r="E412" s="354">
        <v>3</v>
      </c>
      <c r="F412" s="354">
        <v>3</v>
      </c>
      <c r="G412" s="354">
        <v>3</v>
      </c>
      <c r="H412" s="354">
        <v>1</v>
      </c>
    </row>
    <row r="413" spans="1:8" hidden="1" outlineLevel="2">
      <c r="B413" s="354" t="s">
        <v>238</v>
      </c>
      <c r="C413" s="355" t="s">
        <v>189</v>
      </c>
      <c r="D413" s="356">
        <v>242</v>
      </c>
      <c r="E413" s="354">
        <v>61</v>
      </c>
      <c r="F413" s="354">
        <v>60</v>
      </c>
      <c r="G413" s="354">
        <v>60</v>
      </c>
      <c r="H413" s="354">
        <v>61</v>
      </c>
    </row>
    <row r="414" spans="1:8" ht="31.5" hidden="1" outlineLevel="2">
      <c r="B414" s="354" t="s">
        <v>238</v>
      </c>
      <c r="C414" s="355" t="s">
        <v>190</v>
      </c>
      <c r="D414" s="356">
        <v>10</v>
      </c>
      <c r="E414" s="354">
        <v>3</v>
      </c>
      <c r="F414" s="354">
        <v>3</v>
      </c>
      <c r="G414" s="354">
        <v>3</v>
      </c>
      <c r="H414" s="354">
        <v>1</v>
      </c>
    </row>
    <row r="415" spans="1:8" ht="31.5" hidden="1" outlineLevel="2">
      <c r="B415" s="354" t="s">
        <v>238</v>
      </c>
      <c r="C415" s="355" t="s">
        <v>191</v>
      </c>
      <c r="D415" s="356">
        <v>10</v>
      </c>
      <c r="E415" s="354">
        <v>3</v>
      </c>
      <c r="F415" s="354">
        <v>3</v>
      </c>
      <c r="G415" s="354">
        <v>3</v>
      </c>
      <c r="H415" s="354">
        <v>1</v>
      </c>
    </row>
    <row r="416" spans="1:8" hidden="1" outlineLevel="2">
      <c r="B416" s="354" t="s">
        <v>238</v>
      </c>
      <c r="C416" s="355" t="s">
        <v>192</v>
      </c>
      <c r="D416" s="356">
        <v>10</v>
      </c>
      <c r="E416" s="354">
        <v>3</v>
      </c>
      <c r="F416" s="354">
        <v>3</v>
      </c>
      <c r="G416" s="354">
        <v>3</v>
      </c>
      <c r="H416" s="354">
        <v>1</v>
      </c>
    </row>
    <row r="417" spans="1:8" hidden="1" outlineLevel="2">
      <c r="B417" s="354" t="s">
        <v>238</v>
      </c>
      <c r="C417" s="355" t="s">
        <v>193</v>
      </c>
      <c r="D417" s="356">
        <v>10</v>
      </c>
      <c r="E417" s="354">
        <v>3</v>
      </c>
      <c r="F417" s="354">
        <v>3</v>
      </c>
      <c r="G417" s="354">
        <v>3</v>
      </c>
      <c r="H417" s="354">
        <v>1</v>
      </c>
    </row>
    <row r="418" spans="1:8" ht="31.5" hidden="1" outlineLevel="2">
      <c r="B418" s="354" t="s">
        <v>238</v>
      </c>
      <c r="C418" s="355" t="s">
        <v>194</v>
      </c>
      <c r="D418" s="356">
        <v>600</v>
      </c>
      <c r="E418" s="354">
        <v>149</v>
      </c>
      <c r="F418" s="354">
        <v>149</v>
      </c>
      <c r="G418" s="354">
        <v>149</v>
      </c>
      <c r="H418" s="354">
        <v>153</v>
      </c>
    </row>
    <row r="419" spans="1:8" ht="31.5" hidden="1" outlineLevel="2">
      <c r="B419" s="354" t="s">
        <v>238</v>
      </c>
      <c r="C419" s="355" t="s">
        <v>195</v>
      </c>
      <c r="D419" s="356"/>
      <c r="E419" s="354"/>
      <c r="F419" s="354"/>
      <c r="G419" s="354"/>
      <c r="H419" s="354"/>
    </row>
    <row r="420" spans="1:8" ht="31.5" hidden="1" outlineLevel="2">
      <c r="B420" s="354" t="s">
        <v>238</v>
      </c>
      <c r="C420" s="355" t="s">
        <v>196</v>
      </c>
      <c r="D420" s="356"/>
      <c r="E420" s="354"/>
      <c r="F420" s="354"/>
      <c r="G420" s="354"/>
      <c r="H420" s="354"/>
    </row>
    <row r="421" spans="1:8" ht="31.5" hidden="1" outlineLevel="2">
      <c r="B421" s="354" t="s">
        <v>238</v>
      </c>
      <c r="C421" s="355" t="s">
        <v>197</v>
      </c>
      <c r="D421" s="356">
        <v>1000</v>
      </c>
      <c r="E421" s="354">
        <v>249</v>
      </c>
      <c r="F421" s="354">
        <v>250</v>
      </c>
      <c r="G421" s="354">
        <v>250</v>
      </c>
      <c r="H421" s="354">
        <v>251</v>
      </c>
    </row>
    <row r="422" spans="1:8" hidden="1" outlineLevel="2">
      <c r="B422" s="354" t="s">
        <v>238</v>
      </c>
      <c r="C422" s="355" t="s">
        <v>198</v>
      </c>
      <c r="D422" s="356"/>
      <c r="E422" s="354"/>
      <c r="F422" s="354"/>
      <c r="G422" s="354"/>
      <c r="H422" s="354"/>
    </row>
    <row r="423" spans="1:8" hidden="1" outlineLevel="2">
      <c r="B423" s="354" t="s">
        <v>238</v>
      </c>
      <c r="C423" s="355" t="s">
        <v>199</v>
      </c>
      <c r="D423" s="356">
        <v>320</v>
      </c>
      <c r="E423" s="354">
        <v>80</v>
      </c>
      <c r="F423" s="354">
        <v>79</v>
      </c>
      <c r="G423" s="354">
        <v>80</v>
      </c>
      <c r="H423" s="354">
        <v>81</v>
      </c>
    </row>
    <row r="424" spans="1:8" outlineLevel="1" collapsed="1">
      <c r="A424" s="349">
        <v>1</v>
      </c>
      <c r="B424" s="358" t="s">
        <v>239</v>
      </c>
      <c r="C424" s="355">
        <f t="shared" ref="C424:H424" si="27">SUBTOTAL(9,C410:C423)</f>
        <v>0</v>
      </c>
      <c r="D424" s="356">
        <f t="shared" si="27"/>
        <v>3222</v>
      </c>
      <c r="E424" s="354">
        <f t="shared" si="27"/>
        <v>806</v>
      </c>
      <c r="F424" s="354">
        <f t="shared" si="27"/>
        <v>806</v>
      </c>
      <c r="G424" s="354">
        <f t="shared" si="27"/>
        <v>806</v>
      </c>
      <c r="H424" s="354">
        <f t="shared" si="27"/>
        <v>804</v>
      </c>
    </row>
    <row r="425" spans="1:8" hidden="1" outlineLevel="2">
      <c r="B425" s="354" t="s">
        <v>79</v>
      </c>
      <c r="C425" s="355" t="s">
        <v>186</v>
      </c>
      <c r="D425" s="356">
        <v>2526</v>
      </c>
      <c r="E425" s="354">
        <v>632</v>
      </c>
      <c r="F425" s="354">
        <v>632</v>
      </c>
      <c r="G425" s="354">
        <v>632</v>
      </c>
      <c r="H425" s="354">
        <v>630</v>
      </c>
    </row>
    <row r="426" spans="1:8" ht="39.75" hidden="1" customHeight="1" outlineLevel="2">
      <c r="B426" s="354" t="s">
        <v>79</v>
      </c>
      <c r="C426" s="355" t="s">
        <v>187</v>
      </c>
      <c r="D426" s="356">
        <v>64</v>
      </c>
      <c r="E426" s="354">
        <v>16</v>
      </c>
      <c r="F426" s="354">
        <v>16</v>
      </c>
      <c r="G426" s="354">
        <v>16</v>
      </c>
      <c r="H426" s="354">
        <v>16</v>
      </c>
    </row>
    <row r="427" spans="1:8" hidden="1" outlineLevel="2">
      <c r="B427" s="354" t="s">
        <v>79</v>
      </c>
      <c r="C427" s="355" t="s">
        <v>188</v>
      </c>
      <c r="D427" s="356">
        <v>1284</v>
      </c>
      <c r="E427" s="354">
        <v>321</v>
      </c>
      <c r="F427" s="354">
        <v>321</v>
      </c>
      <c r="G427" s="354">
        <v>321</v>
      </c>
      <c r="H427" s="354">
        <v>321</v>
      </c>
    </row>
    <row r="428" spans="1:8" hidden="1" outlineLevel="2">
      <c r="B428" s="354" t="s">
        <v>79</v>
      </c>
      <c r="C428" s="355" t="s">
        <v>189</v>
      </c>
      <c r="D428" s="356"/>
      <c r="E428" s="354"/>
      <c r="F428" s="354"/>
      <c r="G428" s="354"/>
      <c r="H428" s="354"/>
    </row>
    <row r="429" spans="1:8" ht="31.5" hidden="1" outlineLevel="2">
      <c r="B429" s="354" t="s">
        <v>79</v>
      </c>
      <c r="C429" s="355" t="s">
        <v>190</v>
      </c>
      <c r="D429" s="356"/>
      <c r="E429" s="354"/>
      <c r="F429" s="354"/>
      <c r="G429" s="354"/>
      <c r="H429" s="354"/>
    </row>
    <row r="430" spans="1:8" ht="31.5" hidden="1" outlineLevel="2">
      <c r="B430" s="354" t="s">
        <v>79</v>
      </c>
      <c r="C430" s="355" t="s">
        <v>191</v>
      </c>
      <c r="D430" s="356"/>
      <c r="E430" s="354"/>
      <c r="F430" s="354"/>
      <c r="G430" s="354"/>
      <c r="H430" s="354"/>
    </row>
    <row r="431" spans="1:8" hidden="1" outlineLevel="2">
      <c r="B431" s="354" t="s">
        <v>79</v>
      </c>
      <c r="C431" s="355" t="s">
        <v>192</v>
      </c>
      <c r="D431" s="356">
        <v>1284</v>
      </c>
      <c r="E431" s="354">
        <v>320</v>
      </c>
      <c r="F431" s="354">
        <v>321</v>
      </c>
      <c r="G431" s="354">
        <v>321</v>
      </c>
      <c r="H431" s="354">
        <v>322</v>
      </c>
    </row>
    <row r="432" spans="1:8" hidden="1" outlineLevel="2">
      <c r="B432" s="354" t="s">
        <v>79</v>
      </c>
      <c r="C432" s="355" t="s">
        <v>193</v>
      </c>
      <c r="D432" s="356">
        <v>64</v>
      </c>
      <c r="E432" s="354">
        <v>16</v>
      </c>
      <c r="F432" s="354">
        <v>16</v>
      </c>
      <c r="G432" s="354">
        <v>16</v>
      </c>
      <c r="H432" s="354">
        <v>16</v>
      </c>
    </row>
    <row r="433" spans="1:8" ht="31.5" hidden="1" outlineLevel="2">
      <c r="B433" s="354" t="s">
        <v>79</v>
      </c>
      <c r="C433" s="355" t="s">
        <v>194</v>
      </c>
      <c r="D433" s="356">
        <v>856</v>
      </c>
      <c r="E433" s="354">
        <v>214</v>
      </c>
      <c r="F433" s="354">
        <v>214</v>
      </c>
      <c r="G433" s="354">
        <v>213</v>
      </c>
      <c r="H433" s="354">
        <v>215</v>
      </c>
    </row>
    <row r="434" spans="1:8" ht="31.5" hidden="1" outlineLevel="2">
      <c r="B434" s="354" t="s">
        <v>79</v>
      </c>
      <c r="C434" s="355" t="s">
        <v>195</v>
      </c>
      <c r="D434" s="356">
        <v>643</v>
      </c>
      <c r="E434" s="354">
        <v>161</v>
      </c>
      <c r="F434" s="354">
        <v>160</v>
      </c>
      <c r="G434" s="354">
        <v>161</v>
      </c>
      <c r="H434" s="354">
        <v>161</v>
      </c>
    </row>
    <row r="435" spans="1:8" ht="31.5" hidden="1" outlineLevel="2">
      <c r="B435" s="354" t="s">
        <v>79</v>
      </c>
      <c r="C435" s="355" t="s">
        <v>196</v>
      </c>
      <c r="D435" s="356"/>
      <c r="E435" s="354"/>
      <c r="F435" s="354"/>
      <c r="G435" s="354"/>
      <c r="H435" s="354"/>
    </row>
    <row r="436" spans="1:8" ht="31.5" hidden="1" outlineLevel="2">
      <c r="B436" s="354" t="s">
        <v>79</v>
      </c>
      <c r="C436" s="355" t="s">
        <v>197</v>
      </c>
      <c r="D436" s="356"/>
      <c r="E436" s="354"/>
      <c r="F436" s="354"/>
      <c r="G436" s="354"/>
      <c r="H436" s="354"/>
    </row>
    <row r="437" spans="1:8" hidden="1" outlineLevel="2">
      <c r="B437" s="354" t="s">
        <v>79</v>
      </c>
      <c r="C437" s="355" t="s">
        <v>198</v>
      </c>
      <c r="D437" s="356"/>
      <c r="E437" s="354"/>
      <c r="F437" s="354"/>
      <c r="G437" s="354"/>
      <c r="H437" s="354"/>
    </row>
    <row r="438" spans="1:8" hidden="1" outlineLevel="2">
      <c r="B438" s="354" t="s">
        <v>79</v>
      </c>
      <c r="C438" s="355" t="s">
        <v>199</v>
      </c>
      <c r="D438" s="356"/>
      <c r="E438" s="354"/>
      <c r="F438" s="354"/>
      <c r="G438" s="354"/>
      <c r="H438" s="354"/>
    </row>
    <row r="439" spans="1:8" outlineLevel="1" collapsed="1">
      <c r="A439" s="349">
        <v>1</v>
      </c>
      <c r="B439" s="358" t="s">
        <v>240</v>
      </c>
      <c r="C439" s="355">
        <f t="shared" ref="C439:H439" si="28">SUBTOTAL(9,C425:C438)</f>
        <v>0</v>
      </c>
      <c r="D439" s="356">
        <f t="shared" si="28"/>
        <v>6721</v>
      </c>
      <c r="E439" s="354">
        <f t="shared" si="28"/>
        <v>1680</v>
      </c>
      <c r="F439" s="354">
        <f t="shared" si="28"/>
        <v>1680</v>
      </c>
      <c r="G439" s="354">
        <f t="shared" si="28"/>
        <v>1680</v>
      </c>
      <c r="H439" s="354">
        <f t="shared" si="28"/>
        <v>1681</v>
      </c>
    </row>
    <row r="440" spans="1:8" hidden="1" outlineLevel="2">
      <c r="B440" s="354" t="s">
        <v>241</v>
      </c>
      <c r="C440" s="355" t="s">
        <v>186</v>
      </c>
      <c r="D440" s="356">
        <v>3500</v>
      </c>
      <c r="E440" s="354">
        <v>875</v>
      </c>
      <c r="F440" s="354">
        <v>875</v>
      </c>
      <c r="G440" s="354">
        <v>875</v>
      </c>
      <c r="H440" s="354">
        <v>875</v>
      </c>
    </row>
    <row r="441" spans="1:8" ht="39.75" hidden="1" customHeight="1" outlineLevel="2">
      <c r="B441" s="354" t="s">
        <v>241</v>
      </c>
      <c r="C441" s="355" t="s">
        <v>187</v>
      </c>
      <c r="D441" s="356">
        <v>3</v>
      </c>
      <c r="E441" s="354">
        <v>1</v>
      </c>
      <c r="F441" s="354">
        <v>1</v>
      </c>
      <c r="G441" s="354">
        <v>1</v>
      </c>
      <c r="H441" s="354">
        <v>0</v>
      </c>
    </row>
    <row r="442" spans="1:8" hidden="1" outlineLevel="2">
      <c r="B442" s="354" t="s">
        <v>241</v>
      </c>
      <c r="C442" s="355" t="s">
        <v>188</v>
      </c>
      <c r="D442" s="356">
        <v>5</v>
      </c>
      <c r="E442" s="354">
        <v>1</v>
      </c>
      <c r="F442" s="354">
        <v>1</v>
      </c>
      <c r="G442" s="354">
        <v>1</v>
      </c>
      <c r="H442" s="354">
        <v>2</v>
      </c>
    </row>
    <row r="443" spans="1:8" hidden="1" outlineLevel="2">
      <c r="B443" s="354" t="s">
        <v>241</v>
      </c>
      <c r="C443" s="355" t="s">
        <v>189</v>
      </c>
      <c r="D443" s="356"/>
      <c r="E443" s="354"/>
      <c r="F443" s="354"/>
      <c r="G443" s="354"/>
      <c r="H443" s="354"/>
    </row>
    <row r="444" spans="1:8" ht="31.5" hidden="1" outlineLevel="2">
      <c r="B444" s="354" t="s">
        <v>241</v>
      </c>
      <c r="C444" s="355" t="s">
        <v>190</v>
      </c>
      <c r="D444" s="356"/>
      <c r="E444" s="354"/>
      <c r="F444" s="354"/>
      <c r="G444" s="354"/>
      <c r="H444" s="354"/>
    </row>
    <row r="445" spans="1:8" ht="31.5" hidden="1" outlineLevel="2">
      <c r="B445" s="354" t="s">
        <v>241</v>
      </c>
      <c r="C445" s="355" t="s">
        <v>191</v>
      </c>
      <c r="D445" s="356">
        <v>480</v>
      </c>
      <c r="E445" s="354">
        <v>120</v>
      </c>
      <c r="F445" s="354">
        <v>120</v>
      </c>
      <c r="G445" s="354">
        <v>120</v>
      </c>
      <c r="H445" s="354">
        <v>120</v>
      </c>
    </row>
    <row r="446" spans="1:8" hidden="1" outlineLevel="2">
      <c r="B446" s="354" t="s">
        <v>241</v>
      </c>
      <c r="C446" s="355" t="s">
        <v>192</v>
      </c>
      <c r="D446" s="356"/>
      <c r="E446" s="354"/>
      <c r="F446" s="354"/>
      <c r="G446" s="354"/>
      <c r="H446" s="354"/>
    </row>
    <row r="447" spans="1:8" hidden="1" outlineLevel="2">
      <c r="B447" s="354" t="s">
        <v>241</v>
      </c>
      <c r="C447" s="355" t="s">
        <v>193</v>
      </c>
      <c r="D447" s="356"/>
      <c r="E447" s="354"/>
      <c r="F447" s="354"/>
      <c r="G447" s="354"/>
      <c r="H447" s="354"/>
    </row>
    <row r="448" spans="1:8" ht="31.5" hidden="1" outlineLevel="2">
      <c r="B448" s="354" t="s">
        <v>241</v>
      </c>
      <c r="C448" s="355" t="s">
        <v>194</v>
      </c>
      <c r="D448" s="356">
        <v>1557</v>
      </c>
      <c r="E448" s="354">
        <v>389</v>
      </c>
      <c r="F448" s="354">
        <v>389</v>
      </c>
      <c r="G448" s="354">
        <v>389</v>
      </c>
      <c r="H448" s="354">
        <v>390</v>
      </c>
    </row>
    <row r="449" spans="1:8" ht="31.5" hidden="1" outlineLevel="2">
      <c r="B449" s="354" t="s">
        <v>241</v>
      </c>
      <c r="C449" s="355" t="s">
        <v>195</v>
      </c>
      <c r="D449" s="356">
        <v>20</v>
      </c>
      <c r="E449" s="354">
        <v>5</v>
      </c>
      <c r="F449" s="354">
        <v>5</v>
      </c>
      <c r="G449" s="354">
        <v>5</v>
      </c>
      <c r="H449" s="354">
        <v>5</v>
      </c>
    </row>
    <row r="450" spans="1:8" ht="31.5" hidden="1" outlineLevel="2">
      <c r="B450" s="354" t="s">
        <v>241</v>
      </c>
      <c r="C450" s="355" t="s">
        <v>196</v>
      </c>
      <c r="D450" s="356"/>
      <c r="E450" s="354"/>
      <c r="F450" s="354"/>
      <c r="G450" s="354"/>
      <c r="H450" s="354"/>
    </row>
    <row r="451" spans="1:8" ht="31.5" hidden="1" outlineLevel="2">
      <c r="B451" s="354" t="s">
        <v>241</v>
      </c>
      <c r="C451" s="355" t="s">
        <v>197</v>
      </c>
      <c r="D451" s="356">
        <v>6</v>
      </c>
      <c r="E451" s="354">
        <v>2</v>
      </c>
      <c r="F451" s="354">
        <v>2</v>
      </c>
      <c r="G451" s="354">
        <v>2</v>
      </c>
      <c r="H451" s="354">
        <v>0</v>
      </c>
    </row>
    <row r="452" spans="1:8" hidden="1" outlineLevel="2">
      <c r="B452" s="354" t="s">
        <v>241</v>
      </c>
      <c r="C452" s="355" t="s">
        <v>198</v>
      </c>
      <c r="D452" s="356"/>
      <c r="E452" s="354"/>
      <c r="F452" s="354"/>
      <c r="G452" s="354"/>
      <c r="H452" s="354"/>
    </row>
    <row r="453" spans="1:8" hidden="1" outlineLevel="2">
      <c r="B453" s="354" t="s">
        <v>241</v>
      </c>
      <c r="C453" s="355" t="s">
        <v>199</v>
      </c>
      <c r="D453" s="356"/>
      <c r="E453" s="354"/>
      <c r="F453" s="354"/>
      <c r="G453" s="354"/>
      <c r="H453" s="354"/>
    </row>
    <row r="454" spans="1:8" outlineLevel="1" collapsed="1">
      <c r="A454" s="349">
        <v>1</v>
      </c>
      <c r="B454" s="358" t="s">
        <v>242</v>
      </c>
      <c r="C454" s="355">
        <f t="shared" ref="C454:H454" si="29">SUBTOTAL(9,C440:C453)</f>
        <v>0</v>
      </c>
      <c r="D454" s="356">
        <f t="shared" si="29"/>
        <v>5571</v>
      </c>
      <c r="E454" s="354">
        <f t="shared" si="29"/>
        <v>1393</v>
      </c>
      <c r="F454" s="354">
        <f t="shared" si="29"/>
        <v>1393</v>
      </c>
      <c r="G454" s="354">
        <f t="shared" si="29"/>
        <v>1393</v>
      </c>
      <c r="H454" s="354">
        <f t="shared" si="29"/>
        <v>1392</v>
      </c>
    </row>
    <row r="455" spans="1:8" hidden="1" outlineLevel="2">
      <c r="B455" s="354" t="s">
        <v>139</v>
      </c>
      <c r="C455" s="355" t="s">
        <v>186</v>
      </c>
      <c r="D455" s="356">
        <v>343</v>
      </c>
      <c r="E455" s="354">
        <v>86</v>
      </c>
      <c r="F455" s="354">
        <v>86</v>
      </c>
      <c r="G455" s="354">
        <v>86</v>
      </c>
      <c r="H455" s="354">
        <v>85</v>
      </c>
    </row>
    <row r="456" spans="1:8" ht="39.75" hidden="1" customHeight="1" outlineLevel="2">
      <c r="B456" s="354" t="s">
        <v>139</v>
      </c>
      <c r="C456" s="355" t="s">
        <v>187</v>
      </c>
      <c r="D456" s="356"/>
      <c r="E456" s="354"/>
      <c r="F456" s="354"/>
      <c r="G456" s="354"/>
      <c r="H456" s="354"/>
    </row>
    <row r="457" spans="1:8" hidden="1" outlineLevel="2">
      <c r="B457" s="354" t="s">
        <v>139</v>
      </c>
      <c r="C457" s="355" t="s">
        <v>188</v>
      </c>
      <c r="D457" s="356"/>
      <c r="E457" s="354"/>
      <c r="F457" s="354"/>
      <c r="G457" s="354"/>
      <c r="H457" s="354"/>
    </row>
    <row r="458" spans="1:8" hidden="1" outlineLevel="2">
      <c r="B458" s="354" t="s">
        <v>139</v>
      </c>
      <c r="C458" s="355" t="s">
        <v>189</v>
      </c>
      <c r="D458" s="356"/>
      <c r="E458" s="354"/>
      <c r="F458" s="354"/>
      <c r="G458" s="354"/>
      <c r="H458" s="354"/>
    </row>
    <row r="459" spans="1:8" ht="31.5" hidden="1" outlineLevel="2">
      <c r="B459" s="354" t="s">
        <v>139</v>
      </c>
      <c r="C459" s="355" t="s">
        <v>190</v>
      </c>
      <c r="D459" s="356"/>
      <c r="E459" s="354"/>
      <c r="F459" s="354"/>
      <c r="G459" s="354"/>
      <c r="H459" s="354"/>
    </row>
    <row r="460" spans="1:8" ht="31.5" hidden="1" outlineLevel="2">
      <c r="B460" s="354" t="s">
        <v>139</v>
      </c>
      <c r="C460" s="355" t="s">
        <v>191</v>
      </c>
      <c r="D460" s="356"/>
      <c r="E460" s="354"/>
      <c r="F460" s="354"/>
      <c r="G460" s="354"/>
      <c r="H460" s="354"/>
    </row>
    <row r="461" spans="1:8" hidden="1" outlineLevel="2">
      <c r="B461" s="354" t="s">
        <v>139</v>
      </c>
      <c r="C461" s="355" t="s">
        <v>192</v>
      </c>
      <c r="D461" s="356"/>
      <c r="E461" s="354"/>
      <c r="F461" s="354"/>
      <c r="G461" s="354"/>
      <c r="H461" s="354"/>
    </row>
    <row r="462" spans="1:8" hidden="1" outlineLevel="2">
      <c r="B462" s="354" t="s">
        <v>139</v>
      </c>
      <c r="C462" s="355" t="s">
        <v>193</v>
      </c>
      <c r="D462" s="356"/>
      <c r="E462" s="354"/>
      <c r="F462" s="354"/>
      <c r="G462" s="354"/>
      <c r="H462" s="354"/>
    </row>
    <row r="463" spans="1:8" ht="31.5" hidden="1" outlineLevel="2">
      <c r="B463" s="354" t="s">
        <v>139</v>
      </c>
      <c r="C463" s="355" t="s">
        <v>194</v>
      </c>
      <c r="D463" s="356">
        <v>125</v>
      </c>
      <c r="E463" s="354">
        <v>31</v>
      </c>
      <c r="F463" s="354">
        <v>31</v>
      </c>
      <c r="G463" s="354">
        <v>31</v>
      </c>
      <c r="H463" s="354">
        <v>32</v>
      </c>
    </row>
    <row r="464" spans="1:8" ht="31.5" hidden="1" outlineLevel="2">
      <c r="B464" s="354" t="s">
        <v>139</v>
      </c>
      <c r="C464" s="355" t="s">
        <v>195</v>
      </c>
      <c r="D464" s="356"/>
      <c r="E464" s="354"/>
      <c r="F464" s="354"/>
      <c r="G464" s="354"/>
      <c r="H464" s="354"/>
    </row>
    <row r="465" spans="1:8" ht="31.5" hidden="1" outlineLevel="2">
      <c r="B465" s="354" t="s">
        <v>139</v>
      </c>
      <c r="C465" s="355" t="s">
        <v>196</v>
      </c>
      <c r="D465" s="356">
        <v>160</v>
      </c>
      <c r="E465" s="354">
        <v>40</v>
      </c>
      <c r="F465" s="354">
        <v>40</v>
      </c>
      <c r="G465" s="354">
        <v>40</v>
      </c>
      <c r="H465" s="354">
        <v>40</v>
      </c>
    </row>
    <row r="466" spans="1:8" ht="31.5" hidden="1" outlineLevel="2">
      <c r="B466" s="354" t="s">
        <v>139</v>
      </c>
      <c r="C466" s="355" t="s">
        <v>197</v>
      </c>
      <c r="D466" s="356">
        <v>160</v>
      </c>
      <c r="E466" s="354">
        <v>40</v>
      </c>
      <c r="F466" s="354">
        <v>40</v>
      </c>
      <c r="G466" s="354">
        <v>40</v>
      </c>
      <c r="H466" s="354">
        <v>40</v>
      </c>
    </row>
    <row r="467" spans="1:8" hidden="1" outlineLevel="2">
      <c r="B467" s="354" t="s">
        <v>139</v>
      </c>
      <c r="C467" s="355" t="s">
        <v>198</v>
      </c>
      <c r="D467" s="356"/>
      <c r="E467" s="354"/>
      <c r="F467" s="354"/>
      <c r="G467" s="354"/>
      <c r="H467" s="354"/>
    </row>
    <row r="468" spans="1:8" hidden="1" outlineLevel="2">
      <c r="B468" s="354" t="s">
        <v>139</v>
      </c>
      <c r="C468" s="355" t="s">
        <v>199</v>
      </c>
      <c r="D468" s="356"/>
      <c r="E468" s="354"/>
      <c r="F468" s="354"/>
      <c r="G468" s="354"/>
      <c r="H468" s="354"/>
    </row>
    <row r="469" spans="1:8" outlineLevel="1" collapsed="1">
      <c r="A469" s="349">
        <v>1</v>
      </c>
      <c r="B469" s="358" t="s">
        <v>243</v>
      </c>
      <c r="C469" s="355">
        <f t="shared" ref="C469:H469" si="30">SUBTOTAL(9,C455:C468)</f>
        <v>0</v>
      </c>
      <c r="D469" s="356">
        <f t="shared" si="30"/>
        <v>788</v>
      </c>
      <c r="E469" s="354">
        <f t="shared" si="30"/>
        <v>197</v>
      </c>
      <c r="F469" s="354">
        <f t="shared" si="30"/>
        <v>197</v>
      </c>
      <c r="G469" s="354">
        <f t="shared" si="30"/>
        <v>197</v>
      </c>
      <c r="H469" s="354">
        <f t="shared" si="30"/>
        <v>197</v>
      </c>
    </row>
    <row r="470" spans="1:8" hidden="1" outlineLevel="2">
      <c r="B470" s="354" t="s">
        <v>82</v>
      </c>
      <c r="C470" s="355" t="s">
        <v>186</v>
      </c>
      <c r="D470" s="356">
        <v>3982</v>
      </c>
      <c r="E470" s="354">
        <v>996</v>
      </c>
      <c r="F470" s="354">
        <v>1008</v>
      </c>
      <c r="G470" s="354">
        <v>1008</v>
      </c>
      <c r="H470" s="354">
        <v>970</v>
      </c>
    </row>
    <row r="471" spans="1:8" ht="39.75" hidden="1" customHeight="1" outlineLevel="2">
      <c r="B471" s="354" t="s">
        <v>82</v>
      </c>
      <c r="C471" s="355" t="s">
        <v>187</v>
      </c>
      <c r="D471" s="356"/>
      <c r="E471" s="354"/>
      <c r="F471" s="354"/>
      <c r="G471" s="354"/>
      <c r="H471" s="354"/>
    </row>
    <row r="472" spans="1:8" hidden="1" outlineLevel="2">
      <c r="B472" s="354" t="s">
        <v>82</v>
      </c>
      <c r="C472" s="355" t="s">
        <v>188</v>
      </c>
      <c r="D472" s="356"/>
      <c r="E472" s="354"/>
      <c r="F472" s="354"/>
      <c r="G472" s="354"/>
      <c r="H472" s="354"/>
    </row>
    <row r="473" spans="1:8" hidden="1" outlineLevel="2">
      <c r="B473" s="354" t="s">
        <v>82</v>
      </c>
      <c r="C473" s="355" t="s">
        <v>189</v>
      </c>
      <c r="D473" s="356"/>
      <c r="E473" s="354"/>
      <c r="F473" s="354"/>
      <c r="G473" s="354"/>
      <c r="H473" s="354"/>
    </row>
    <row r="474" spans="1:8" ht="31.5" hidden="1" outlineLevel="2">
      <c r="B474" s="354" t="s">
        <v>82</v>
      </c>
      <c r="C474" s="355" t="s">
        <v>190</v>
      </c>
      <c r="D474" s="356"/>
      <c r="E474" s="354"/>
      <c r="F474" s="354"/>
      <c r="G474" s="354"/>
      <c r="H474" s="354"/>
    </row>
    <row r="475" spans="1:8" ht="31.5" hidden="1" outlineLevel="2">
      <c r="B475" s="354" t="s">
        <v>82</v>
      </c>
      <c r="C475" s="355" t="s">
        <v>191</v>
      </c>
      <c r="D475" s="356"/>
      <c r="E475" s="354"/>
      <c r="F475" s="354"/>
      <c r="G475" s="354"/>
      <c r="H475" s="354"/>
    </row>
    <row r="476" spans="1:8" hidden="1" outlineLevel="2">
      <c r="B476" s="354" t="s">
        <v>82</v>
      </c>
      <c r="C476" s="355" t="s">
        <v>192</v>
      </c>
      <c r="D476" s="356"/>
      <c r="E476" s="354"/>
      <c r="F476" s="354"/>
      <c r="G476" s="354"/>
      <c r="H476" s="354"/>
    </row>
    <row r="477" spans="1:8" hidden="1" outlineLevel="2">
      <c r="B477" s="354" t="s">
        <v>82</v>
      </c>
      <c r="C477" s="355" t="s">
        <v>193</v>
      </c>
      <c r="D477" s="356"/>
      <c r="E477" s="354"/>
      <c r="F477" s="354"/>
      <c r="G477" s="354"/>
      <c r="H477" s="354"/>
    </row>
    <row r="478" spans="1:8" ht="31.5" hidden="1" outlineLevel="2">
      <c r="B478" s="354" t="s">
        <v>82</v>
      </c>
      <c r="C478" s="355" t="s">
        <v>194</v>
      </c>
      <c r="D478" s="356"/>
      <c r="E478" s="354"/>
      <c r="F478" s="354"/>
      <c r="G478" s="354"/>
      <c r="H478" s="354"/>
    </row>
    <row r="479" spans="1:8" ht="31.5" hidden="1" outlineLevel="2">
      <c r="B479" s="354" t="s">
        <v>82</v>
      </c>
      <c r="C479" s="355" t="s">
        <v>195</v>
      </c>
      <c r="D479" s="356"/>
      <c r="E479" s="354"/>
      <c r="F479" s="354"/>
      <c r="G479" s="354"/>
      <c r="H479" s="354"/>
    </row>
    <row r="480" spans="1:8" ht="31.5" hidden="1" outlineLevel="2">
      <c r="B480" s="354" t="s">
        <v>82</v>
      </c>
      <c r="C480" s="355" t="s">
        <v>196</v>
      </c>
      <c r="D480" s="356"/>
      <c r="E480" s="354"/>
      <c r="F480" s="354"/>
      <c r="G480" s="354"/>
      <c r="H480" s="354"/>
    </row>
    <row r="481" spans="1:8" ht="31.5" hidden="1" outlineLevel="2">
      <c r="B481" s="354" t="s">
        <v>82</v>
      </c>
      <c r="C481" s="355" t="s">
        <v>197</v>
      </c>
      <c r="D481" s="356"/>
      <c r="E481" s="354"/>
      <c r="F481" s="354"/>
      <c r="G481" s="354"/>
      <c r="H481" s="354"/>
    </row>
    <row r="482" spans="1:8" hidden="1" outlineLevel="2">
      <c r="B482" s="354" t="s">
        <v>82</v>
      </c>
      <c r="C482" s="355" t="s">
        <v>198</v>
      </c>
      <c r="D482" s="356"/>
      <c r="E482" s="354"/>
      <c r="F482" s="354"/>
      <c r="G482" s="354"/>
      <c r="H482" s="354"/>
    </row>
    <row r="483" spans="1:8" hidden="1" outlineLevel="2">
      <c r="B483" s="354" t="s">
        <v>82</v>
      </c>
      <c r="C483" s="355" t="s">
        <v>199</v>
      </c>
      <c r="D483" s="356"/>
      <c r="E483" s="354"/>
      <c r="F483" s="354"/>
      <c r="G483" s="354"/>
      <c r="H483" s="354"/>
    </row>
    <row r="484" spans="1:8" outlineLevel="1" collapsed="1">
      <c r="A484" s="349">
        <v>1</v>
      </c>
      <c r="B484" s="358" t="s">
        <v>244</v>
      </c>
      <c r="C484" s="355">
        <f t="shared" ref="C484:H484" si="31">SUBTOTAL(9,C470:C483)</f>
        <v>0</v>
      </c>
      <c r="D484" s="356">
        <f t="shared" si="31"/>
        <v>3982</v>
      </c>
      <c r="E484" s="354">
        <f t="shared" si="31"/>
        <v>996</v>
      </c>
      <c r="F484" s="354">
        <f t="shared" si="31"/>
        <v>1008</v>
      </c>
      <c r="G484" s="354">
        <f t="shared" si="31"/>
        <v>1008</v>
      </c>
      <c r="H484" s="354">
        <f t="shared" si="31"/>
        <v>970</v>
      </c>
    </row>
    <row r="485" spans="1:8" hidden="1" outlineLevel="2">
      <c r="B485" s="354" t="s">
        <v>245</v>
      </c>
      <c r="C485" s="355" t="s">
        <v>186</v>
      </c>
      <c r="D485" s="359">
        <v>568</v>
      </c>
      <c r="E485" s="354">
        <v>142</v>
      </c>
      <c r="F485" s="354">
        <v>113</v>
      </c>
      <c r="G485" s="354">
        <v>113</v>
      </c>
      <c r="H485" s="354">
        <v>200</v>
      </c>
    </row>
    <row r="486" spans="1:8" ht="39.75" hidden="1" customHeight="1" outlineLevel="2">
      <c r="B486" s="354" t="s">
        <v>245</v>
      </c>
      <c r="C486" s="355" t="s">
        <v>187</v>
      </c>
      <c r="D486" s="359">
        <v>2</v>
      </c>
      <c r="E486" s="354">
        <v>1</v>
      </c>
      <c r="F486" s="354">
        <v>0</v>
      </c>
      <c r="G486" s="354">
        <v>0</v>
      </c>
      <c r="H486" s="354">
        <v>1</v>
      </c>
    </row>
    <row r="487" spans="1:8" hidden="1" outlineLevel="2">
      <c r="B487" s="354" t="s">
        <v>245</v>
      </c>
      <c r="C487" s="355" t="s">
        <v>188</v>
      </c>
      <c r="D487" s="359">
        <v>23</v>
      </c>
      <c r="E487" s="354">
        <v>6</v>
      </c>
      <c r="F487" s="354">
        <v>5</v>
      </c>
      <c r="G487" s="354">
        <v>5</v>
      </c>
      <c r="H487" s="354">
        <v>7</v>
      </c>
    </row>
    <row r="488" spans="1:8" hidden="1" outlineLevel="2">
      <c r="B488" s="354" t="s">
        <v>245</v>
      </c>
      <c r="C488" s="355" t="s">
        <v>189</v>
      </c>
      <c r="D488" s="359"/>
      <c r="E488" s="354"/>
      <c r="F488" s="354"/>
      <c r="G488" s="354"/>
      <c r="H488" s="354"/>
    </row>
    <row r="489" spans="1:8" ht="31.5" hidden="1" outlineLevel="2">
      <c r="B489" s="354" t="s">
        <v>245</v>
      </c>
      <c r="C489" s="355" t="s">
        <v>190</v>
      </c>
      <c r="D489" s="359"/>
      <c r="E489" s="354"/>
      <c r="F489" s="354"/>
      <c r="G489" s="354"/>
      <c r="H489" s="354"/>
    </row>
    <row r="490" spans="1:8" ht="31.5" hidden="1" outlineLevel="2">
      <c r="B490" s="354" t="s">
        <v>245</v>
      </c>
      <c r="C490" s="355" t="s">
        <v>191</v>
      </c>
      <c r="D490" s="359"/>
      <c r="E490" s="354"/>
      <c r="F490" s="354"/>
      <c r="G490" s="354"/>
      <c r="H490" s="354"/>
    </row>
    <row r="491" spans="1:8" hidden="1" outlineLevel="2">
      <c r="B491" s="354" t="s">
        <v>245</v>
      </c>
      <c r="C491" s="355" t="s">
        <v>192</v>
      </c>
      <c r="D491" s="359">
        <v>71</v>
      </c>
      <c r="E491" s="354">
        <v>18</v>
      </c>
      <c r="F491" s="354">
        <v>13</v>
      </c>
      <c r="G491" s="354">
        <v>13</v>
      </c>
      <c r="H491" s="354">
        <v>27</v>
      </c>
    </row>
    <row r="492" spans="1:8" hidden="1" outlineLevel="2">
      <c r="B492" s="354" t="s">
        <v>245</v>
      </c>
      <c r="C492" s="355" t="s">
        <v>193</v>
      </c>
      <c r="D492" s="359"/>
      <c r="E492" s="354"/>
      <c r="F492" s="354"/>
      <c r="G492" s="354"/>
      <c r="H492" s="354"/>
    </row>
    <row r="493" spans="1:8" ht="31.5" hidden="1" outlineLevel="2">
      <c r="B493" s="354" t="s">
        <v>245</v>
      </c>
      <c r="C493" s="355" t="s">
        <v>194</v>
      </c>
      <c r="D493" s="359">
        <v>527</v>
      </c>
      <c r="E493" s="354">
        <v>131</v>
      </c>
      <c r="F493" s="354">
        <v>104</v>
      </c>
      <c r="G493" s="354">
        <v>104</v>
      </c>
      <c r="H493" s="354">
        <v>188</v>
      </c>
    </row>
    <row r="494" spans="1:8" ht="31.5" hidden="1" outlineLevel="2">
      <c r="B494" s="354" t="s">
        <v>245</v>
      </c>
      <c r="C494" s="355" t="s">
        <v>195</v>
      </c>
      <c r="D494" s="359"/>
      <c r="E494" s="354"/>
      <c r="F494" s="354"/>
      <c r="G494" s="354"/>
      <c r="H494" s="354"/>
    </row>
    <row r="495" spans="1:8" ht="31.5" hidden="1" outlineLevel="2">
      <c r="B495" s="354" t="s">
        <v>245</v>
      </c>
      <c r="C495" s="355" t="s">
        <v>196</v>
      </c>
      <c r="D495" s="359"/>
      <c r="E495" s="354"/>
      <c r="F495" s="354"/>
      <c r="G495" s="354"/>
      <c r="H495" s="354"/>
    </row>
    <row r="496" spans="1:8" ht="31.5" hidden="1" outlineLevel="2">
      <c r="B496" s="354" t="s">
        <v>245</v>
      </c>
      <c r="C496" s="355" t="s">
        <v>197</v>
      </c>
      <c r="D496" s="359"/>
      <c r="E496" s="354"/>
      <c r="F496" s="354"/>
      <c r="G496" s="354"/>
      <c r="H496" s="354"/>
    </row>
    <row r="497" spans="1:8" hidden="1" outlineLevel="2">
      <c r="B497" s="354" t="s">
        <v>245</v>
      </c>
      <c r="C497" s="355" t="s">
        <v>198</v>
      </c>
      <c r="D497" s="359"/>
      <c r="E497" s="354"/>
      <c r="F497" s="354"/>
      <c r="G497" s="354"/>
      <c r="H497" s="354"/>
    </row>
    <row r="498" spans="1:8" hidden="1" outlineLevel="2">
      <c r="B498" s="354" t="s">
        <v>245</v>
      </c>
      <c r="C498" s="355" t="s">
        <v>199</v>
      </c>
      <c r="D498" s="359"/>
      <c r="E498" s="354"/>
      <c r="F498" s="354"/>
      <c r="G498" s="354"/>
      <c r="H498" s="354"/>
    </row>
    <row r="499" spans="1:8" outlineLevel="1" collapsed="1">
      <c r="A499" s="349">
        <v>1</v>
      </c>
      <c r="B499" s="358" t="s">
        <v>246</v>
      </c>
      <c r="C499" s="355">
        <f t="shared" ref="C499:H499" si="32">SUBTOTAL(9,C485:C498)</f>
        <v>0</v>
      </c>
      <c r="D499" s="359">
        <f t="shared" si="32"/>
        <v>1191</v>
      </c>
      <c r="E499" s="354">
        <f t="shared" si="32"/>
        <v>298</v>
      </c>
      <c r="F499" s="354">
        <f t="shared" si="32"/>
        <v>235</v>
      </c>
      <c r="G499" s="354">
        <f t="shared" si="32"/>
        <v>235</v>
      </c>
      <c r="H499" s="354">
        <f t="shared" si="32"/>
        <v>423</v>
      </c>
    </row>
    <row r="500" spans="1:8" hidden="1" outlineLevel="2">
      <c r="B500" s="354" t="s">
        <v>247</v>
      </c>
      <c r="C500" s="355" t="s">
        <v>186</v>
      </c>
      <c r="D500" s="356">
        <v>485</v>
      </c>
      <c r="E500" s="354">
        <v>121</v>
      </c>
      <c r="F500" s="354">
        <v>121</v>
      </c>
      <c r="G500" s="354">
        <v>121</v>
      </c>
      <c r="H500" s="354">
        <v>122</v>
      </c>
    </row>
    <row r="501" spans="1:8" ht="39.75" hidden="1" customHeight="1" outlineLevel="2">
      <c r="B501" s="354" t="s">
        <v>247</v>
      </c>
      <c r="C501" s="355" t="s">
        <v>187</v>
      </c>
      <c r="D501" s="356"/>
      <c r="E501" s="354"/>
      <c r="F501" s="354"/>
      <c r="G501" s="354"/>
      <c r="H501" s="354"/>
    </row>
    <row r="502" spans="1:8" hidden="1" outlineLevel="2">
      <c r="B502" s="354" t="s">
        <v>247</v>
      </c>
      <c r="C502" s="355" t="s">
        <v>188</v>
      </c>
      <c r="D502" s="356">
        <v>6</v>
      </c>
      <c r="E502" s="354">
        <v>2</v>
      </c>
      <c r="F502" s="354">
        <v>2</v>
      </c>
      <c r="G502" s="354">
        <v>2</v>
      </c>
      <c r="H502" s="354">
        <v>0</v>
      </c>
    </row>
    <row r="503" spans="1:8" hidden="1" outlineLevel="2">
      <c r="B503" s="354" t="s">
        <v>247</v>
      </c>
      <c r="C503" s="355" t="s">
        <v>189</v>
      </c>
      <c r="D503" s="356">
        <v>1277</v>
      </c>
      <c r="E503" s="354">
        <v>319</v>
      </c>
      <c r="F503" s="354">
        <v>318</v>
      </c>
      <c r="G503" s="354">
        <v>319</v>
      </c>
      <c r="H503" s="354">
        <v>321</v>
      </c>
    </row>
    <row r="504" spans="1:8" ht="31.5" hidden="1" outlineLevel="2">
      <c r="B504" s="354" t="s">
        <v>247</v>
      </c>
      <c r="C504" s="355" t="s">
        <v>190</v>
      </c>
      <c r="D504" s="356">
        <v>2</v>
      </c>
      <c r="E504" s="354">
        <v>1</v>
      </c>
      <c r="F504" s="354">
        <v>1</v>
      </c>
      <c r="G504" s="354">
        <v>0</v>
      </c>
      <c r="H504" s="354">
        <v>0</v>
      </c>
    </row>
    <row r="505" spans="1:8" ht="31.5" hidden="1" outlineLevel="2">
      <c r="B505" s="354" t="s">
        <v>247</v>
      </c>
      <c r="C505" s="355" t="s">
        <v>191</v>
      </c>
      <c r="D505" s="356">
        <v>77</v>
      </c>
      <c r="E505" s="354">
        <v>19</v>
      </c>
      <c r="F505" s="354">
        <v>19</v>
      </c>
      <c r="G505" s="354">
        <v>19</v>
      </c>
      <c r="H505" s="354">
        <v>20</v>
      </c>
    </row>
    <row r="506" spans="1:8" hidden="1" outlineLevel="2">
      <c r="B506" s="354" t="s">
        <v>247</v>
      </c>
      <c r="C506" s="355" t="s">
        <v>192</v>
      </c>
      <c r="D506" s="356">
        <v>22</v>
      </c>
      <c r="E506" s="354">
        <v>6</v>
      </c>
      <c r="F506" s="354">
        <v>6</v>
      </c>
      <c r="G506" s="354">
        <v>6</v>
      </c>
      <c r="H506" s="354">
        <v>4</v>
      </c>
    </row>
    <row r="507" spans="1:8" hidden="1" outlineLevel="2">
      <c r="B507" s="354" t="s">
        <v>247</v>
      </c>
      <c r="C507" s="355" t="s">
        <v>193</v>
      </c>
      <c r="D507" s="356"/>
      <c r="E507" s="354"/>
      <c r="F507" s="354"/>
      <c r="G507" s="354"/>
      <c r="H507" s="354"/>
    </row>
    <row r="508" spans="1:8" ht="31.5" hidden="1" outlineLevel="2">
      <c r="B508" s="354" t="s">
        <v>247</v>
      </c>
      <c r="C508" s="355" t="s">
        <v>194</v>
      </c>
      <c r="D508" s="356">
        <v>56</v>
      </c>
      <c r="E508" s="354">
        <v>14</v>
      </c>
      <c r="F508" s="354">
        <v>14</v>
      </c>
      <c r="G508" s="354">
        <v>14</v>
      </c>
      <c r="H508" s="354">
        <v>14</v>
      </c>
    </row>
    <row r="509" spans="1:8" ht="31.5" hidden="1" outlineLevel="2">
      <c r="B509" s="354" t="s">
        <v>247</v>
      </c>
      <c r="C509" s="355" t="s">
        <v>195</v>
      </c>
      <c r="D509" s="356">
        <v>24</v>
      </c>
      <c r="E509" s="354">
        <v>6</v>
      </c>
      <c r="F509" s="354">
        <v>6</v>
      </c>
      <c r="G509" s="354">
        <v>6</v>
      </c>
      <c r="H509" s="354">
        <v>6</v>
      </c>
    </row>
    <row r="510" spans="1:8" ht="31.5" hidden="1" outlineLevel="2">
      <c r="B510" s="354" t="s">
        <v>247</v>
      </c>
      <c r="C510" s="355" t="s">
        <v>196</v>
      </c>
      <c r="D510" s="356"/>
      <c r="E510" s="354"/>
      <c r="F510" s="354"/>
      <c r="G510" s="354"/>
      <c r="H510" s="354"/>
    </row>
    <row r="511" spans="1:8" ht="31.5" hidden="1" outlineLevel="2">
      <c r="B511" s="354" t="s">
        <v>247</v>
      </c>
      <c r="C511" s="355" t="s">
        <v>197</v>
      </c>
      <c r="D511" s="356">
        <v>79</v>
      </c>
      <c r="E511" s="354">
        <v>20</v>
      </c>
      <c r="F511" s="354">
        <v>20</v>
      </c>
      <c r="G511" s="354">
        <v>20</v>
      </c>
      <c r="H511" s="354">
        <v>19</v>
      </c>
    </row>
    <row r="512" spans="1:8" hidden="1" outlineLevel="2">
      <c r="B512" s="354" t="s">
        <v>247</v>
      </c>
      <c r="C512" s="355" t="s">
        <v>198</v>
      </c>
      <c r="D512" s="356"/>
      <c r="E512" s="354"/>
      <c r="F512" s="354"/>
      <c r="G512" s="354"/>
      <c r="H512" s="354"/>
    </row>
    <row r="513" spans="1:8" hidden="1" outlineLevel="2">
      <c r="B513" s="354" t="s">
        <v>247</v>
      </c>
      <c r="C513" s="355" t="s">
        <v>199</v>
      </c>
      <c r="D513" s="356">
        <v>446</v>
      </c>
      <c r="E513" s="354">
        <v>111</v>
      </c>
      <c r="F513" s="354">
        <v>112</v>
      </c>
      <c r="G513" s="354">
        <v>112</v>
      </c>
      <c r="H513" s="354">
        <v>111</v>
      </c>
    </row>
    <row r="514" spans="1:8" outlineLevel="1" collapsed="1">
      <c r="A514" s="349">
        <v>1</v>
      </c>
      <c r="B514" s="358" t="s">
        <v>248</v>
      </c>
      <c r="C514" s="355">
        <f t="shared" ref="C514:H514" si="33">SUBTOTAL(9,C500:C513)</f>
        <v>0</v>
      </c>
      <c r="D514" s="356">
        <f t="shared" si="33"/>
        <v>2474</v>
      </c>
      <c r="E514" s="354">
        <f t="shared" si="33"/>
        <v>619</v>
      </c>
      <c r="F514" s="354">
        <f t="shared" si="33"/>
        <v>619</v>
      </c>
      <c r="G514" s="354">
        <f t="shared" si="33"/>
        <v>619</v>
      </c>
      <c r="H514" s="354">
        <f t="shared" si="33"/>
        <v>617</v>
      </c>
    </row>
    <row r="515" spans="1:8" hidden="1" outlineLevel="2">
      <c r="B515" s="354" t="s">
        <v>48</v>
      </c>
      <c r="C515" s="355" t="s">
        <v>186</v>
      </c>
      <c r="D515" s="356">
        <v>218</v>
      </c>
      <c r="E515" s="354">
        <v>54</v>
      </c>
      <c r="F515" s="354">
        <v>55</v>
      </c>
      <c r="G515" s="354">
        <v>54</v>
      </c>
      <c r="H515" s="354">
        <v>55</v>
      </c>
    </row>
    <row r="516" spans="1:8" ht="39.75" hidden="1" customHeight="1" outlineLevel="2">
      <c r="B516" s="354" t="s">
        <v>48</v>
      </c>
      <c r="C516" s="355" t="s">
        <v>187</v>
      </c>
      <c r="D516" s="356"/>
      <c r="E516" s="354"/>
      <c r="F516" s="354"/>
      <c r="G516" s="354"/>
      <c r="H516" s="354"/>
    </row>
    <row r="517" spans="1:8" hidden="1" outlineLevel="2">
      <c r="B517" s="354" t="s">
        <v>48</v>
      </c>
      <c r="C517" s="355" t="s">
        <v>188</v>
      </c>
      <c r="D517" s="356">
        <v>64</v>
      </c>
      <c r="E517" s="354">
        <v>16</v>
      </c>
      <c r="F517" s="354">
        <v>16</v>
      </c>
      <c r="G517" s="354">
        <v>16</v>
      </c>
      <c r="H517" s="354">
        <v>16</v>
      </c>
    </row>
    <row r="518" spans="1:8" hidden="1" outlineLevel="2">
      <c r="B518" s="354" t="s">
        <v>48</v>
      </c>
      <c r="C518" s="355" t="s">
        <v>189</v>
      </c>
      <c r="D518" s="356"/>
      <c r="E518" s="354"/>
      <c r="F518" s="354"/>
      <c r="G518" s="354"/>
      <c r="H518" s="354"/>
    </row>
    <row r="519" spans="1:8" ht="31.5" hidden="1" outlineLevel="2">
      <c r="B519" s="354" t="s">
        <v>48</v>
      </c>
      <c r="C519" s="355" t="s">
        <v>190</v>
      </c>
      <c r="D519" s="356"/>
      <c r="E519" s="354"/>
      <c r="F519" s="354"/>
      <c r="G519" s="354"/>
      <c r="H519" s="354"/>
    </row>
    <row r="520" spans="1:8" ht="31.5" hidden="1" outlineLevel="2">
      <c r="B520" s="354" t="s">
        <v>48</v>
      </c>
      <c r="C520" s="355" t="s">
        <v>191</v>
      </c>
      <c r="D520" s="356"/>
      <c r="E520" s="354"/>
      <c r="F520" s="354"/>
      <c r="G520" s="354"/>
      <c r="H520" s="354"/>
    </row>
    <row r="521" spans="1:8" hidden="1" outlineLevel="2">
      <c r="B521" s="354" t="s">
        <v>48</v>
      </c>
      <c r="C521" s="355" t="s">
        <v>192</v>
      </c>
      <c r="D521" s="356">
        <v>100</v>
      </c>
      <c r="E521" s="354">
        <v>25</v>
      </c>
      <c r="F521" s="354">
        <v>25</v>
      </c>
      <c r="G521" s="354">
        <v>25</v>
      </c>
      <c r="H521" s="354">
        <v>25</v>
      </c>
    </row>
    <row r="522" spans="1:8" hidden="1" outlineLevel="2">
      <c r="B522" s="354" t="s">
        <v>48</v>
      </c>
      <c r="C522" s="355" t="s">
        <v>193</v>
      </c>
      <c r="D522" s="356"/>
      <c r="E522" s="354"/>
      <c r="F522" s="354"/>
      <c r="G522" s="354"/>
      <c r="H522" s="354"/>
    </row>
    <row r="523" spans="1:8" ht="31.5" hidden="1" outlineLevel="2">
      <c r="B523" s="354" t="s">
        <v>48</v>
      </c>
      <c r="C523" s="355" t="s">
        <v>194</v>
      </c>
      <c r="D523" s="356">
        <v>115</v>
      </c>
      <c r="E523" s="354">
        <v>29</v>
      </c>
      <c r="F523" s="354">
        <v>28</v>
      </c>
      <c r="G523" s="354">
        <v>29</v>
      </c>
      <c r="H523" s="354">
        <v>29</v>
      </c>
    </row>
    <row r="524" spans="1:8" ht="31.5" hidden="1" outlineLevel="2">
      <c r="B524" s="354" t="s">
        <v>48</v>
      </c>
      <c r="C524" s="355" t="s">
        <v>195</v>
      </c>
      <c r="D524" s="356"/>
      <c r="E524" s="354"/>
      <c r="F524" s="354"/>
      <c r="G524" s="354"/>
      <c r="H524" s="354"/>
    </row>
    <row r="525" spans="1:8" ht="31.5" hidden="1" outlineLevel="2">
      <c r="B525" s="354" t="s">
        <v>48</v>
      </c>
      <c r="C525" s="355" t="s">
        <v>196</v>
      </c>
      <c r="D525" s="356"/>
      <c r="E525" s="354"/>
      <c r="F525" s="354"/>
      <c r="G525" s="354"/>
      <c r="H525" s="354"/>
    </row>
    <row r="526" spans="1:8" ht="31.5" hidden="1" outlineLevel="2">
      <c r="B526" s="354" t="s">
        <v>48</v>
      </c>
      <c r="C526" s="355" t="s">
        <v>197</v>
      </c>
      <c r="D526" s="356"/>
      <c r="E526" s="354"/>
      <c r="F526" s="354"/>
      <c r="G526" s="354"/>
      <c r="H526" s="354"/>
    </row>
    <row r="527" spans="1:8" hidden="1" outlineLevel="2">
      <c r="B527" s="354" t="s">
        <v>48</v>
      </c>
      <c r="C527" s="355" t="s">
        <v>198</v>
      </c>
      <c r="D527" s="356"/>
      <c r="E527" s="354"/>
      <c r="F527" s="354"/>
      <c r="G527" s="354"/>
      <c r="H527" s="354"/>
    </row>
    <row r="528" spans="1:8" hidden="1" outlineLevel="2">
      <c r="B528" s="354" t="s">
        <v>48</v>
      </c>
      <c r="C528" s="355" t="s">
        <v>199</v>
      </c>
      <c r="D528" s="356"/>
      <c r="E528" s="354"/>
      <c r="F528" s="354"/>
      <c r="G528" s="354"/>
      <c r="H528" s="354"/>
    </row>
    <row r="529" spans="1:8" outlineLevel="1" collapsed="1">
      <c r="A529" s="349">
        <v>1</v>
      </c>
      <c r="B529" s="358" t="s">
        <v>249</v>
      </c>
      <c r="C529" s="355">
        <f t="shared" ref="C529:H529" si="34">SUBTOTAL(9,C515:C528)</f>
        <v>0</v>
      </c>
      <c r="D529" s="356">
        <f t="shared" si="34"/>
        <v>497</v>
      </c>
      <c r="E529" s="354">
        <f t="shared" si="34"/>
        <v>124</v>
      </c>
      <c r="F529" s="354">
        <f t="shared" si="34"/>
        <v>124</v>
      </c>
      <c r="G529" s="354">
        <f t="shared" si="34"/>
        <v>124</v>
      </c>
      <c r="H529" s="354">
        <f t="shared" si="34"/>
        <v>125</v>
      </c>
    </row>
    <row r="530" spans="1:8" hidden="1" outlineLevel="2">
      <c r="B530" s="354" t="s">
        <v>250</v>
      </c>
      <c r="C530" s="355" t="s">
        <v>186</v>
      </c>
      <c r="D530" s="356">
        <v>933</v>
      </c>
      <c r="E530" s="354">
        <v>233</v>
      </c>
      <c r="F530" s="354">
        <v>233</v>
      </c>
      <c r="G530" s="354">
        <v>233</v>
      </c>
      <c r="H530" s="354">
        <v>234</v>
      </c>
    </row>
    <row r="531" spans="1:8" ht="39.75" hidden="1" customHeight="1" outlineLevel="2">
      <c r="B531" s="354" t="s">
        <v>250</v>
      </c>
      <c r="C531" s="355" t="s">
        <v>187</v>
      </c>
      <c r="D531" s="356"/>
      <c r="E531" s="354"/>
      <c r="F531" s="354"/>
      <c r="G531" s="354"/>
      <c r="H531" s="354"/>
    </row>
    <row r="532" spans="1:8" hidden="1" outlineLevel="2">
      <c r="B532" s="354" t="s">
        <v>250</v>
      </c>
      <c r="C532" s="355" t="s">
        <v>188</v>
      </c>
      <c r="D532" s="356"/>
      <c r="E532" s="354"/>
      <c r="F532" s="354"/>
      <c r="G532" s="354"/>
      <c r="H532" s="354"/>
    </row>
    <row r="533" spans="1:8" hidden="1" outlineLevel="2">
      <c r="B533" s="354" t="s">
        <v>250</v>
      </c>
      <c r="C533" s="355" t="s">
        <v>189</v>
      </c>
      <c r="D533" s="356"/>
      <c r="E533" s="354"/>
      <c r="F533" s="354"/>
      <c r="G533" s="354"/>
      <c r="H533" s="354"/>
    </row>
    <row r="534" spans="1:8" ht="31.5" hidden="1" outlineLevel="2">
      <c r="B534" s="354" t="s">
        <v>250</v>
      </c>
      <c r="C534" s="355" t="s">
        <v>190</v>
      </c>
      <c r="D534" s="356">
        <v>30</v>
      </c>
      <c r="E534" s="354">
        <v>8</v>
      </c>
      <c r="F534" s="354">
        <v>8</v>
      </c>
      <c r="G534" s="354">
        <v>8</v>
      </c>
      <c r="H534" s="354">
        <v>6</v>
      </c>
    </row>
    <row r="535" spans="1:8" ht="31.5" hidden="1" outlineLevel="2">
      <c r="B535" s="354" t="s">
        <v>250</v>
      </c>
      <c r="C535" s="355" t="s">
        <v>191</v>
      </c>
      <c r="D535" s="356"/>
      <c r="E535" s="354"/>
      <c r="F535" s="354"/>
      <c r="G535" s="354"/>
      <c r="H535" s="354"/>
    </row>
    <row r="536" spans="1:8" hidden="1" outlineLevel="2">
      <c r="B536" s="354" t="s">
        <v>250</v>
      </c>
      <c r="C536" s="355" t="s">
        <v>192</v>
      </c>
      <c r="D536" s="356"/>
      <c r="E536" s="354"/>
      <c r="F536" s="354"/>
      <c r="G536" s="354"/>
      <c r="H536" s="354"/>
    </row>
    <row r="537" spans="1:8" hidden="1" outlineLevel="2">
      <c r="B537" s="354" t="s">
        <v>250</v>
      </c>
      <c r="C537" s="355" t="s">
        <v>193</v>
      </c>
      <c r="D537" s="356"/>
      <c r="E537" s="354"/>
      <c r="F537" s="354"/>
      <c r="G537" s="354"/>
      <c r="H537" s="354"/>
    </row>
    <row r="538" spans="1:8" ht="31.5" hidden="1" outlineLevel="2">
      <c r="B538" s="354" t="s">
        <v>250</v>
      </c>
      <c r="C538" s="355" t="s">
        <v>194</v>
      </c>
      <c r="D538" s="356">
        <v>120</v>
      </c>
      <c r="E538" s="354">
        <v>30</v>
      </c>
      <c r="F538" s="354">
        <v>30</v>
      </c>
      <c r="G538" s="354">
        <v>30</v>
      </c>
      <c r="H538" s="354">
        <v>30</v>
      </c>
    </row>
    <row r="539" spans="1:8" ht="31.5" hidden="1" outlineLevel="2">
      <c r="B539" s="354" t="s">
        <v>250</v>
      </c>
      <c r="C539" s="355" t="s">
        <v>195</v>
      </c>
      <c r="D539" s="356"/>
      <c r="E539" s="354"/>
      <c r="F539" s="354"/>
      <c r="G539" s="354"/>
      <c r="H539" s="354"/>
    </row>
    <row r="540" spans="1:8" ht="31.5" hidden="1" outlineLevel="2">
      <c r="B540" s="354" t="s">
        <v>250</v>
      </c>
      <c r="C540" s="355" t="s">
        <v>196</v>
      </c>
      <c r="D540" s="356"/>
      <c r="E540" s="354"/>
      <c r="F540" s="354"/>
      <c r="G540" s="354"/>
      <c r="H540" s="354"/>
    </row>
    <row r="541" spans="1:8" ht="31.5" hidden="1" outlineLevel="2">
      <c r="B541" s="354" t="s">
        <v>250</v>
      </c>
      <c r="C541" s="355" t="s">
        <v>197</v>
      </c>
      <c r="D541" s="356">
        <v>120</v>
      </c>
      <c r="E541" s="354">
        <v>30</v>
      </c>
      <c r="F541" s="354">
        <v>30</v>
      </c>
      <c r="G541" s="354">
        <v>30</v>
      </c>
      <c r="H541" s="354">
        <v>30</v>
      </c>
    </row>
    <row r="542" spans="1:8" hidden="1" outlineLevel="2">
      <c r="B542" s="354" t="s">
        <v>250</v>
      </c>
      <c r="C542" s="355" t="s">
        <v>198</v>
      </c>
      <c r="D542" s="356"/>
      <c r="E542" s="354"/>
      <c r="F542" s="354"/>
      <c r="G542" s="354"/>
      <c r="H542" s="354"/>
    </row>
    <row r="543" spans="1:8" hidden="1" outlineLevel="2">
      <c r="B543" s="354" t="s">
        <v>250</v>
      </c>
      <c r="C543" s="355" t="s">
        <v>199</v>
      </c>
      <c r="D543" s="356"/>
      <c r="E543" s="354"/>
      <c r="F543" s="354"/>
      <c r="G543" s="354"/>
      <c r="H543" s="354"/>
    </row>
    <row r="544" spans="1:8" outlineLevel="1" collapsed="1">
      <c r="A544" s="349">
        <v>1</v>
      </c>
      <c r="B544" s="358" t="s">
        <v>251</v>
      </c>
      <c r="C544" s="355">
        <f t="shared" ref="C544:H544" si="35">SUBTOTAL(9,C530:C543)</f>
        <v>0</v>
      </c>
      <c r="D544" s="356">
        <f t="shared" si="35"/>
        <v>1203</v>
      </c>
      <c r="E544" s="354">
        <f t="shared" si="35"/>
        <v>301</v>
      </c>
      <c r="F544" s="354">
        <f t="shared" si="35"/>
        <v>301</v>
      </c>
      <c r="G544" s="354">
        <f t="shared" si="35"/>
        <v>301</v>
      </c>
      <c r="H544" s="354">
        <f t="shared" si="35"/>
        <v>300</v>
      </c>
    </row>
    <row r="545" spans="1:8" hidden="1" outlineLevel="2">
      <c r="B545" s="354" t="s">
        <v>252</v>
      </c>
      <c r="C545" s="355" t="s">
        <v>186</v>
      </c>
      <c r="D545" s="356">
        <v>1564</v>
      </c>
      <c r="E545" s="354">
        <v>391</v>
      </c>
      <c r="F545" s="354">
        <v>391</v>
      </c>
      <c r="G545" s="354">
        <v>391</v>
      </c>
      <c r="H545" s="354">
        <v>391</v>
      </c>
    </row>
    <row r="546" spans="1:8" ht="39.75" hidden="1" customHeight="1" outlineLevel="2">
      <c r="B546" s="354" t="s">
        <v>252</v>
      </c>
      <c r="C546" s="355" t="s">
        <v>187</v>
      </c>
      <c r="D546" s="356"/>
      <c r="E546" s="354"/>
      <c r="F546" s="354"/>
      <c r="G546" s="354"/>
      <c r="H546" s="354"/>
    </row>
    <row r="547" spans="1:8" hidden="1" outlineLevel="2">
      <c r="B547" s="354" t="s">
        <v>252</v>
      </c>
      <c r="C547" s="355" t="s">
        <v>188</v>
      </c>
      <c r="D547" s="356"/>
      <c r="E547" s="354"/>
      <c r="F547" s="354"/>
      <c r="G547" s="354"/>
      <c r="H547" s="354"/>
    </row>
    <row r="548" spans="1:8" hidden="1" outlineLevel="2">
      <c r="B548" s="354" t="s">
        <v>252</v>
      </c>
      <c r="C548" s="355" t="s">
        <v>189</v>
      </c>
      <c r="D548" s="356"/>
      <c r="E548" s="354"/>
      <c r="F548" s="354"/>
      <c r="G548" s="354"/>
      <c r="H548" s="354"/>
    </row>
    <row r="549" spans="1:8" ht="31.5" hidden="1" outlineLevel="2">
      <c r="B549" s="354" t="s">
        <v>252</v>
      </c>
      <c r="C549" s="355" t="s">
        <v>190</v>
      </c>
      <c r="D549" s="356"/>
      <c r="E549" s="354"/>
      <c r="F549" s="354"/>
      <c r="G549" s="354"/>
      <c r="H549" s="354"/>
    </row>
    <row r="550" spans="1:8" ht="31.5" hidden="1" outlineLevel="2">
      <c r="B550" s="354" t="s">
        <v>252</v>
      </c>
      <c r="C550" s="355" t="s">
        <v>191</v>
      </c>
      <c r="D550" s="356"/>
      <c r="E550" s="354"/>
      <c r="F550" s="354"/>
      <c r="G550" s="354"/>
      <c r="H550" s="354"/>
    </row>
    <row r="551" spans="1:8" hidden="1" outlineLevel="2">
      <c r="B551" s="354" t="s">
        <v>252</v>
      </c>
      <c r="C551" s="355" t="s">
        <v>192</v>
      </c>
      <c r="D551" s="356"/>
      <c r="E551" s="354"/>
      <c r="F551" s="354"/>
      <c r="G551" s="354"/>
      <c r="H551" s="354"/>
    </row>
    <row r="552" spans="1:8" hidden="1" outlineLevel="2">
      <c r="B552" s="354" t="s">
        <v>252</v>
      </c>
      <c r="C552" s="355" t="s">
        <v>193</v>
      </c>
      <c r="D552" s="356"/>
      <c r="E552" s="354"/>
      <c r="F552" s="354"/>
      <c r="G552" s="354"/>
      <c r="H552" s="354"/>
    </row>
    <row r="553" spans="1:8" ht="31.5" hidden="1" outlineLevel="2">
      <c r="B553" s="354" t="s">
        <v>252</v>
      </c>
      <c r="C553" s="355" t="s">
        <v>194</v>
      </c>
      <c r="D553" s="356"/>
      <c r="E553" s="354"/>
      <c r="F553" s="354"/>
      <c r="G553" s="354"/>
      <c r="H553" s="354"/>
    </row>
    <row r="554" spans="1:8" ht="31.5" hidden="1" outlineLevel="2">
      <c r="B554" s="354" t="s">
        <v>252</v>
      </c>
      <c r="C554" s="355" t="s">
        <v>195</v>
      </c>
      <c r="D554" s="356"/>
      <c r="E554" s="354"/>
      <c r="F554" s="354"/>
      <c r="G554" s="354"/>
      <c r="H554" s="354"/>
    </row>
    <row r="555" spans="1:8" ht="31.5" hidden="1" outlineLevel="2">
      <c r="B555" s="354" t="s">
        <v>252</v>
      </c>
      <c r="C555" s="355" t="s">
        <v>196</v>
      </c>
      <c r="D555" s="356"/>
      <c r="E555" s="354"/>
      <c r="F555" s="354"/>
      <c r="G555" s="354"/>
      <c r="H555" s="354"/>
    </row>
    <row r="556" spans="1:8" ht="31.5" hidden="1" outlineLevel="2">
      <c r="B556" s="354" t="s">
        <v>252</v>
      </c>
      <c r="C556" s="355" t="s">
        <v>197</v>
      </c>
      <c r="D556" s="356"/>
      <c r="E556" s="354"/>
      <c r="F556" s="354"/>
      <c r="G556" s="354"/>
      <c r="H556" s="354"/>
    </row>
    <row r="557" spans="1:8" hidden="1" outlineLevel="2">
      <c r="B557" s="354" t="s">
        <v>252</v>
      </c>
      <c r="C557" s="355" t="s">
        <v>198</v>
      </c>
      <c r="D557" s="356"/>
      <c r="E557" s="354"/>
      <c r="F557" s="354"/>
      <c r="G557" s="354"/>
      <c r="H557" s="354"/>
    </row>
    <row r="558" spans="1:8" hidden="1" outlineLevel="2">
      <c r="B558" s="354" t="s">
        <v>252</v>
      </c>
      <c r="C558" s="355" t="s">
        <v>199</v>
      </c>
      <c r="D558" s="356"/>
      <c r="E558" s="354"/>
      <c r="F558" s="354"/>
      <c r="G558" s="354"/>
      <c r="H558" s="354"/>
    </row>
    <row r="559" spans="1:8" outlineLevel="1" collapsed="1">
      <c r="A559" s="349">
        <v>1</v>
      </c>
      <c r="B559" s="358" t="s">
        <v>253</v>
      </c>
      <c r="C559" s="355">
        <f t="shared" ref="C559:H559" si="36">SUBTOTAL(9,C545:C558)</f>
        <v>0</v>
      </c>
      <c r="D559" s="356">
        <f t="shared" si="36"/>
        <v>1564</v>
      </c>
      <c r="E559" s="354">
        <f t="shared" si="36"/>
        <v>391</v>
      </c>
      <c r="F559" s="354">
        <f t="shared" si="36"/>
        <v>391</v>
      </c>
      <c r="G559" s="354">
        <f t="shared" si="36"/>
        <v>391</v>
      </c>
      <c r="H559" s="354">
        <f t="shared" si="36"/>
        <v>391</v>
      </c>
    </row>
    <row r="560" spans="1:8" hidden="1" outlineLevel="2">
      <c r="B560" s="354" t="s">
        <v>254</v>
      </c>
      <c r="C560" s="355" t="s">
        <v>186</v>
      </c>
      <c r="D560" s="359">
        <v>2189</v>
      </c>
      <c r="E560" s="354">
        <v>547</v>
      </c>
      <c r="F560" s="354">
        <v>537</v>
      </c>
      <c r="G560" s="354">
        <v>537</v>
      </c>
      <c r="H560" s="354">
        <v>568</v>
      </c>
    </row>
    <row r="561" spans="1:8" ht="39.75" hidden="1" customHeight="1" outlineLevel="2">
      <c r="B561" s="354" t="s">
        <v>254</v>
      </c>
      <c r="C561" s="355" t="s">
        <v>187</v>
      </c>
      <c r="D561" s="359"/>
      <c r="E561" s="354"/>
      <c r="F561" s="354"/>
      <c r="G561" s="354"/>
      <c r="H561" s="354"/>
    </row>
    <row r="562" spans="1:8" hidden="1" outlineLevel="2">
      <c r="B562" s="354" t="s">
        <v>254</v>
      </c>
      <c r="C562" s="355" t="s">
        <v>188</v>
      </c>
      <c r="D562" s="359"/>
      <c r="E562" s="354"/>
      <c r="F562" s="354"/>
      <c r="G562" s="354"/>
      <c r="H562" s="354"/>
    </row>
    <row r="563" spans="1:8" hidden="1" outlineLevel="2">
      <c r="B563" s="354" t="s">
        <v>254</v>
      </c>
      <c r="C563" s="355" t="s">
        <v>189</v>
      </c>
      <c r="D563" s="359"/>
      <c r="E563" s="354"/>
      <c r="F563" s="354"/>
      <c r="G563" s="354"/>
      <c r="H563" s="354"/>
    </row>
    <row r="564" spans="1:8" ht="31.5" hidden="1" outlineLevel="2">
      <c r="B564" s="354" t="s">
        <v>254</v>
      </c>
      <c r="C564" s="355" t="s">
        <v>190</v>
      </c>
      <c r="D564" s="359"/>
      <c r="E564" s="354"/>
      <c r="F564" s="354"/>
      <c r="G564" s="354"/>
      <c r="H564" s="354"/>
    </row>
    <row r="565" spans="1:8" ht="31.5" hidden="1" outlineLevel="2">
      <c r="B565" s="354" t="s">
        <v>254</v>
      </c>
      <c r="C565" s="355" t="s">
        <v>191</v>
      </c>
      <c r="D565" s="359"/>
      <c r="E565" s="354"/>
      <c r="F565" s="354"/>
      <c r="G565" s="354"/>
      <c r="H565" s="354"/>
    </row>
    <row r="566" spans="1:8" hidden="1" outlineLevel="2">
      <c r="B566" s="354" t="s">
        <v>254</v>
      </c>
      <c r="C566" s="355" t="s">
        <v>192</v>
      </c>
      <c r="D566" s="359">
        <v>4</v>
      </c>
      <c r="E566" s="354">
        <v>1</v>
      </c>
      <c r="F566" s="354">
        <v>1</v>
      </c>
      <c r="G566" s="354">
        <v>1</v>
      </c>
      <c r="H566" s="354">
        <v>1</v>
      </c>
    </row>
    <row r="567" spans="1:8" hidden="1" outlineLevel="2">
      <c r="B567" s="354" t="s">
        <v>254</v>
      </c>
      <c r="C567" s="355" t="s">
        <v>193</v>
      </c>
      <c r="D567" s="359"/>
      <c r="E567" s="354"/>
      <c r="F567" s="354"/>
      <c r="G567" s="354"/>
      <c r="H567" s="354"/>
    </row>
    <row r="568" spans="1:8" ht="31.5" hidden="1" outlineLevel="2">
      <c r="B568" s="354" t="s">
        <v>254</v>
      </c>
      <c r="C568" s="355" t="s">
        <v>194</v>
      </c>
      <c r="D568" s="359">
        <v>3</v>
      </c>
      <c r="E568" s="354">
        <v>1</v>
      </c>
      <c r="F568" s="354">
        <v>1</v>
      </c>
      <c r="G568" s="354">
        <v>1</v>
      </c>
      <c r="H568" s="354">
        <v>0</v>
      </c>
    </row>
    <row r="569" spans="1:8" ht="31.5" hidden="1" outlineLevel="2">
      <c r="B569" s="354" t="s">
        <v>254</v>
      </c>
      <c r="C569" s="355" t="s">
        <v>195</v>
      </c>
      <c r="D569" s="359"/>
      <c r="E569" s="354"/>
      <c r="F569" s="354"/>
      <c r="G569" s="354"/>
      <c r="H569" s="354"/>
    </row>
    <row r="570" spans="1:8" ht="31.5" hidden="1" outlineLevel="2">
      <c r="B570" s="354" t="s">
        <v>254</v>
      </c>
      <c r="C570" s="355" t="s">
        <v>196</v>
      </c>
      <c r="D570" s="359"/>
      <c r="E570" s="354"/>
      <c r="F570" s="354"/>
      <c r="G570" s="354"/>
      <c r="H570" s="354"/>
    </row>
    <row r="571" spans="1:8" ht="31.5" hidden="1" outlineLevel="2">
      <c r="B571" s="354" t="s">
        <v>254</v>
      </c>
      <c r="C571" s="355" t="s">
        <v>197</v>
      </c>
      <c r="D571" s="359"/>
      <c r="E571" s="354"/>
      <c r="F571" s="354"/>
      <c r="G571" s="354"/>
      <c r="H571" s="354"/>
    </row>
    <row r="572" spans="1:8" hidden="1" outlineLevel="2">
      <c r="B572" s="354" t="s">
        <v>254</v>
      </c>
      <c r="C572" s="355" t="s">
        <v>198</v>
      </c>
      <c r="D572" s="359"/>
      <c r="E572" s="354"/>
      <c r="F572" s="354"/>
      <c r="G572" s="354"/>
      <c r="H572" s="354"/>
    </row>
    <row r="573" spans="1:8" hidden="1" outlineLevel="2">
      <c r="B573" s="354" t="s">
        <v>254</v>
      </c>
      <c r="C573" s="355" t="s">
        <v>199</v>
      </c>
      <c r="D573" s="359"/>
      <c r="E573" s="354"/>
      <c r="F573" s="354"/>
      <c r="G573" s="354"/>
      <c r="H573" s="354"/>
    </row>
    <row r="574" spans="1:8" outlineLevel="1" collapsed="1">
      <c r="A574" s="349">
        <v>1</v>
      </c>
      <c r="B574" s="358" t="s">
        <v>255</v>
      </c>
      <c r="C574" s="355">
        <f t="shared" ref="C574:H574" si="37">SUBTOTAL(9,C560:C573)</f>
        <v>0</v>
      </c>
      <c r="D574" s="359">
        <f t="shared" si="37"/>
        <v>2196</v>
      </c>
      <c r="E574" s="354">
        <f t="shared" si="37"/>
        <v>549</v>
      </c>
      <c r="F574" s="354">
        <f t="shared" si="37"/>
        <v>539</v>
      </c>
      <c r="G574" s="354">
        <f t="shared" si="37"/>
        <v>539</v>
      </c>
      <c r="H574" s="354">
        <f t="shared" si="37"/>
        <v>569</v>
      </c>
    </row>
    <row r="575" spans="1:8" hidden="1" outlineLevel="2">
      <c r="B575" s="354" t="s">
        <v>256</v>
      </c>
      <c r="C575" s="355" t="s">
        <v>186</v>
      </c>
      <c r="D575" s="356">
        <v>2740</v>
      </c>
      <c r="E575" s="354">
        <v>685</v>
      </c>
      <c r="F575" s="354">
        <v>666</v>
      </c>
      <c r="G575" s="354">
        <v>666</v>
      </c>
      <c r="H575" s="354">
        <v>723</v>
      </c>
    </row>
    <row r="576" spans="1:8" ht="39.75" hidden="1" customHeight="1" outlineLevel="2">
      <c r="B576" s="354" t="s">
        <v>256</v>
      </c>
      <c r="C576" s="355" t="s">
        <v>187</v>
      </c>
      <c r="D576" s="356"/>
      <c r="E576" s="354"/>
      <c r="F576" s="354"/>
      <c r="G576" s="354"/>
      <c r="H576" s="354"/>
    </row>
    <row r="577" spans="1:8" hidden="1" outlineLevel="2">
      <c r="B577" s="354" t="s">
        <v>256</v>
      </c>
      <c r="C577" s="355" t="s">
        <v>188</v>
      </c>
      <c r="D577" s="356"/>
      <c r="E577" s="354"/>
      <c r="F577" s="354"/>
      <c r="G577" s="354"/>
      <c r="H577" s="354"/>
    </row>
    <row r="578" spans="1:8" hidden="1" outlineLevel="2">
      <c r="B578" s="354" t="s">
        <v>256</v>
      </c>
      <c r="C578" s="355" t="s">
        <v>189</v>
      </c>
      <c r="D578" s="356"/>
      <c r="E578" s="354"/>
      <c r="F578" s="354"/>
      <c r="G578" s="354"/>
      <c r="H578" s="354"/>
    </row>
    <row r="579" spans="1:8" ht="31.5" hidden="1" outlineLevel="2">
      <c r="B579" s="354" t="s">
        <v>256</v>
      </c>
      <c r="C579" s="355" t="s">
        <v>190</v>
      </c>
      <c r="D579" s="356">
        <v>50</v>
      </c>
      <c r="E579" s="354">
        <v>13</v>
      </c>
      <c r="F579" s="354">
        <v>12</v>
      </c>
      <c r="G579" s="354">
        <v>12</v>
      </c>
      <c r="H579" s="354">
        <v>13</v>
      </c>
    </row>
    <row r="580" spans="1:8" ht="31.5" hidden="1" outlineLevel="2">
      <c r="B580" s="354" t="s">
        <v>256</v>
      </c>
      <c r="C580" s="355" t="s">
        <v>191</v>
      </c>
      <c r="D580" s="356">
        <v>2044</v>
      </c>
      <c r="E580" s="354">
        <v>511</v>
      </c>
      <c r="F580" s="354">
        <v>497</v>
      </c>
      <c r="G580" s="354">
        <v>497</v>
      </c>
      <c r="H580" s="354">
        <v>539</v>
      </c>
    </row>
    <row r="581" spans="1:8" hidden="1" outlineLevel="2">
      <c r="B581" s="354" t="s">
        <v>256</v>
      </c>
      <c r="C581" s="355" t="s">
        <v>192</v>
      </c>
      <c r="D581" s="356"/>
      <c r="E581" s="354"/>
      <c r="F581" s="354"/>
      <c r="G581" s="354"/>
      <c r="H581" s="354"/>
    </row>
    <row r="582" spans="1:8" hidden="1" outlineLevel="2">
      <c r="B582" s="354" t="s">
        <v>256</v>
      </c>
      <c r="C582" s="355" t="s">
        <v>193</v>
      </c>
      <c r="D582" s="356"/>
      <c r="E582" s="354"/>
      <c r="F582" s="354"/>
      <c r="G582" s="354"/>
      <c r="H582" s="354"/>
    </row>
    <row r="583" spans="1:8" ht="31.5" hidden="1" outlineLevel="2">
      <c r="B583" s="354" t="s">
        <v>256</v>
      </c>
      <c r="C583" s="355" t="s">
        <v>194</v>
      </c>
      <c r="D583" s="356">
        <v>900</v>
      </c>
      <c r="E583" s="354">
        <v>225</v>
      </c>
      <c r="F583" s="354">
        <v>219</v>
      </c>
      <c r="G583" s="354">
        <v>219</v>
      </c>
      <c r="H583" s="354">
        <v>237</v>
      </c>
    </row>
    <row r="584" spans="1:8" ht="31.5" hidden="1" outlineLevel="2">
      <c r="B584" s="354" t="s">
        <v>256</v>
      </c>
      <c r="C584" s="355" t="s">
        <v>195</v>
      </c>
      <c r="D584" s="356"/>
      <c r="E584" s="354"/>
      <c r="F584" s="354"/>
      <c r="G584" s="354"/>
      <c r="H584" s="354"/>
    </row>
    <row r="585" spans="1:8" ht="31.5" hidden="1" outlineLevel="2">
      <c r="B585" s="354" t="s">
        <v>256</v>
      </c>
      <c r="C585" s="355" t="s">
        <v>196</v>
      </c>
      <c r="D585" s="356"/>
      <c r="E585" s="354"/>
      <c r="F585" s="354"/>
      <c r="G585" s="354"/>
      <c r="H585" s="354"/>
    </row>
    <row r="586" spans="1:8" ht="31.5" hidden="1" outlineLevel="2">
      <c r="B586" s="354" t="s">
        <v>256</v>
      </c>
      <c r="C586" s="355" t="s">
        <v>197</v>
      </c>
      <c r="D586" s="356"/>
      <c r="E586" s="354"/>
      <c r="F586" s="354"/>
      <c r="G586" s="354"/>
      <c r="H586" s="354"/>
    </row>
    <row r="587" spans="1:8" hidden="1" outlineLevel="2">
      <c r="B587" s="354" t="s">
        <v>256</v>
      </c>
      <c r="C587" s="355" t="s">
        <v>198</v>
      </c>
      <c r="D587" s="356"/>
      <c r="E587" s="354"/>
      <c r="F587" s="354"/>
      <c r="G587" s="354"/>
      <c r="H587" s="354"/>
    </row>
    <row r="588" spans="1:8" hidden="1" outlineLevel="2">
      <c r="B588" s="354" t="s">
        <v>256</v>
      </c>
      <c r="C588" s="355" t="s">
        <v>199</v>
      </c>
      <c r="D588" s="356"/>
      <c r="E588" s="354"/>
      <c r="F588" s="354"/>
      <c r="G588" s="354"/>
      <c r="H588" s="354"/>
    </row>
    <row r="589" spans="1:8" outlineLevel="1" collapsed="1">
      <c r="A589" s="349">
        <v>1</v>
      </c>
      <c r="B589" s="358" t="s">
        <v>257</v>
      </c>
      <c r="C589" s="355">
        <f t="shared" ref="C589:H589" si="38">SUBTOTAL(9,C575:C588)</f>
        <v>0</v>
      </c>
      <c r="D589" s="356">
        <f t="shared" si="38"/>
        <v>5734</v>
      </c>
      <c r="E589" s="354">
        <f t="shared" si="38"/>
        <v>1434</v>
      </c>
      <c r="F589" s="354">
        <f t="shared" si="38"/>
        <v>1394</v>
      </c>
      <c r="G589" s="354">
        <f t="shared" si="38"/>
        <v>1394</v>
      </c>
      <c r="H589" s="354">
        <f t="shared" si="38"/>
        <v>1512</v>
      </c>
    </row>
    <row r="590" spans="1:8" hidden="1" outlineLevel="2">
      <c r="B590" s="354" t="s">
        <v>258</v>
      </c>
      <c r="C590" s="355" t="s">
        <v>186</v>
      </c>
      <c r="D590" s="356">
        <v>1316</v>
      </c>
      <c r="E590" s="354">
        <v>329</v>
      </c>
      <c r="F590" s="354">
        <v>329</v>
      </c>
      <c r="G590" s="354">
        <v>329</v>
      </c>
      <c r="H590" s="354">
        <v>329</v>
      </c>
    </row>
    <row r="591" spans="1:8" ht="39.75" hidden="1" customHeight="1" outlineLevel="2">
      <c r="B591" s="354" t="s">
        <v>258</v>
      </c>
      <c r="C591" s="355" t="s">
        <v>187</v>
      </c>
      <c r="D591" s="356">
        <v>339</v>
      </c>
      <c r="E591" s="354">
        <v>85</v>
      </c>
      <c r="F591" s="354">
        <v>85</v>
      </c>
      <c r="G591" s="354">
        <v>85</v>
      </c>
      <c r="H591" s="354">
        <v>84</v>
      </c>
    </row>
    <row r="592" spans="1:8" hidden="1" outlineLevel="2">
      <c r="B592" s="354" t="s">
        <v>258</v>
      </c>
      <c r="C592" s="355" t="s">
        <v>188</v>
      </c>
      <c r="D592" s="356">
        <v>1089</v>
      </c>
      <c r="E592" s="354">
        <v>272</v>
      </c>
      <c r="F592" s="354">
        <v>272</v>
      </c>
      <c r="G592" s="354">
        <v>272</v>
      </c>
      <c r="H592" s="354">
        <v>273</v>
      </c>
    </row>
    <row r="593" spans="1:8" hidden="1" outlineLevel="2">
      <c r="B593" s="354" t="s">
        <v>258</v>
      </c>
      <c r="C593" s="355" t="s">
        <v>189</v>
      </c>
      <c r="D593" s="356"/>
      <c r="E593" s="354"/>
      <c r="F593" s="354"/>
      <c r="G593" s="354"/>
      <c r="H593" s="354"/>
    </row>
    <row r="594" spans="1:8" ht="31.5" hidden="1" outlineLevel="2">
      <c r="B594" s="354" t="s">
        <v>258</v>
      </c>
      <c r="C594" s="355" t="s">
        <v>190</v>
      </c>
      <c r="D594" s="356"/>
      <c r="E594" s="354"/>
      <c r="F594" s="354"/>
      <c r="G594" s="354"/>
      <c r="H594" s="354"/>
    </row>
    <row r="595" spans="1:8" ht="31.5" hidden="1" outlineLevel="2">
      <c r="B595" s="354" t="s">
        <v>258</v>
      </c>
      <c r="C595" s="355" t="s">
        <v>191</v>
      </c>
      <c r="D595" s="356"/>
      <c r="E595" s="354"/>
      <c r="F595" s="354"/>
      <c r="G595" s="354"/>
      <c r="H595" s="354"/>
    </row>
    <row r="596" spans="1:8" hidden="1" outlineLevel="2">
      <c r="B596" s="354" t="s">
        <v>258</v>
      </c>
      <c r="C596" s="355" t="s">
        <v>192</v>
      </c>
      <c r="D596" s="356">
        <v>1176</v>
      </c>
      <c r="E596" s="354">
        <v>294</v>
      </c>
      <c r="F596" s="354">
        <v>294</v>
      </c>
      <c r="G596" s="354">
        <v>294</v>
      </c>
      <c r="H596" s="354">
        <v>294</v>
      </c>
    </row>
    <row r="597" spans="1:8" hidden="1" outlineLevel="2">
      <c r="B597" s="354" t="s">
        <v>258</v>
      </c>
      <c r="C597" s="355" t="s">
        <v>193</v>
      </c>
      <c r="D597" s="356">
        <v>200</v>
      </c>
      <c r="E597" s="354">
        <v>50</v>
      </c>
      <c r="F597" s="354">
        <v>50</v>
      </c>
      <c r="G597" s="354">
        <v>50</v>
      </c>
      <c r="H597" s="354">
        <v>50</v>
      </c>
    </row>
    <row r="598" spans="1:8" ht="31.5" hidden="1" outlineLevel="2">
      <c r="B598" s="354" t="s">
        <v>258</v>
      </c>
      <c r="C598" s="355" t="s">
        <v>194</v>
      </c>
      <c r="D598" s="356">
        <v>1228</v>
      </c>
      <c r="E598" s="354">
        <v>307</v>
      </c>
      <c r="F598" s="354">
        <v>307</v>
      </c>
      <c r="G598" s="354">
        <v>307</v>
      </c>
      <c r="H598" s="354">
        <v>307</v>
      </c>
    </row>
    <row r="599" spans="1:8" ht="31.5" hidden="1" outlineLevel="2">
      <c r="B599" s="354" t="s">
        <v>258</v>
      </c>
      <c r="C599" s="355" t="s">
        <v>195</v>
      </c>
      <c r="D599" s="356"/>
      <c r="E599" s="354"/>
      <c r="F599" s="354"/>
      <c r="G599" s="354"/>
      <c r="H599" s="354"/>
    </row>
    <row r="600" spans="1:8" ht="31.5" hidden="1" outlineLevel="2">
      <c r="B600" s="354" t="s">
        <v>258</v>
      </c>
      <c r="C600" s="355" t="s">
        <v>196</v>
      </c>
      <c r="D600" s="356"/>
      <c r="E600" s="354"/>
      <c r="F600" s="354"/>
      <c r="G600" s="354"/>
      <c r="H600" s="354"/>
    </row>
    <row r="601" spans="1:8" ht="31.5" hidden="1" outlineLevel="2">
      <c r="B601" s="354" t="s">
        <v>258</v>
      </c>
      <c r="C601" s="355" t="s">
        <v>197</v>
      </c>
      <c r="D601" s="356"/>
      <c r="E601" s="354"/>
      <c r="F601" s="354"/>
      <c r="G601" s="354"/>
      <c r="H601" s="354"/>
    </row>
    <row r="602" spans="1:8" hidden="1" outlineLevel="2">
      <c r="B602" s="354" t="s">
        <v>258</v>
      </c>
      <c r="C602" s="355" t="s">
        <v>198</v>
      </c>
      <c r="D602" s="356"/>
      <c r="E602" s="354"/>
      <c r="F602" s="354"/>
      <c r="G602" s="354"/>
      <c r="H602" s="354"/>
    </row>
    <row r="603" spans="1:8" hidden="1" outlineLevel="2">
      <c r="B603" s="354" t="s">
        <v>258</v>
      </c>
      <c r="C603" s="355" t="s">
        <v>199</v>
      </c>
      <c r="D603" s="356"/>
      <c r="E603" s="354"/>
      <c r="F603" s="354"/>
      <c r="G603" s="354"/>
      <c r="H603" s="354"/>
    </row>
    <row r="604" spans="1:8" outlineLevel="1" collapsed="1">
      <c r="A604" s="349">
        <v>1</v>
      </c>
      <c r="B604" s="358" t="s">
        <v>259</v>
      </c>
      <c r="C604" s="355">
        <f t="shared" ref="C604:H604" si="39">SUBTOTAL(9,C590:C603)</f>
        <v>0</v>
      </c>
      <c r="D604" s="356">
        <f t="shared" si="39"/>
        <v>5348</v>
      </c>
      <c r="E604" s="354">
        <f t="shared" si="39"/>
        <v>1337</v>
      </c>
      <c r="F604" s="354">
        <f t="shared" si="39"/>
        <v>1337</v>
      </c>
      <c r="G604" s="354">
        <f t="shared" si="39"/>
        <v>1337</v>
      </c>
      <c r="H604" s="354">
        <f t="shared" si="39"/>
        <v>1337</v>
      </c>
    </row>
    <row r="605" spans="1:8" hidden="1" outlineLevel="2">
      <c r="B605" s="354" t="s">
        <v>91</v>
      </c>
      <c r="C605" s="355" t="s">
        <v>186</v>
      </c>
      <c r="D605" s="356">
        <v>2550</v>
      </c>
      <c r="E605" s="354">
        <v>637</v>
      </c>
      <c r="F605" s="354">
        <v>638</v>
      </c>
      <c r="G605" s="354">
        <v>638</v>
      </c>
      <c r="H605" s="354">
        <v>637</v>
      </c>
    </row>
    <row r="606" spans="1:8" ht="39.75" hidden="1" customHeight="1" outlineLevel="2">
      <c r="B606" s="354" t="s">
        <v>91</v>
      </c>
      <c r="C606" s="355" t="s">
        <v>187</v>
      </c>
      <c r="D606" s="356"/>
      <c r="E606" s="354"/>
      <c r="F606" s="354"/>
      <c r="G606" s="354"/>
      <c r="H606" s="354"/>
    </row>
    <row r="607" spans="1:8" hidden="1" outlineLevel="2">
      <c r="B607" s="354" t="s">
        <v>91</v>
      </c>
      <c r="C607" s="355" t="s">
        <v>188</v>
      </c>
      <c r="D607" s="356"/>
      <c r="E607" s="354"/>
      <c r="F607" s="354"/>
      <c r="G607" s="354"/>
      <c r="H607" s="354"/>
    </row>
    <row r="608" spans="1:8" hidden="1" outlineLevel="2">
      <c r="B608" s="354" t="s">
        <v>91</v>
      </c>
      <c r="C608" s="355" t="s">
        <v>189</v>
      </c>
      <c r="D608" s="356"/>
      <c r="E608" s="354"/>
      <c r="F608" s="354"/>
      <c r="G608" s="354"/>
      <c r="H608" s="354"/>
    </row>
    <row r="609" spans="1:8" ht="31.5" hidden="1" outlineLevel="2">
      <c r="B609" s="354" t="s">
        <v>91</v>
      </c>
      <c r="C609" s="355" t="s">
        <v>190</v>
      </c>
      <c r="D609" s="356">
        <v>900</v>
      </c>
      <c r="E609" s="354">
        <v>225</v>
      </c>
      <c r="F609" s="354">
        <v>225</v>
      </c>
      <c r="G609" s="354">
        <v>224</v>
      </c>
      <c r="H609" s="354">
        <v>226</v>
      </c>
    </row>
    <row r="610" spans="1:8" ht="31.5" hidden="1" outlineLevel="2">
      <c r="B610" s="354" t="s">
        <v>91</v>
      </c>
      <c r="C610" s="355" t="s">
        <v>191</v>
      </c>
      <c r="D610" s="356">
        <v>150</v>
      </c>
      <c r="E610" s="354">
        <v>38</v>
      </c>
      <c r="F610" s="354">
        <v>38</v>
      </c>
      <c r="G610" s="354">
        <v>38</v>
      </c>
      <c r="H610" s="354">
        <v>36</v>
      </c>
    </row>
    <row r="611" spans="1:8" hidden="1" outlineLevel="2">
      <c r="B611" s="354" t="s">
        <v>91</v>
      </c>
      <c r="C611" s="355" t="s">
        <v>192</v>
      </c>
      <c r="D611" s="356"/>
      <c r="E611" s="354"/>
      <c r="F611" s="354"/>
      <c r="G611" s="354"/>
      <c r="H611" s="354"/>
    </row>
    <row r="612" spans="1:8" hidden="1" outlineLevel="2">
      <c r="B612" s="354" t="s">
        <v>91</v>
      </c>
      <c r="C612" s="355" t="s">
        <v>193</v>
      </c>
      <c r="D612" s="356"/>
      <c r="E612" s="354"/>
      <c r="F612" s="354"/>
      <c r="G612" s="354"/>
      <c r="H612" s="354"/>
    </row>
    <row r="613" spans="1:8" ht="31.5" hidden="1" outlineLevel="2">
      <c r="B613" s="354" t="s">
        <v>91</v>
      </c>
      <c r="C613" s="355" t="s">
        <v>194</v>
      </c>
      <c r="D613" s="356">
        <v>650</v>
      </c>
      <c r="E613" s="354">
        <v>163</v>
      </c>
      <c r="F613" s="354">
        <v>163</v>
      </c>
      <c r="G613" s="354">
        <v>163</v>
      </c>
      <c r="H613" s="354">
        <v>161</v>
      </c>
    </row>
    <row r="614" spans="1:8" ht="31.5" hidden="1" outlineLevel="2">
      <c r="B614" s="354" t="s">
        <v>91</v>
      </c>
      <c r="C614" s="355" t="s">
        <v>195</v>
      </c>
      <c r="D614" s="356"/>
      <c r="E614" s="354"/>
      <c r="F614" s="354"/>
      <c r="G614" s="354"/>
      <c r="H614" s="354"/>
    </row>
    <row r="615" spans="1:8" ht="31.5" hidden="1" outlineLevel="2">
      <c r="B615" s="354" t="s">
        <v>91</v>
      </c>
      <c r="C615" s="355" t="s">
        <v>196</v>
      </c>
      <c r="D615" s="356"/>
      <c r="E615" s="354"/>
      <c r="F615" s="354"/>
      <c r="G615" s="354"/>
      <c r="H615" s="354"/>
    </row>
    <row r="616" spans="1:8" ht="31.5" hidden="1" outlineLevel="2">
      <c r="B616" s="354" t="s">
        <v>91</v>
      </c>
      <c r="C616" s="355" t="s">
        <v>197</v>
      </c>
      <c r="D616" s="356">
        <v>2172</v>
      </c>
      <c r="E616" s="354">
        <v>543</v>
      </c>
      <c r="F616" s="354">
        <v>542</v>
      </c>
      <c r="G616" s="354">
        <v>543</v>
      </c>
      <c r="H616" s="354">
        <v>544</v>
      </c>
    </row>
    <row r="617" spans="1:8" hidden="1" outlineLevel="2">
      <c r="B617" s="354" t="s">
        <v>91</v>
      </c>
      <c r="C617" s="355" t="s">
        <v>198</v>
      </c>
      <c r="D617" s="356"/>
      <c r="E617" s="354"/>
      <c r="F617" s="354"/>
      <c r="G617" s="354"/>
      <c r="H617" s="354"/>
    </row>
    <row r="618" spans="1:8" hidden="1" outlineLevel="2">
      <c r="B618" s="354" t="s">
        <v>91</v>
      </c>
      <c r="C618" s="355" t="s">
        <v>199</v>
      </c>
      <c r="D618" s="356"/>
      <c r="E618" s="354"/>
      <c r="F618" s="354"/>
      <c r="G618" s="354"/>
      <c r="H618" s="354"/>
    </row>
    <row r="619" spans="1:8" outlineLevel="1" collapsed="1">
      <c r="A619" s="349">
        <v>1</v>
      </c>
      <c r="B619" s="358" t="s">
        <v>260</v>
      </c>
      <c r="C619" s="355">
        <f t="shared" ref="C619:H619" si="40">SUBTOTAL(9,C605:C618)</f>
        <v>0</v>
      </c>
      <c r="D619" s="356">
        <f t="shared" si="40"/>
        <v>6422</v>
      </c>
      <c r="E619" s="354">
        <f t="shared" si="40"/>
        <v>1606</v>
      </c>
      <c r="F619" s="354">
        <f t="shared" si="40"/>
        <v>1606</v>
      </c>
      <c r="G619" s="354">
        <f t="shared" si="40"/>
        <v>1606</v>
      </c>
      <c r="H619" s="354">
        <f t="shared" si="40"/>
        <v>1604</v>
      </c>
    </row>
    <row r="620" spans="1:8" hidden="1" outlineLevel="2">
      <c r="B620" s="354" t="s">
        <v>25</v>
      </c>
      <c r="C620" s="355" t="s">
        <v>186</v>
      </c>
      <c r="D620" s="356">
        <v>4084</v>
      </c>
      <c r="E620" s="354">
        <v>1021</v>
      </c>
      <c r="F620" s="354">
        <v>1021</v>
      </c>
      <c r="G620" s="354">
        <v>1021</v>
      </c>
      <c r="H620" s="354">
        <v>1021</v>
      </c>
    </row>
    <row r="621" spans="1:8" ht="39.75" hidden="1" customHeight="1" outlineLevel="2">
      <c r="B621" s="354" t="s">
        <v>25</v>
      </c>
      <c r="C621" s="355" t="s">
        <v>187</v>
      </c>
      <c r="D621" s="356">
        <v>5</v>
      </c>
      <c r="E621" s="354">
        <v>1</v>
      </c>
      <c r="F621" s="354">
        <v>1</v>
      </c>
      <c r="G621" s="354">
        <v>1</v>
      </c>
      <c r="H621" s="354">
        <v>2</v>
      </c>
    </row>
    <row r="622" spans="1:8" hidden="1" outlineLevel="2">
      <c r="B622" s="354" t="s">
        <v>25</v>
      </c>
      <c r="C622" s="355" t="s">
        <v>188</v>
      </c>
      <c r="D622" s="356">
        <v>250</v>
      </c>
      <c r="E622" s="354">
        <v>63</v>
      </c>
      <c r="F622" s="354">
        <v>63</v>
      </c>
      <c r="G622" s="354">
        <v>63</v>
      </c>
      <c r="H622" s="354">
        <v>61</v>
      </c>
    </row>
    <row r="623" spans="1:8" hidden="1" outlineLevel="2">
      <c r="B623" s="354" t="s">
        <v>25</v>
      </c>
      <c r="C623" s="355" t="s">
        <v>189</v>
      </c>
      <c r="D623" s="356">
        <v>5</v>
      </c>
      <c r="E623" s="354">
        <v>1</v>
      </c>
      <c r="F623" s="354">
        <v>1</v>
      </c>
      <c r="G623" s="354">
        <v>1</v>
      </c>
      <c r="H623" s="354">
        <v>2</v>
      </c>
    </row>
    <row r="624" spans="1:8" ht="31.5" hidden="1" outlineLevel="2">
      <c r="B624" s="354" t="s">
        <v>25</v>
      </c>
      <c r="C624" s="355" t="s">
        <v>190</v>
      </c>
      <c r="D624" s="356">
        <v>10</v>
      </c>
      <c r="E624" s="354">
        <v>3</v>
      </c>
      <c r="F624" s="354">
        <v>3</v>
      </c>
      <c r="G624" s="354">
        <v>3</v>
      </c>
      <c r="H624" s="354">
        <v>1</v>
      </c>
    </row>
    <row r="625" spans="1:8" ht="31.5" hidden="1" outlineLevel="2">
      <c r="B625" s="354" t="s">
        <v>25</v>
      </c>
      <c r="C625" s="355" t="s">
        <v>191</v>
      </c>
      <c r="D625" s="356">
        <v>400</v>
      </c>
      <c r="E625" s="354">
        <v>100</v>
      </c>
      <c r="F625" s="354">
        <v>100</v>
      </c>
      <c r="G625" s="354">
        <v>100</v>
      </c>
      <c r="H625" s="354">
        <v>100</v>
      </c>
    </row>
    <row r="626" spans="1:8" hidden="1" outlineLevel="2">
      <c r="B626" s="354" t="s">
        <v>25</v>
      </c>
      <c r="C626" s="355" t="s">
        <v>192</v>
      </c>
      <c r="D626" s="356">
        <v>200</v>
      </c>
      <c r="E626" s="354">
        <v>50</v>
      </c>
      <c r="F626" s="354">
        <v>50</v>
      </c>
      <c r="G626" s="354">
        <v>50</v>
      </c>
      <c r="H626" s="354">
        <v>50</v>
      </c>
    </row>
    <row r="627" spans="1:8" hidden="1" outlineLevel="2">
      <c r="B627" s="354" t="s">
        <v>25</v>
      </c>
      <c r="C627" s="355" t="s">
        <v>193</v>
      </c>
      <c r="D627" s="356">
        <v>5</v>
      </c>
      <c r="E627" s="354">
        <v>1</v>
      </c>
      <c r="F627" s="354">
        <v>1</v>
      </c>
      <c r="G627" s="354">
        <v>1</v>
      </c>
      <c r="H627" s="354">
        <v>2</v>
      </c>
    </row>
    <row r="628" spans="1:8" ht="31.5" hidden="1" outlineLevel="2">
      <c r="B628" s="354" t="s">
        <v>25</v>
      </c>
      <c r="C628" s="355" t="s">
        <v>194</v>
      </c>
      <c r="D628" s="356">
        <v>500</v>
      </c>
      <c r="E628" s="354">
        <v>125</v>
      </c>
      <c r="F628" s="354">
        <v>125</v>
      </c>
      <c r="G628" s="354">
        <v>125</v>
      </c>
      <c r="H628" s="354">
        <v>125</v>
      </c>
    </row>
    <row r="629" spans="1:8" ht="31.5" hidden="1" outlineLevel="2">
      <c r="B629" s="354" t="s">
        <v>25</v>
      </c>
      <c r="C629" s="355" t="s">
        <v>195</v>
      </c>
      <c r="D629" s="356"/>
      <c r="E629" s="354"/>
      <c r="F629" s="354"/>
      <c r="G629" s="354"/>
      <c r="H629" s="354"/>
    </row>
    <row r="630" spans="1:8" ht="31.5" hidden="1" outlineLevel="2">
      <c r="B630" s="354" t="s">
        <v>25</v>
      </c>
      <c r="C630" s="355" t="s">
        <v>196</v>
      </c>
      <c r="D630" s="356"/>
      <c r="E630" s="354"/>
      <c r="F630" s="354"/>
      <c r="G630" s="354"/>
      <c r="H630" s="354"/>
    </row>
    <row r="631" spans="1:8" ht="31.5" hidden="1" outlineLevel="2">
      <c r="B631" s="354" t="s">
        <v>25</v>
      </c>
      <c r="C631" s="355" t="s">
        <v>197</v>
      </c>
      <c r="D631" s="356">
        <v>40</v>
      </c>
      <c r="E631" s="354">
        <v>10</v>
      </c>
      <c r="F631" s="354">
        <v>10</v>
      </c>
      <c r="G631" s="354">
        <v>10</v>
      </c>
      <c r="H631" s="354">
        <v>10</v>
      </c>
    </row>
    <row r="632" spans="1:8" hidden="1" outlineLevel="2">
      <c r="B632" s="354" t="s">
        <v>25</v>
      </c>
      <c r="C632" s="355" t="s">
        <v>198</v>
      </c>
      <c r="D632" s="356"/>
      <c r="E632" s="354"/>
      <c r="F632" s="354"/>
      <c r="G632" s="354"/>
      <c r="H632" s="354"/>
    </row>
    <row r="633" spans="1:8" hidden="1" outlineLevel="2">
      <c r="B633" s="354" t="s">
        <v>25</v>
      </c>
      <c r="C633" s="355" t="s">
        <v>199</v>
      </c>
      <c r="D633" s="356"/>
      <c r="E633" s="354"/>
      <c r="F633" s="354"/>
      <c r="G633" s="354"/>
      <c r="H633" s="354"/>
    </row>
    <row r="634" spans="1:8" outlineLevel="1" collapsed="1">
      <c r="A634" s="349">
        <v>1</v>
      </c>
      <c r="B634" s="358" t="s">
        <v>261</v>
      </c>
      <c r="C634" s="355">
        <f t="shared" ref="C634:H634" si="41">SUBTOTAL(9,C620:C633)</f>
        <v>0</v>
      </c>
      <c r="D634" s="356">
        <f t="shared" si="41"/>
        <v>5499</v>
      </c>
      <c r="E634" s="354">
        <f t="shared" si="41"/>
        <v>1375</v>
      </c>
      <c r="F634" s="354">
        <f t="shared" si="41"/>
        <v>1375</v>
      </c>
      <c r="G634" s="354">
        <f t="shared" si="41"/>
        <v>1375</v>
      </c>
      <c r="H634" s="354">
        <f t="shared" si="41"/>
        <v>1374</v>
      </c>
    </row>
    <row r="635" spans="1:8" hidden="1" outlineLevel="2">
      <c r="B635" s="354" t="s">
        <v>94</v>
      </c>
      <c r="C635" s="355" t="s">
        <v>186</v>
      </c>
      <c r="D635" s="356">
        <v>1297</v>
      </c>
      <c r="E635" s="354">
        <v>324</v>
      </c>
      <c r="F635" s="354">
        <v>324</v>
      </c>
      <c r="G635" s="354">
        <v>324</v>
      </c>
      <c r="H635" s="354">
        <v>325</v>
      </c>
    </row>
    <row r="636" spans="1:8" ht="39.75" hidden="1" customHeight="1" outlineLevel="2">
      <c r="B636" s="354" t="s">
        <v>94</v>
      </c>
      <c r="C636" s="355" t="s">
        <v>187</v>
      </c>
      <c r="D636" s="356"/>
      <c r="E636" s="354"/>
      <c r="F636" s="354"/>
      <c r="G636" s="354"/>
      <c r="H636" s="354"/>
    </row>
    <row r="637" spans="1:8" hidden="1" outlineLevel="2">
      <c r="B637" s="354" t="s">
        <v>94</v>
      </c>
      <c r="C637" s="355" t="s">
        <v>188</v>
      </c>
      <c r="D637" s="356"/>
      <c r="E637" s="354"/>
      <c r="F637" s="354"/>
      <c r="G637" s="354"/>
      <c r="H637" s="354"/>
    </row>
    <row r="638" spans="1:8" hidden="1" outlineLevel="2">
      <c r="B638" s="354" t="s">
        <v>94</v>
      </c>
      <c r="C638" s="355" t="s">
        <v>189</v>
      </c>
      <c r="D638" s="356">
        <v>20</v>
      </c>
      <c r="E638" s="354">
        <v>5</v>
      </c>
      <c r="F638" s="354">
        <v>5</v>
      </c>
      <c r="G638" s="354">
        <v>5</v>
      </c>
      <c r="H638" s="354">
        <v>5</v>
      </c>
    </row>
    <row r="639" spans="1:8" ht="31.5" hidden="1" outlineLevel="2">
      <c r="B639" s="354" t="s">
        <v>94</v>
      </c>
      <c r="C639" s="355" t="s">
        <v>190</v>
      </c>
      <c r="D639" s="356">
        <v>5</v>
      </c>
      <c r="E639" s="354">
        <v>1</v>
      </c>
      <c r="F639" s="354">
        <v>1</v>
      </c>
      <c r="G639" s="354">
        <v>1</v>
      </c>
      <c r="H639" s="354">
        <v>2</v>
      </c>
    </row>
    <row r="640" spans="1:8" ht="31.5" hidden="1" outlineLevel="2">
      <c r="B640" s="354" t="s">
        <v>94</v>
      </c>
      <c r="C640" s="355" t="s">
        <v>191</v>
      </c>
      <c r="D640" s="356">
        <v>10</v>
      </c>
      <c r="E640" s="354">
        <v>3</v>
      </c>
      <c r="F640" s="354">
        <v>3</v>
      </c>
      <c r="G640" s="354">
        <v>3</v>
      </c>
      <c r="H640" s="354">
        <v>1</v>
      </c>
    </row>
    <row r="641" spans="1:8" hidden="1" outlineLevel="2">
      <c r="B641" s="354" t="s">
        <v>94</v>
      </c>
      <c r="C641" s="355" t="s">
        <v>192</v>
      </c>
      <c r="D641" s="356">
        <v>10</v>
      </c>
      <c r="E641" s="354">
        <v>3</v>
      </c>
      <c r="F641" s="354">
        <v>3</v>
      </c>
      <c r="G641" s="354">
        <v>3</v>
      </c>
      <c r="H641" s="354">
        <v>1</v>
      </c>
    </row>
    <row r="642" spans="1:8" hidden="1" outlineLevel="2">
      <c r="B642" s="354" t="s">
        <v>94</v>
      </c>
      <c r="C642" s="355" t="s">
        <v>193</v>
      </c>
      <c r="D642" s="356"/>
      <c r="E642" s="354"/>
      <c r="F642" s="354"/>
      <c r="G642" s="354"/>
      <c r="H642" s="354"/>
    </row>
    <row r="643" spans="1:8" ht="31.5" hidden="1" outlineLevel="2">
      <c r="B643" s="354" t="s">
        <v>94</v>
      </c>
      <c r="C643" s="355" t="s">
        <v>194</v>
      </c>
      <c r="D643" s="356">
        <v>770</v>
      </c>
      <c r="E643" s="354">
        <v>193</v>
      </c>
      <c r="F643" s="354">
        <v>192</v>
      </c>
      <c r="G643" s="354">
        <v>193</v>
      </c>
      <c r="H643" s="354">
        <v>192</v>
      </c>
    </row>
    <row r="644" spans="1:8" ht="31.5" hidden="1" outlineLevel="2">
      <c r="B644" s="354" t="s">
        <v>94</v>
      </c>
      <c r="C644" s="355" t="s">
        <v>195</v>
      </c>
      <c r="D644" s="356">
        <v>10</v>
      </c>
      <c r="E644" s="354">
        <v>3</v>
      </c>
      <c r="F644" s="354">
        <v>3</v>
      </c>
      <c r="G644" s="354">
        <v>3</v>
      </c>
      <c r="H644" s="354">
        <v>1</v>
      </c>
    </row>
    <row r="645" spans="1:8" ht="31.5" hidden="1" outlineLevel="2">
      <c r="B645" s="354" t="s">
        <v>94</v>
      </c>
      <c r="C645" s="355" t="s">
        <v>196</v>
      </c>
      <c r="D645" s="356">
        <v>140</v>
      </c>
      <c r="E645" s="354">
        <v>35</v>
      </c>
      <c r="F645" s="354">
        <v>35</v>
      </c>
      <c r="G645" s="354">
        <v>35</v>
      </c>
      <c r="H645" s="354">
        <v>35</v>
      </c>
    </row>
    <row r="646" spans="1:8" ht="31.5" hidden="1" outlineLevel="2">
      <c r="B646" s="354" t="s">
        <v>94</v>
      </c>
      <c r="C646" s="355" t="s">
        <v>197</v>
      </c>
      <c r="D646" s="356">
        <v>1720</v>
      </c>
      <c r="E646" s="354">
        <v>429</v>
      </c>
      <c r="F646" s="354">
        <v>430</v>
      </c>
      <c r="G646" s="354">
        <v>429</v>
      </c>
      <c r="H646" s="354">
        <v>432</v>
      </c>
    </row>
    <row r="647" spans="1:8" hidden="1" outlineLevel="2">
      <c r="B647" s="354" t="s">
        <v>94</v>
      </c>
      <c r="C647" s="355" t="s">
        <v>198</v>
      </c>
      <c r="D647" s="356"/>
      <c r="E647" s="354"/>
      <c r="F647" s="354"/>
      <c r="G647" s="354"/>
      <c r="H647" s="354"/>
    </row>
    <row r="648" spans="1:8" hidden="1" outlineLevel="2">
      <c r="B648" s="354" t="s">
        <v>94</v>
      </c>
      <c r="C648" s="355" t="s">
        <v>199</v>
      </c>
      <c r="D648" s="356"/>
      <c r="E648" s="354"/>
      <c r="F648" s="354"/>
      <c r="G648" s="354"/>
      <c r="H648" s="354"/>
    </row>
    <row r="649" spans="1:8" outlineLevel="1" collapsed="1">
      <c r="A649" s="349">
        <v>1</v>
      </c>
      <c r="B649" s="358" t="s">
        <v>262</v>
      </c>
      <c r="C649" s="355">
        <f t="shared" ref="C649:H649" si="42">SUBTOTAL(9,C635:C648)</f>
        <v>0</v>
      </c>
      <c r="D649" s="356">
        <f t="shared" si="42"/>
        <v>3982</v>
      </c>
      <c r="E649" s="354">
        <f t="shared" si="42"/>
        <v>996</v>
      </c>
      <c r="F649" s="354">
        <f t="shared" si="42"/>
        <v>996</v>
      </c>
      <c r="G649" s="354">
        <f t="shared" si="42"/>
        <v>996</v>
      </c>
      <c r="H649" s="354">
        <f t="shared" si="42"/>
        <v>994</v>
      </c>
    </row>
    <row r="650" spans="1:8" hidden="1" outlineLevel="2">
      <c r="B650" s="354" t="s">
        <v>27</v>
      </c>
      <c r="C650" s="355" t="s">
        <v>186</v>
      </c>
      <c r="D650" s="356"/>
      <c r="E650" s="354"/>
      <c r="F650" s="354"/>
      <c r="G650" s="354"/>
      <c r="H650" s="354"/>
    </row>
    <row r="651" spans="1:8" ht="39.75" hidden="1" customHeight="1" outlineLevel="2">
      <c r="B651" s="354" t="s">
        <v>27</v>
      </c>
      <c r="C651" s="355" t="s">
        <v>187</v>
      </c>
      <c r="D651" s="356">
        <v>1120</v>
      </c>
      <c r="E651" s="354">
        <v>280</v>
      </c>
      <c r="F651" s="354">
        <v>280</v>
      </c>
      <c r="G651" s="354">
        <v>280</v>
      </c>
      <c r="H651" s="354">
        <v>280</v>
      </c>
    </row>
    <row r="652" spans="1:8" hidden="1" outlineLevel="2">
      <c r="B652" s="354" t="s">
        <v>27</v>
      </c>
      <c r="C652" s="355" t="s">
        <v>188</v>
      </c>
      <c r="D652" s="356"/>
      <c r="E652" s="354"/>
      <c r="F652" s="354"/>
      <c r="G652" s="354"/>
      <c r="H652" s="354"/>
    </row>
    <row r="653" spans="1:8" hidden="1" outlineLevel="2">
      <c r="B653" s="354" t="s">
        <v>27</v>
      </c>
      <c r="C653" s="355" t="s">
        <v>189</v>
      </c>
      <c r="D653" s="356"/>
      <c r="E653" s="354"/>
      <c r="F653" s="354"/>
      <c r="G653" s="354"/>
      <c r="H653" s="354"/>
    </row>
    <row r="654" spans="1:8" ht="31.5" hidden="1" outlineLevel="2">
      <c r="B654" s="354" t="s">
        <v>27</v>
      </c>
      <c r="C654" s="355" t="s">
        <v>190</v>
      </c>
      <c r="D654" s="356">
        <v>30</v>
      </c>
      <c r="E654" s="354">
        <v>8</v>
      </c>
      <c r="F654" s="354">
        <v>8</v>
      </c>
      <c r="G654" s="354">
        <v>8</v>
      </c>
      <c r="H654" s="354">
        <v>6</v>
      </c>
    </row>
    <row r="655" spans="1:8" ht="31.5" hidden="1" outlineLevel="2">
      <c r="B655" s="354" t="s">
        <v>27</v>
      </c>
      <c r="C655" s="355" t="s">
        <v>191</v>
      </c>
      <c r="D655" s="356"/>
      <c r="E655" s="354"/>
      <c r="F655" s="354"/>
      <c r="G655" s="354"/>
      <c r="H655" s="354"/>
    </row>
    <row r="656" spans="1:8" hidden="1" outlineLevel="2">
      <c r="B656" s="354" t="s">
        <v>27</v>
      </c>
      <c r="C656" s="355" t="s">
        <v>192</v>
      </c>
      <c r="D656" s="356"/>
      <c r="E656" s="354"/>
      <c r="F656" s="354"/>
      <c r="G656" s="354"/>
      <c r="H656" s="354"/>
    </row>
    <row r="657" spans="1:8" hidden="1" outlineLevel="2">
      <c r="B657" s="354" t="s">
        <v>27</v>
      </c>
      <c r="C657" s="355" t="s">
        <v>193</v>
      </c>
      <c r="D657" s="356"/>
      <c r="E657" s="354"/>
      <c r="F657" s="354"/>
      <c r="G657" s="354"/>
      <c r="H657" s="354"/>
    </row>
    <row r="658" spans="1:8" ht="31.5" hidden="1" outlineLevel="2">
      <c r="B658" s="354" t="s">
        <v>27</v>
      </c>
      <c r="C658" s="355" t="s">
        <v>194</v>
      </c>
      <c r="D658" s="356">
        <v>840</v>
      </c>
      <c r="E658" s="354">
        <v>210</v>
      </c>
      <c r="F658" s="354">
        <v>210</v>
      </c>
      <c r="G658" s="354">
        <v>210</v>
      </c>
      <c r="H658" s="354">
        <v>210</v>
      </c>
    </row>
    <row r="659" spans="1:8" ht="31.5" hidden="1" outlineLevel="2">
      <c r="B659" s="354" t="s">
        <v>27</v>
      </c>
      <c r="C659" s="355" t="s">
        <v>195</v>
      </c>
      <c r="D659" s="356"/>
      <c r="E659" s="354"/>
      <c r="F659" s="354"/>
      <c r="G659" s="354"/>
      <c r="H659" s="354"/>
    </row>
    <row r="660" spans="1:8" ht="31.5" hidden="1" outlineLevel="2">
      <c r="B660" s="354" t="s">
        <v>27</v>
      </c>
      <c r="C660" s="355" t="s">
        <v>196</v>
      </c>
      <c r="D660" s="356"/>
      <c r="E660" s="354"/>
      <c r="F660" s="354"/>
      <c r="G660" s="354"/>
      <c r="H660" s="354"/>
    </row>
    <row r="661" spans="1:8" ht="31.5" hidden="1" outlineLevel="2">
      <c r="B661" s="354" t="s">
        <v>27</v>
      </c>
      <c r="C661" s="355" t="s">
        <v>197</v>
      </c>
      <c r="D661" s="356">
        <v>840</v>
      </c>
      <c r="E661" s="354">
        <v>210</v>
      </c>
      <c r="F661" s="354">
        <v>210</v>
      </c>
      <c r="G661" s="354">
        <v>210</v>
      </c>
      <c r="H661" s="354">
        <v>210</v>
      </c>
    </row>
    <row r="662" spans="1:8" hidden="1" outlineLevel="2">
      <c r="B662" s="354" t="s">
        <v>27</v>
      </c>
      <c r="C662" s="355" t="s">
        <v>198</v>
      </c>
      <c r="D662" s="356"/>
      <c r="E662" s="354"/>
      <c r="F662" s="354"/>
      <c r="G662" s="354"/>
      <c r="H662" s="354"/>
    </row>
    <row r="663" spans="1:8" hidden="1" outlineLevel="2">
      <c r="B663" s="354" t="s">
        <v>27</v>
      </c>
      <c r="C663" s="355" t="s">
        <v>199</v>
      </c>
      <c r="D663" s="356"/>
      <c r="E663" s="354"/>
      <c r="F663" s="354"/>
      <c r="G663" s="354"/>
      <c r="H663" s="354"/>
    </row>
    <row r="664" spans="1:8" outlineLevel="1" collapsed="1">
      <c r="A664" s="349">
        <v>1</v>
      </c>
      <c r="B664" s="358" t="s">
        <v>179</v>
      </c>
      <c r="C664" s="355">
        <f t="shared" ref="C664:H664" si="43">SUBTOTAL(9,C650:C663)</f>
        <v>0</v>
      </c>
      <c r="D664" s="356">
        <f t="shared" si="43"/>
        <v>2830</v>
      </c>
      <c r="E664" s="354">
        <f t="shared" si="43"/>
        <v>708</v>
      </c>
      <c r="F664" s="354">
        <f t="shared" si="43"/>
        <v>708</v>
      </c>
      <c r="G664" s="354">
        <f t="shared" si="43"/>
        <v>708</v>
      </c>
      <c r="H664" s="354">
        <f t="shared" si="43"/>
        <v>706</v>
      </c>
    </row>
    <row r="665" spans="1:8" hidden="1" outlineLevel="2">
      <c r="B665" s="354" t="s">
        <v>100</v>
      </c>
      <c r="C665" s="355" t="s">
        <v>186</v>
      </c>
      <c r="D665" s="356">
        <v>1800</v>
      </c>
      <c r="E665" s="354">
        <v>450</v>
      </c>
      <c r="F665" s="354">
        <v>450</v>
      </c>
      <c r="G665" s="354">
        <v>450</v>
      </c>
      <c r="H665" s="354">
        <v>450</v>
      </c>
    </row>
    <row r="666" spans="1:8" ht="39.75" hidden="1" customHeight="1" outlineLevel="2">
      <c r="B666" s="354" t="s">
        <v>100</v>
      </c>
      <c r="C666" s="355" t="s">
        <v>187</v>
      </c>
      <c r="D666" s="356"/>
      <c r="E666" s="354"/>
      <c r="F666" s="354"/>
      <c r="G666" s="354"/>
      <c r="H666" s="354"/>
    </row>
    <row r="667" spans="1:8" hidden="1" outlineLevel="2">
      <c r="B667" s="354" t="s">
        <v>100</v>
      </c>
      <c r="C667" s="355" t="s">
        <v>188</v>
      </c>
      <c r="D667" s="356"/>
      <c r="E667" s="354"/>
      <c r="F667" s="354"/>
      <c r="G667" s="354"/>
      <c r="H667" s="354"/>
    </row>
    <row r="668" spans="1:8" hidden="1" outlineLevel="2">
      <c r="B668" s="354" t="s">
        <v>100</v>
      </c>
      <c r="C668" s="355" t="s">
        <v>189</v>
      </c>
      <c r="D668" s="356"/>
      <c r="E668" s="354"/>
      <c r="F668" s="354"/>
      <c r="G668" s="354"/>
      <c r="H668" s="354"/>
    </row>
    <row r="669" spans="1:8" ht="31.5" hidden="1" outlineLevel="2">
      <c r="B669" s="354" t="s">
        <v>100</v>
      </c>
      <c r="C669" s="355" t="s">
        <v>190</v>
      </c>
      <c r="D669" s="356"/>
      <c r="E669" s="354"/>
      <c r="F669" s="354"/>
      <c r="G669" s="354"/>
      <c r="H669" s="354"/>
    </row>
    <row r="670" spans="1:8" ht="31.5" hidden="1" outlineLevel="2">
      <c r="B670" s="354" t="s">
        <v>100</v>
      </c>
      <c r="C670" s="355" t="s">
        <v>191</v>
      </c>
      <c r="D670" s="356"/>
      <c r="E670" s="354"/>
      <c r="F670" s="354"/>
      <c r="G670" s="354"/>
      <c r="H670" s="354"/>
    </row>
    <row r="671" spans="1:8" hidden="1" outlineLevel="2">
      <c r="B671" s="354" t="s">
        <v>100</v>
      </c>
      <c r="C671" s="355" t="s">
        <v>192</v>
      </c>
      <c r="D671" s="356"/>
      <c r="E671" s="354"/>
      <c r="F671" s="354"/>
      <c r="G671" s="354"/>
      <c r="H671" s="354"/>
    </row>
    <row r="672" spans="1:8" hidden="1" outlineLevel="2">
      <c r="B672" s="354" t="s">
        <v>100</v>
      </c>
      <c r="C672" s="355" t="s">
        <v>193</v>
      </c>
      <c r="D672" s="356"/>
      <c r="E672" s="354"/>
      <c r="F672" s="354"/>
      <c r="G672" s="354"/>
      <c r="H672" s="354"/>
    </row>
    <row r="673" spans="1:8" ht="31.5" hidden="1" outlineLevel="2">
      <c r="B673" s="354" t="s">
        <v>100</v>
      </c>
      <c r="C673" s="355" t="s">
        <v>194</v>
      </c>
      <c r="D673" s="356"/>
      <c r="E673" s="354"/>
      <c r="F673" s="354"/>
      <c r="G673" s="354"/>
      <c r="H673" s="354"/>
    </row>
    <row r="674" spans="1:8" ht="31.5" hidden="1" outlineLevel="2">
      <c r="B674" s="354" t="s">
        <v>100</v>
      </c>
      <c r="C674" s="355" t="s">
        <v>195</v>
      </c>
      <c r="D674" s="356"/>
      <c r="E674" s="354"/>
      <c r="F674" s="354"/>
      <c r="G674" s="354"/>
      <c r="H674" s="354"/>
    </row>
    <row r="675" spans="1:8" ht="31.5" hidden="1" outlineLevel="2">
      <c r="B675" s="354" t="s">
        <v>100</v>
      </c>
      <c r="C675" s="355" t="s">
        <v>196</v>
      </c>
      <c r="D675" s="356"/>
      <c r="E675" s="354"/>
      <c r="F675" s="354"/>
      <c r="G675" s="354"/>
      <c r="H675" s="354"/>
    </row>
    <row r="676" spans="1:8" ht="31.5" hidden="1" outlineLevel="2">
      <c r="B676" s="354" t="s">
        <v>100</v>
      </c>
      <c r="C676" s="355" t="s">
        <v>197</v>
      </c>
      <c r="D676" s="356"/>
      <c r="E676" s="354"/>
      <c r="F676" s="354"/>
      <c r="G676" s="354"/>
      <c r="H676" s="354"/>
    </row>
    <row r="677" spans="1:8" hidden="1" outlineLevel="2">
      <c r="B677" s="354" t="s">
        <v>100</v>
      </c>
      <c r="C677" s="355" t="s">
        <v>198</v>
      </c>
      <c r="D677" s="356"/>
      <c r="E677" s="354"/>
      <c r="F677" s="354"/>
      <c r="G677" s="354"/>
      <c r="H677" s="354"/>
    </row>
    <row r="678" spans="1:8" hidden="1" outlineLevel="2">
      <c r="B678" s="354" t="s">
        <v>100</v>
      </c>
      <c r="C678" s="355" t="s">
        <v>199</v>
      </c>
      <c r="D678" s="356"/>
      <c r="E678" s="354"/>
      <c r="F678" s="354"/>
      <c r="G678" s="354"/>
      <c r="H678" s="354"/>
    </row>
    <row r="679" spans="1:8" outlineLevel="1" collapsed="1">
      <c r="A679" s="349">
        <v>1</v>
      </c>
      <c r="B679" s="358" t="s">
        <v>263</v>
      </c>
      <c r="C679" s="355">
        <f t="shared" ref="C679:H679" si="44">SUBTOTAL(9,C665:C678)</f>
        <v>0</v>
      </c>
      <c r="D679" s="356">
        <f t="shared" si="44"/>
        <v>1800</v>
      </c>
      <c r="E679" s="354">
        <f t="shared" si="44"/>
        <v>450</v>
      </c>
      <c r="F679" s="354">
        <f t="shared" si="44"/>
        <v>450</v>
      </c>
      <c r="G679" s="354">
        <f t="shared" si="44"/>
        <v>450</v>
      </c>
      <c r="H679" s="354">
        <f t="shared" si="44"/>
        <v>450</v>
      </c>
    </row>
    <row r="680" spans="1:8" hidden="1" outlineLevel="2">
      <c r="B680" s="354" t="s">
        <v>264</v>
      </c>
      <c r="C680" s="355" t="s">
        <v>186</v>
      </c>
      <c r="D680" s="356">
        <v>400</v>
      </c>
      <c r="E680" s="354">
        <v>100</v>
      </c>
      <c r="F680" s="354">
        <v>99</v>
      </c>
      <c r="G680" s="354">
        <v>99</v>
      </c>
      <c r="H680" s="354">
        <v>102</v>
      </c>
    </row>
    <row r="681" spans="1:8" ht="39.75" hidden="1" customHeight="1" outlineLevel="2">
      <c r="B681" s="354" t="s">
        <v>264</v>
      </c>
      <c r="C681" s="355" t="s">
        <v>187</v>
      </c>
      <c r="D681" s="356"/>
      <c r="E681" s="354"/>
      <c r="F681" s="354"/>
      <c r="G681" s="354"/>
      <c r="H681" s="354"/>
    </row>
    <row r="682" spans="1:8" hidden="1" outlineLevel="2">
      <c r="B682" s="354" t="s">
        <v>264</v>
      </c>
      <c r="C682" s="355" t="s">
        <v>188</v>
      </c>
      <c r="D682" s="356"/>
      <c r="E682" s="354"/>
      <c r="F682" s="354"/>
      <c r="G682" s="354"/>
      <c r="H682" s="354"/>
    </row>
    <row r="683" spans="1:8" hidden="1" outlineLevel="2">
      <c r="B683" s="354" t="s">
        <v>264</v>
      </c>
      <c r="C683" s="355" t="s">
        <v>189</v>
      </c>
      <c r="D683" s="356">
        <v>2</v>
      </c>
      <c r="E683" s="354">
        <v>1</v>
      </c>
      <c r="F683" s="354">
        <v>1</v>
      </c>
      <c r="G683" s="354">
        <v>0</v>
      </c>
      <c r="H683" s="354">
        <v>0</v>
      </c>
    </row>
    <row r="684" spans="1:8" ht="31.5" hidden="1" outlineLevel="2">
      <c r="B684" s="354" t="s">
        <v>264</v>
      </c>
      <c r="C684" s="355" t="s">
        <v>190</v>
      </c>
      <c r="D684" s="356">
        <v>3</v>
      </c>
      <c r="E684" s="354">
        <v>1</v>
      </c>
      <c r="F684" s="354">
        <v>1</v>
      </c>
      <c r="G684" s="354">
        <v>1</v>
      </c>
      <c r="H684" s="354">
        <v>0</v>
      </c>
    </row>
    <row r="685" spans="1:8" ht="31.5" hidden="1" outlineLevel="2">
      <c r="B685" s="354" t="s">
        <v>264</v>
      </c>
      <c r="C685" s="355" t="s">
        <v>191</v>
      </c>
      <c r="D685" s="356"/>
      <c r="E685" s="354"/>
      <c r="F685" s="354"/>
      <c r="G685" s="354"/>
      <c r="H685" s="354"/>
    </row>
    <row r="686" spans="1:8" hidden="1" outlineLevel="2">
      <c r="B686" s="354" t="s">
        <v>264</v>
      </c>
      <c r="C686" s="355" t="s">
        <v>192</v>
      </c>
      <c r="D686" s="356"/>
      <c r="E686" s="354"/>
      <c r="F686" s="354"/>
      <c r="G686" s="354"/>
      <c r="H686" s="354"/>
    </row>
    <row r="687" spans="1:8" hidden="1" outlineLevel="2">
      <c r="B687" s="354" t="s">
        <v>264</v>
      </c>
      <c r="C687" s="355" t="s">
        <v>193</v>
      </c>
      <c r="D687" s="356"/>
      <c r="E687" s="354"/>
      <c r="F687" s="354"/>
      <c r="G687" s="354"/>
      <c r="H687" s="354"/>
    </row>
    <row r="688" spans="1:8" ht="31.5" hidden="1" outlineLevel="2">
      <c r="B688" s="354" t="s">
        <v>264</v>
      </c>
      <c r="C688" s="355" t="s">
        <v>194</v>
      </c>
      <c r="D688" s="356">
        <v>14</v>
      </c>
      <c r="E688" s="354">
        <v>4</v>
      </c>
      <c r="F688" s="354">
        <v>4</v>
      </c>
      <c r="G688" s="354">
        <v>4</v>
      </c>
      <c r="H688" s="354">
        <v>2</v>
      </c>
    </row>
    <row r="689" spans="1:8" ht="31.5" hidden="1" outlineLevel="2">
      <c r="B689" s="354" t="s">
        <v>264</v>
      </c>
      <c r="C689" s="355" t="s">
        <v>195</v>
      </c>
      <c r="D689" s="356"/>
      <c r="E689" s="354"/>
      <c r="F689" s="354"/>
      <c r="G689" s="354"/>
      <c r="H689" s="354"/>
    </row>
    <row r="690" spans="1:8" ht="31.5" hidden="1" outlineLevel="2">
      <c r="B690" s="354" t="s">
        <v>264</v>
      </c>
      <c r="C690" s="355" t="s">
        <v>196</v>
      </c>
      <c r="D690" s="356">
        <v>163</v>
      </c>
      <c r="E690" s="354">
        <v>40</v>
      </c>
      <c r="F690" s="354">
        <v>40</v>
      </c>
      <c r="G690" s="354">
        <v>41</v>
      </c>
      <c r="H690" s="354">
        <v>42</v>
      </c>
    </row>
    <row r="691" spans="1:8" ht="31.5" hidden="1" outlineLevel="2">
      <c r="B691" s="354" t="s">
        <v>264</v>
      </c>
      <c r="C691" s="355" t="s">
        <v>197</v>
      </c>
      <c r="D691" s="356">
        <v>362</v>
      </c>
      <c r="E691" s="354">
        <v>90</v>
      </c>
      <c r="F691" s="354">
        <v>91</v>
      </c>
      <c r="G691" s="354">
        <v>91</v>
      </c>
      <c r="H691" s="354">
        <v>90</v>
      </c>
    </row>
    <row r="692" spans="1:8" hidden="1" outlineLevel="2">
      <c r="B692" s="354" t="s">
        <v>264</v>
      </c>
      <c r="C692" s="355" t="s">
        <v>198</v>
      </c>
      <c r="D692" s="356"/>
      <c r="E692" s="354"/>
      <c r="F692" s="354"/>
      <c r="G692" s="354"/>
      <c r="H692" s="354"/>
    </row>
    <row r="693" spans="1:8" hidden="1" outlineLevel="2">
      <c r="B693" s="354" t="s">
        <v>264</v>
      </c>
      <c r="C693" s="355" t="s">
        <v>199</v>
      </c>
      <c r="D693" s="356"/>
      <c r="E693" s="354"/>
      <c r="F693" s="354"/>
      <c r="G693" s="354"/>
      <c r="H693" s="354"/>
    </row>
    <row r="694" spans="1:8" outlineLevel="1" collapsed="1">
      <c r="A694" s="349">
        <v>1</v>
      </c>
      <c r="B694" s="358" t="s">
        <v>265</v>
      </c>
      <c r="C694" s="355">
        <f t="shared" ref="C694:H694" si="45">SUBTOTAL(9,C680:C693)</f>
        <v>0</v>
      </c>
      <c r="D694" s="356">
        <f t="shared" si="45"/>
        <v>944</v>
      </c>
      <c r="E694" s="354">
        <f t="shared" si="45"/>
        <v>236</v>
      </c>
      <c r="F694" s="354">
        <f t="shared" si="45"/>
        <v>236</v>
      </c>
      <c r="G694" s="354">
        <f t="shared" si="45"/>
        <v>236</v>
      </c>
      <c r="H694" s="354">
        <f t="shared" si="45"/>
        <v>236</v>
      </c>
    </row>
    <row r="695" spans="1:8" hidden="1" outlineLevel="2">
      <c r="B695" s="354" t="s">
        <v>149</v>
      </c>
      <c r="C695" s="355" t="s">
        <v>186</v>
      </c>
      <c r="D695" s="356"/>
      <c r="E695" s="354"/>
      <c r="F695" s="354"/>
      <c r="G695" s="354"/>
      <c r="H695" s="354"/>
    </row>
    <row r="696" spans="1:8" ht="39.75" hidden="1" customHeight="1" outlineLevel="2">
      <c r="B696" s="354" t="s">
        <v>149</v>
      </c>
      <c r="C696" s="355" t="s">
        <v>187</v>
      </c>
      <c r="D696" s="356"/>
      <c r="E696" s="354"/>
      <c r="F696" s="354"/>
      <c r="G696" s="354"/>
      <c r="H696" s="354"/>
    </row>
    <row r="697" spans="1:8" hidden="1" outlineLevel="2">
      <c r="B697" s="354" t="s">
        <v>149</v>
      </c>
      <c r="C697" s="355" t="s">
        <v>188</v>
      </c>
      <c r="D697" s="356"/>
      <c r="E697" s="354"/>
      <c r="F697" s="354"/>
      <c r="G697" s="354"/>
      <c r="H697" s="354"/>
    </row>
    <row r="698" spans="1:8" hidden="1" outlineLevel="2">
      <c r="B698" s="354" t="s">
        <v>149</v>
      </c>
      <c r="C698" s="355" t="s">
        <v>189</v>
      </c>
      <c r="D698" s="356"/>
      <c r="E698" s="354"/>
      <c r="F698" s="354"/>
      <c r="G698" s="354"/>
      <c r="H698" s="354"/>
    </row>
    <row r="699" spans="1:8" ht="31.5" hidden="1" outlineLevel="2">
      <c r="B699" s="354" t="s">
        <v>149</v>
      </c>
      <c r="C699" s="355" t="s">
        <v>190</v>
      </c>
      <c r="D699" s="356"/>
      <c r="E699" s="354"/>
      <c r="F699" s="354"/>
      <c r="G699" s="354"/>
      <c r="H699" s="354"/>
    </row>
    <row r="700" spans="1:8" ht="31.5" hidden="1" outlineLevel="2">
      <c r="B700" s="354" t="s">
        <v>149</v>
      </c>
      <c r="C700" s="355" t="s">
        <v>191</v>
      </c>
      <c r="D700" s="356"/>
      <c r="E700" s="354"/>
      <c r="F700" s="354"/>
      <c r="G700" s="354"/>
      <c r="H700" s="354"/>
    </row>
    <row r="701" spans="1:8" hidden="1" outlineLevel="2">
      <c r="B701" s="354" t="s">
        <v>149</v>
      </c>
      <c r="C701" s="355" t="s">
        <v>192</v>
      </c>
      <c r="D701" s="356"/>
      <c r="E701" s="354"/>
      <c r="F701" s="354"/>
      <c r="G701" s="354"/>
      <c r="H701" s="354"/>
    </row>
    <row r="702" spans="1:8" hidden="1" outlineLevel="2">
      <c r="B702" s="354" t="s">
        <v>149</v>
      </c>
      <c r="C702" s="355" t="s">
        <v>193</v>
      </c>
      <c r="D702" s="356"/>
      <c r="E702" s="354"/>
      <c r="F702" s="354"/>
      <c r="G702" s="354"/>
      <c r="H702" s="354"/>
    </row>
    <row r="703" spans="1:8" ht="31.5" hidden="1" outlineLevel="2">
      <c r="B703" s="354" t="s">
        <v>149</v>
      </c>
      <c r="C703" s="355" t="s">
        <v>194</v>
      </c>
      <c r="D703" s="356"/>
      <c r="E703" s="354"/>
      <c r="F703" s="354"/>
      <c r="G703" s="354"/>
      <c r="H703" s="354"/>
    </row>
    <row r="704" spans="1:8" ht="31.5" hidden="1" outlineLevel="2">
      <c r="B704" s="354" t="s">
        <v>149</v>
      </c>
      <c r="C704" s="355" t="s">
        <v>195</v>
      </c>
      <c r="D704" s="356"/>
      <c r="E704" s="354"/>
      <c r="F704" s="354"/>
      <c r="G704" s="354"/>
      <c r="H704" s="354"/>
    </row>
    <row r="705" spans="1:8" ht="31.5" hidden="1" outlineLevel="2">
      <c r="B705" s="354" t="s">
        <v>149</v>
      </c>
      <c r="C705" s="355" t="s">
        <v>196</v>
      </c>
      <c r="D705" s="356"/>
      <c r="E705" s="354"/>
      <c r="F705" s="354"/>
      <c r="G705" s="354"/>
      <c r="H705" s="354"/>
    </row>
    <row r="706" spans="1:8" ht="31.5" hidden="1" outlineLevel="2">
      <c r="B706" s="354" t="s">
        <v>149</v>
      </c>
      <c r="C706" s="355" t="s">
        <v>197</v>
      </c>
      <c r="D706" s="356"/>
      <c r="E706" s="354"/>
      <c r="F706" s="354"/>
      <c r="G706" s="354"/>
      <c r="H706" s="354"/>
    </row>
    <row r="707" spans="1:8" hidden="1" outlineLevel="2">
      <c r="B707" s="354" t="s">
        <v>149</v>
      </c>
      <c r="C707" s="355" t="s">
        <v>198</v>
      </c>
      <c r="D707" s="356"/>
      <c r="E707" s="354"/>
      <c r="F707" s="354"/>
      <c r="G707" s="354"/>
      <c r="H707" s="354"/>
    </row>
    <row r="708" spans="1:8" hidden="1" outlineLevel="2">
      <c r="B708" s="362" t="s">
        <v>149</v>
      </c>
      <c r="C708" s="355" t="s">
        <v>199</v>
      </c>
      <c r="D708" s="363"/>
      <c r="E708" s="362"/>
      <c r="F708" s="362"/>
      <c r="G708" s="362"/>
      <c r="H708" s="362"/>
    </row>
    <row r="709" spans="1:8" outlineLevel="1" collapsed="1">
      <c r="A709" s="349">
        <v>1</v>
      </c>
      <c r="B709" s="358" t="s">
        <v>266</v>
      </c>
      <c r="C709" s="364">
        <f t="shared" ref="C709:H709" si="46">SUBTOTAL(9,C695:C708)</f>
        <v>0</v>
      </c>
      <c r="D709" s="356">
        <f t="shared" si="46"/>
        <v>0</v>
      </c>
      <c r="E709" s="354">
        <f t="shared" si="46"/>
        <v>0</v>
      </c>
      <c r="F709" s="354">
        <f t="shared" si="46"/>
        <v>0</v>
      </c>
      <c r="G709" s="354">
        <f t="shared" si="46"/>
        <v>0</v>
      </c>
      <c r="H709" s="354">
        <f t="shared" si="46"/>
        <v>0</v>
      </c>
    </row>
    <row r="710" spans="1:8">
      <c r="B710" s="358" t="s">
        <v>182</v>
      </c>
      <c r="C710" s="364">
        <f t="shared" ref="C710:H710" si="47">SUBTOTAL(9,C5:C708)</f>
        <v>0</v>
      </c>
      <c r="D710" s="356">
        <f t="shared" si="47"/>
        <v>98544</v>
      </c>
      <c r="E710" s="354">
        <f t="shared" si="47"/>
        <v>24640</v>
      </c>
      <c r="F710" s="354">
        <f t="shared" si="47"/>
        <v>24539</v>
      </c>
      <c r="G710" s="354">
        <f t="shared" si="47"/>
        <v>24539</v>
      </c>
      <c r="H710" s="354">
        <f t="shared" si="47"/>
        <v>24826</v>
      </c>
    </row>
    <row r="712" spans="1:8">
      <c r="B712" s="172" t="s">
        <v>165</v>
      </c>
      <c r="C712" s="310"/>
      <c r="D712" s="310">
        <v>53</v>
      </c>
    </row>
    <row r="713" spans="1:8">
      <c r="B713" s="309" t="s">
        <v>39</v>
      </c>
      <c r="C713" s="310"/>
      <c r="D713" s="310">
        <f>D712+D710</f>
        <v>98597</v>
      </c>
    </row>
    <row r="714" spans="1:8">
      <c r="B714" s="173"/>
      <c r="C714" s="235"/>
      <c r="D714" s="235"/>
    </row>
    <row r="715" spans="1:8" ht="16.5" thickBot="1">
      <c r="B715" s="173"/>
      <c r="C715" s="235"/>
      <c r="D715" s="235"/>
    </row>
    <row r="716" spans="1:8" ht="16.5" thickBot="1">
      <c r="B716" s="311" t="s">
        <v>142</v>
      </c>
      <c r="C716" s="312"/>
      <c r="D716" s="312">
        <v>98597</v>
      </c>
    </row>
    <row r="717" spans="1:8">
      <c r="B717" s="208"/>
      <c r="C717" s="313"/>
      <c r="D717" s="313">
        <f t="shared" ref="D717" si="48">D716-D713</f>
        <v>0</v>
      </c>
    </row>
  </sheetData>
  <autoFilter ref="A4:I709"/>
  <mergeCells count="3">
    <mergeCell ref="B2:D2"/>
    <mergeCell ref="E2:F2"/>
    <mergeCell ref="B3:D3"/>
  </mergeCells>
  <conditionalFormatting sqref="E4:H4">
    <cfRule type="expression" dxfId="198" priority="23">
      <formula>$C4=3</formula>
    </cfRule>
    <cfRule type="expression" dxfId="197" priority="24">
      <formula>$C4=2</formula>
    </cfRule>
  </conditionalFormatting>
  <conditionalFormatting sqref="A1:XFD1048576">
    <cfRule type="expression" dxfId="196" priority="22">
      <formula>$A1=1</formula>
    </cfRule>
  </conditionalFormatting>
  <conditionalFormatting sqref="B1:F2">
    <cfRule type="expression" dxfId="195" priority="20">
      <formula>$A1=2</formula>
    </cfRule>
    <cfRule type="expression" dxfId="194" priority="21">
      <formula>$A1=1</formula>
    </cfRule>
  </conditionalFormatting>
  <conditionalFormatting sqref="B712:C717">
    <cfRule type="expression" dxfId="193" priority="18">
      <formula>$A712=2</formula>
    </cfRule>
    <cfRule type="expression" dxfId="192" priority="19">
      <formula>$A712=1</formula>
    </cfRule>
  </conditionalFormatting>
  <conditionalFormatting sqref="B712:C717">
    <cfRule type="expression" dxfId="191" priority="16">
      <formula>$A712=2</formula>
    </cfRule>
    <cfRule type="expression" dxfId="190" priority="17">
      <formula>$A712=1</formula>
    </cfRule>
  </conditionalFormatting>
  <conditionalFormatting sqref="C712:C717">
    <cfRule type="expression" dxfId="189" priority="14">
      <formula>$A712=2</formula>
    </cfRule>
    <cfRule type="expression" dxfId="188" priority="15">
      <formula>$A712=1</formula>
    </cfRule>
  </conditionalFormatting>
  <conditionalFormatting sqref="B712:B716">
    <cfRule type="expression" dxfId="187" priority="11">
      <formula>$B712=3</formula>
    </cfRule>
    <cfRule type="expression" dxfId="186" priority="12">
      <formula>$B712=2</formula>
    </cfRule>
    <cfRule type="expression" dxfId="185" priority="13">
      <formula>$B712=1</formula>
    </cfRule>
  </conditionalFormatting>
  <conditionalFormatting sqref="B712:B716">
    <cfRule type="expression" dxfId="184" priority="7">
      <formula>$A712=4</formula>
    </cfRule>
    <cfRule type="expression" dxfId="183" priority="8">
      <formula>$A712=3</formula>
    </cfRule>
    <cfRule type="expression" dxfId="182" priority="9">
      <formula>$A712=2</formula>
    </cfRule>
    <cfRule type="expression" dxfId="181" priority="10">
      <formula>$A712=1</formula>
    </cfRule>
  </conditionalFormatting>
  <conditionalFormatting sqref="D712:D717">
    <cfRule type="expression" dxfId="180" priority="5">
      <formula>$A712=2</formula>
    </cfRule>
    <cfRule type="expression" dxfId="179" priority="6">
      <formula>$A712=1</formula>
    </cfRule>
  </conditionalFormatting>
  <conditionalFormatting sqref="D712:D717">
    <cfRule type="expression" dxfId="178" priority="3">
      <formula>$A712=2</formula>
    </cfRule>
    <cfRule type="expression" dxfId="177" priority="4">
      <formula>$A712=1</formula>
    </cfRule>
  </conditionalFormatting>
  <conditionalFormatting sqref="D712:D717">
    <cfRule type="expression" dxfId="176" priority="1">
      <formula>$A712=2</formula>
    </cfRule>
    <cfRule type="expression" dxfId="175" priority="2">
      <formula>$A712=1</formula>
    </cfRule>
  </conditionalFormatting>
  <pageMargins left="0.11811023622047245" right="0.11811023622047245" top="0.74803149606299213" bottom="0.74803149606299213" header="0.31496062992125984" footer="0.31496062992125984"/>
  <pageSetup paperSize="9" scale="54" fitToHeight="2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МРТ КТ_СЦГ_2022_К11.01.2022</vt:lpstr>
      <vt:lpstr>МРТ2022_маршрутиз</vt:lpstr>
      <vt:lpstr>КТ2022_маршрут</vt:lpstr>
      <vt:lpstr>Ds_COVID-19_2022г</vt:lpstr>
      <vt:lpstr>маршрутизацияCOVID-19_2022г</vt:lpstr>
      <vt:lpstr>Патанатомия2022</vt:lpstr>
      <vt:lpstr>Эндоскопия2022_маршрутизация</vt:lpstr>
      <vt:lpstr>Эндоскопия_2022</vt:lpstr>
      <vt:lpstr>УЗИ 2022</vt:lpstr>
      <vt:lpstr>УЗИ ССС на 2022 маршрутиз</vt:lpstr>
      <vt:lpstr>Молек-генИссл</vt:lpstr>
      <vt:lpstr>КТ2022_маршрут!Заголовки_для_печати</vt:lpstr>
      <vt:lpstr>'МРТ КТ_СЦГ_2022_К11.01.2022'!Заголовки_для_печати</vt:lpstr>
      <vt:lpstr>МРТ2022_маршрутиз!Заголовки_для_печати</vt:lpstr>
      <vt:lpstr>Эндоскопия2022_маршрутизация!Заголовки_для_печати</vt:lpstr>
      <vt:lpstr>'МРТ КТ_СЦГ_2022_К11.01.2022'!Критерии</vt:lpstr>
      <vt:lpstr>'Ds_COVID-19_2022г'!Область_печати</vt:lpstr>
      <vt:lpstr>КТ2022_маршрут!Область_печати</vt:lpstr>
      <vt:lpstr>'маршрутизацияCOVID-19_2022г'!Область_печати</vt:lpstr>
      <vt:lpstr>'Молек-генИссл'!Область_печати</vt:lpstr>
      <vt:lpstr>'МРТ КТ_СЦГ_2022_К11.01.2022'!Область_печати</vt:lpstr>
      <vt:lpstr>МРТ2022_маршрутиз!Область_печати</vt:lpstr>
      <vt:lpstr>Патанатомия2022!Область_печати</vt:lpstr>
      <vt:lpstr>'УЗИ 2022'!Область_печати</vt:lpstr>
      <vt:lpstr>'УЗИ ССС на 2022 маршрутиз'!Область_печати</vt:lpstr>
      <vt:lpstr>Эндоскопия_2022!Область_печати</vt:lpstr>
      <vt:lpstr>Эндоскопия2022_маршрутизация!Область_печати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cp:lastPrinted>2022-01-31T12:29:15Z</cp:lastPrinted>
  <dcterms:created xsi:type="dcterms:W3CDTF">2022-01-31T07:54:11Z</dcterms:created>
  <dcterms:modified xsi:type="dcterms:W3CDTF">2022-02-21T05:37:02Z</dcterms:modified>
</cp:coreProperties>
</file>