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320" windowHeight="11760"/>
  </bookViews>
  <sheets>
    <sheet name="скорая план 2022" sheetId="1" r:id="rId1"/>
  </sheets>
  <definedNames>
    <definedName name="_xlnm._FilterDatabase" localSheetId="0" hidden="1">'скорая план 2022'!$A$4:$A$32</definedName>
    <definedName name="затраты" localSheetId="0">#REF!</definedName>
    <definedName name="затраты">#REF!</definedName>
    <definedName name="н">#REF!</definedName>
    <definedName name="_xlnm.Print_Area" localSheetId="0">'скорая план 2022'!$A$1:$R$37</definedName>
    <definedName name="_xlnm.Print_Area">#REF!</definedName>
    <definedName name="стац" localSheetId="0">#REF!</definedName>
    <definedName name="стац">#REF!</definedName>
  </definedNames>
  <calcPr calcId="124519"/>
</workbook>
</file>

<file path=xl/calcChain.xml><?xml version="1.0" encoding="utf-8"?>
<calcChain xmlns="http://schemas.openxmlformats.org/spreadsheetml/2006/main">
  <c r="C4" i="1"/>
  <c r="I31"/>
  <c r="I32"/>
  <c r="J32"/>
  <c r="I30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4"/>
  <c r="I29" s="1"/>
  <c r="I33" s="1"/>
  <c r="K29" l="1"/>
  <c r="M29"/>
  <c r="O29"/>
  <c r="Q29"/>
  <c r="M33"/>
  <c r="O33"/>
  <c r="Q33"/>
  <c r="K33"/>
  <c r="P7"/>
  <c r="P31"/>
  <c r="N31"/>
  <c r="L31"/>
  <c r="P30"/>
  <c r="N30"/>
  <c r="P28"/>
  <c r="N28"/>
  <c r="L28"/>
  <c r="P27"/>
  <c r="N27"/>
  <c r="J27" s="1"/>
  <c r="P26"/>
  <c r="N26"/>
  <c r="L26"/>
  <c r="P25"/>
  <c r="N25"/>
  <c r="L25"/>
  <c r="N24"/>
  <c r="L24"/>
  <c r="J24" s="1"/>
  <c r="P23"/>
  <c r="N23"/>
  <c r="L23"/>
  <c r="N22"/>
  <c r="L22"/>
  <c r="P21"/>
  <c r="N21"/>
  <c r="L21"/>
  <c r="P20"/>
  <c r="N20"/>
  <c r="L20"/>
  <c r="P19"/>
  <c r="N19"/>
  <c r="L19"/>
  <c r="P18"/>
  <c r="L18"/>
  <c r="J18" s="1"/>
  <c r="P17"/>
  <c r="N17"/>
  <c r="L17"/>
  <c r="P16"/>
  <c r="N16"/>
  <c r="L16"/>
  <c r="P15"/>
  <c r="N15"/>
  <c r="L15"/>
  <c r="P14"/>
  <c r="N14"/>
  <c r="L14"/>
  <c r="P13"/>
  <c r="N13"/>
  <c r="L13"/>
  <c r="P12"/>
  <c r="J12" s="1"/>
  <c r="P11"/>
  <c r="N11"/>
  <c r="L11"/>
  <c r="P10"/>
  <c r="N10"/>
  <c r="L10"/>
  <c r="P9"/>
  <c r="N9"/>
  <c r="L9"/>
  <c r="P8"/>
  <c r="L8"/>
  <c r="N7"/>
  <c r="J7" s="1"/>
  <c r="P6"/>
  <c r="N6"/>
  <c r="L6"/>
  <c r="P5"/>
  <c r="N5"/>
  <c r="L5"/>
  <c r="P4"/>
  <c r="P29" s="1"/>
  <c r="P33" s="1"/>
  <c r="N4"/>
  <c r="J4" s="1"/>
  <c r="R9" l="1"/>
  <c r="J9"/>
  <c r="R11"/>
  <c r="J11"/>
  <c r="R13"/>
  <c r="J13"/>
  <c r="R15"/>
  <c r="J15"/>
  <c r="R17"/>
  <c r="J17"/>
  <c r="R20"/>
  <c r="J20"/>
  <c r="R26"/>
  <c r="J26"/>
  <c r="J8"/>
  <c r="J22"/>
  <c r="J23"/>
  <c r="R28"/>
  <c r="J30"/>
  <c r="J28"/>
  <c r="L29"/>
  <c r="L33" s="1"/>
  <c r="N29"/>
  <c r="N33" s="1"/>
  <c r="R5"/>
  <c r="J5" s="1"/>
  <c r="R21"/>
  <c r="J21" s="1"/>
  <c r="R23"/>
  <c r="R31"/>
  <c r="J31" s="1"/>
  <c r="R6"/>
  <c r="J6" s="1"/>
  <c r="R10"/>
  <c r="J10" s="1"/>
  <c r="R14"/>
  <c r="J14" s="1"/>
  <c r="R16"/>
  <c r="J16" s="1"/>
  <c r="R19"/>
  <c r="S17" s="1"/>
  <c r="T17" s="1"/>
  <c r="R25"/>
  <c r="J25" s="1"/>
  <c r="J19" l="1"/>
  <c r="J29" s="1"/>
  <c r="J33" s="1"/>
  <c r="R29"/>
  <c r="R33" s="1"/>
  <c r="S18"/>
  <c r="T18" s="1"/>
  <c r="U18" s="1"/>
  <c r="U17"/>
  <c r="C31"/>
  <c r="H29"/>
  <c r="H33" s="1"/>
  <c r="F31" l="1"/>
  <c r="D31"/>
  <c r="E31"/>
  <c r="U20"/>
  <c r="T20"/>
  <c r="C16"/>
  <c r="C24"/>
  <c r="C20"/>
  <c r="C19"/>
  <c r="C11"/>
  <c r="C28"/>
  <c r="C12"/>
  <c r="C15"/>
  <c r="C7"/>
  <c r="C6"/>
  <c r="C14"/>
  <c r="C32"/>
  <c r="C25"/>
  <c r="C13"/>
  <c r="C9"/>
  <c r="C8"/>
  <c r="G31" l="1"/>
  <c r="E9"/>
  <c r="D9"/>
  <c r="F9"/>
  <c r="D14"/>
  <c r="F14"/>
  <c r="E14"/>
  <c r="D8"/>
  <c r="F8"/>
  <c r="E8"/>
  <c r="E13"/>
  <c r="D13"/>
  <c r="F13"/>
  <c r="E32"/>
  <c r="F32"/>
  <c r="D32"/>
  <c r="D6"/>
  <c r="F6"/>
  <c r="E6"/>
  <c r="E15"/>
  <c r="D15"/>
  <c r="F15"/>
  <c r="D28"/>
  <c r="F28"/>
  <c r="E28"/>
  <c r="E19"/>
  <c r="D19"/>
  <c r="F19"/>
  <c r="D24"/>
  <c r="F24"/>
  <c r="E24"/>
  <c r="E25"/>
  <c r="D25"/>
  <c r="F25"/>
  <c r="E7"/>
  <c r="D7"/>
  <c r="F7"/>
  <c r="D12"/>
  <c r="F12"/>
  <c r="E12"/>
  <c r="E11"/>
  <c r="D11"/>
  <c r="F11"/>
  <c r="D20"/>
  <c r="F20"/>
  <c r="E20"/>
  <c r="D16"/>
  <c r="F16"/>
  <c r="E16"/>
  <c r="C30"/>
  <c r="C21"/>
  <c r="C10"/>
  <c r="C26"/>
  <c r="C23"/>
  <c r="C17"/>
  <c r="C22"/>
  <c r="C18"/>
  <c r="C27"/>
  <c r="G25" l="1"/>
  <c r="G19"/>
  <c r="G15"/>
  <c r="G9"/>
  <c r="D22"/>
  <c r="F22"/>
  <c r="E22"/>
  <c r="D10"/>
  <c r="F10"/>
  <c r="E10"/>
  <c r="D18"/>
  <c r="F18"/>
  <c r="E18"/>
  <c r="E17"/>
  <c r="D17"/>
  <c r="F17"/>
  <c r="D26"/>
  <c r="F26"/>
  <c r="E26"/>
  <c r="E21"/>
  <c r="D21"/>
  <c r="F21"/>
  <c r="F4"/>
  <c r="D4"/>
  <c r="E4"/>
  <c r="G20"/>
  <c r="G11"/>
  <c r="G12"/>
  <c r="G7"/>
  <c r="G32"/>
  <c r="G13"/>
  <c r="G8"/>
  <c r="E27"/>
  <c r="D27"/>
  <c r="F27"/>
  <c r="E23"/>
  <c r="D23"/>
  <c r="F23"/>
  <c r="F30"/>
  <c r="D30"/>
  <c r="E30"/>
  <c r="G16"/>
  <c r="G24"/>
  <c r="G28"/>
  <c r="G6"/>
  <c r="G14"/>
  <c r="C5"/>
  <c r="G4" l="1"/>
  <c r="G30"/>
  <c r="G27"/>
  <c r="G21"/>
  <c r="G17"/>
  <c r="G26"/>
  <c r="G18"/>
  <c r="G22"/>
  <c r="C29"/>
  <c r="C33" s="1"/>
  <c r="E5"/>
  <c r="D5"/>
  <c r="F5"/>
  <c r="F29" s="1"/>
  <c r="F33" s="1"/>
  <c r="G23"/>
  <c r="E29"/>
  <c r="E33" s="1"/>
  <c r="D29"/>
  <c r="D33" s="1"/>
  <c r="G10"/>
  <c r="B29"/>
  <c r="G5" l="1"/>
  <c r="G29" s="1"/>
  <c r="G33" s="1"/>
  <c r="B33"/>
  <c r="B35" s="1"/>
  <c r="B37" l="1"/>
</calcChain>
</file>

<file path=xl/sharedStrings.xml><?xml version="1.0" encoding="utf-8"?>
<sst xmlns="http://schemas.openxmlformats.org/spreadsheetml/2006/main" count="54" uniqueCount="54">
  <si>
    <t>БУЗ ВО "Бабаевская ЦРБ"</t>
  </si>
  <si>
    <t>БУЗ ВО "Бабушкинская ЦРБ"</t>
  </si>
  <si>
    <t xml:space="preserve">БУЗ ВО "Белозерская ЦРБ" </t>
  </si>
  <si>
    <t>БУЗ ВО "Вашкинская ЦРБ"</t>
  </si>
  <si>
    <t xml:space="preserve">БУЗ ВО "Великоустюгская ЦРБ" </t>
  </si>
  <si>
    <t xml:space="preserve">БУЗ ВО "Верховажская ЦРБ" 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</si>
  <si>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</si>
  <si>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</si>
  <si>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</si>
  <si>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</si>
  <si>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</si>
  <si>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</si>
  <si>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</si>
  <si>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</si>
  <si>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</si>
  <si>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</si>
  <si>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</si>
  <si>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 xml:space="preserve">БУЗ ВО "Сокольская ЦРБ" </t>
  </si>
  <si>
    <t>БУЗ ВО "Тарногская ЦРБ"</t>
  </si>
  <si>
    <t xml:space="preserve">БУЗ ВО "Тотемская ЦРБ" </t>
  </si>
  <si>
    <t xml:space="preserve">БУЗ ВО "Усть-Кубинская ЦРБ" </t>
  </si>
  <si>
    <t xml:space="preserve">БУЗ ВО "Устюженская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</si>
  <si>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</si>
  <si>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</si>
  <si>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</si>
  <si>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 xml:space="preserve">ИТОГО районные </t>
  </si>
  <si>
    <t xml:space="preserve">БУЗ ВО "Вологодская станция скорой медицинской помощи имени" Н.Л.Турупанова </t>
  </si>
  <si>
    <t>БУЗ ВО Череповецкая станция скорой медицинской помощи</t>
  </si>
  <si>
    <t>всего количество вызовов</t>
  </si>
  <si>
    <t>количество вызовов по подушевому нормативу</t>
  </si>
  <si>
    <t>Итого</t>
  </si>
  <si>
    <t>I квартал</t>
  </si>
  <si>
    <t>II квартал</t>
  </si>
  <si>
    <t>III квартал</t>
  </si>
  <si>
    <t>IV квартал</t>
  </si>
  <si>
    <t>количество вызовов с применением тромболизиса</t>
  </si>
  <si>
    <t>для медицинских организаций, работающих по межтерриториальным расчетам</t>
  </si>
  <si>
    <t>отклонение</t>
  </si>
  <si>
    <t>Итого по ПГГ 2022</t>
  </si>
  <si>
    <t>федеральный норматив в 2022</t>
  </si>
  <si>
    <t xml:space="preserve">ООО "Вологодская неотложка" </t>
  </si>
  <si>
    <t>Плановое задание по скорой медицинской помощи  для медицинских организаций и Вологодского филиала АО «Страховая компания «СОГАЗ-Мед» на 2022 год</t>
  </si>
  <si>
    <t>I квартал с применением препарата МЕТАЛИЗЕ</t>
  </si>
  <si>
    <t>I квартал с применением препарата Фортелизин</t>
  </si>
  <si>
    <t>II квартал с применением препарата МЕТАЛИЗЕ</t>
  </si>
  <si>
    <t>II квартал с применением препарата Фортелизин</t>
  </si>
  <si>
    <t>III квартал с применением препарата МЕТАЛИЗЕ</t>
  </si>
  <si>
    <t>III квартал с применением препарата Фортелизин</t>
  </si>
  <si>
    <t>IV квартал с применением препарата МЕТАЛИЗЕ</t>
  </si>
  <si>
    <t>IV квартал с применением препарата Фортелизин</t>
  </si>
  <si>
    <t>План 2022 (Комиссия 11.01.2022)</t>
  </si>
  <si>
    <t xml:space="preserve">Медицинские организации </t>
  </si>
  <si>
    <t>в т.ч. количество вызовов с применением тромболизиса (препарат МЕТАЛИЗЕ)</t>
  </si>
  <si>
    <t>в т.ч. количество вызовов с применением тромболизиса (препарат ФОРТЕЛИЗИН)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</si>
</sst>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#,##0.00%;[Red]\(#,##0.00%\)"/>
    <numFmt numFmtId="165" formatCode="0.0%;\(0.0%\)"/>
    <numFmt numFmtId="166" formatCode="000"/>
    <numFmt numFmtId="167" formatCode="#,##0.0%;[Red]\(#,##0.0%\)"/>
    <numFmt numFmtId="168" formatCode="#,##0.0%;\(#,##0.0%\)"/>
    <numFmt numFmtId="169" formatCode="0.0000%"/>
    <numFmt numFmtId="170" formatCode="#,##0.0_%;[Red]\(#,##0.0%\)"/>
    <numFmt numFmtId="171" formatCode="_-* #,##0.00[$€-1]_-;\-* #,##0.00[$€-1]_-;_-* &quot;-&quot;??[$€-1]_-"/>
    <numFmt numFmtId="172" formatCode="0.00000%"/>
    <numFmt numFmtId="173" formatCode="_(* #,##0.00_);_(* \(#,##0.00\);_(* &quot;-&quot;??_);_(@_)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 Cyr"/>
      <charset val="204"/>
    </font>
    <font>
      <sz val="20"/>
      <color indexed="10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8">
    <xf numFmtId="0" fontId="0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164" fontId="2" fillId="0" borderId="0" applyFill="0" applyBorder="0" applyAlignment="0"/>
    <xf numFmtId="165" fontId="2" fillId="0" borderId="0" applyFill="0" applyBorder="0" applyAlignment="0"/>
    <xf numFmtId="166" fontId="5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164" fontId="2" fillId="0" borderId="0" applyFill="0" applyBorder="0" applyAlignment="0"/>
    <xf numFmtId="169" fontId="2" fillId="0" borderId="0" applyFill="0" applyBorder="0" applyAlignment="0"/>
    <xf numFmtId="165" fontId="2" fillId="0" borderId="0" applyFill="0" applyBorder="0" applyAlignment="0"/>
    <xf numFmtId="0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14" fillId="0" borderId="0" applyFill="0" applyBorder="0" applyAlignment="0"/>
    <xf numFmtId="164" fontId="2" fillId="0" borderId="0" applyFill="0" applyBorder="0" applyAlignment="0"/>
    <xf numFmtId="165" fontId="2" fillId="0" borderId="0" applyFill="0" applyBorder="0" applyAlignment="0"/>
    <xf numFmtId="164" fontId="2" fillId="0" borderId="0" applyFill="0" applyBorder="0" applyAlignment="0"/>
    <xf numFmtId="169" fontId="2" fillId="0" borderId="0" applyFill="0" applyBorder="0" applyAlignment="0"/>
    <xf numFmtId="165" fontId="2" fillId="0" borderId="0" applyFill="0" applyBorder="0" applyAlignment="0"/>
    <xf numFmtId="171" fontId="2" fillId="0" borderId="0" applyFont="0" applyFill="0" applyBorder="0" applyAlignment="0" applyProtection="0"/>
    <xf numFmtId="38" fontId="15" fillId="4" borderId="0" applyNumberFormat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10" fontId="15" fillId="5" borderId="1" applyNumberFormat="0" applyBorder="0" applyAlignment="0" applyProtection="0"/>
    <xf numFmtId="164" fontId="2" fillId="0" borderId="0" applyFill="0" applyBorder="0" applyAlignment="0"/>
    <xf numFmtId="165" fontId="2" fillId="0" borderId="0" applyFill="0" applyBorder="0" applyAlignment="0"/>
    <xf numFmtId="164" fontId="2" fillId="0" borderId="0" applyFill="0" applyBorder="0" applyAlignment="0"/>
    <xf numFmtId="169" fontId="2" fillId="0" borderId="0" applyFill="0" applyBorder="0" applyAlignment="0"/>
    <xf numFmtId="165" fontId="2" fillId="0" borderId="0" applyFill="0" applyBorder="0" applyAlignment="0"/>
    <xf numFmtId="169" fontId="2" fillId="0" borderId="0"/>
    <xf numFmtId="0" fontId="17" fillId="0" borderId="0"/>
    <xf numFmtId="0" fontId="11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ill="0" applyBorder="0" applyAlignment="0"/>
    <xf numFmtId="165" fontId="2" fillId="0" borderId="0" applyFill="0" applyBorder="0" applyAlignment="0"/>
    <xf numFmtId="164" fontId="2" fillId="0" borderId="0" applyFill="0" applyBorder="0" applyAlignment="0"/>
    <xf numFmtId="169" fontId="2" fillId="0" borderId="0" applyFill="0" applyBorder="0" applyAlignment="0"/>
    <xf numFmtId="165" fontId="2" fillId="0" borderId="0" applyFill="0" applyBorder="0" applyAlignment="0"/>
    <xf numFmtId="49" fontId="14" fillId="0" borderId="0" applyFill="0" applyBorder="0" applyAlignment="0"/>
    <xf numFmtId="169" fontId="2" fillId="0" borderId="0" applyFill="0" applyBorder="0" applyAlignment="0"/>
    <xf numFmtId="172" fontId="2" fillId="0" borderId="0" applyFill="0" applyBorder="0" applyAlignment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4" fillId="0" borderId="0" applyFill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9" fontId="1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49" fontId="1" fillId="0" borderId="0">
      <alignment horizontal="center" vertical="center" wrapText="1"/>
    </xf>
    <xf numFmtId="0" fontId="19" fillId="0" borderId="4">
      <alignment horizontal="center" vertical="center" wrapText="1"/>
    </xf>
    <xf numFmtId="14" fontId="19" fillId="0" borderId="4">
      <alignment horizontal="center" vertical="center" wrapText="1"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2" fillId="0" borderId="0" xfId="1"/>
    <xf numFmtId="0" fontId="2" fillId="0" borderId="0" xfId="1" applyFill="1"/>
    <xf numFmtId="0" fontId="3" fillId="0" borderId="1" xfId="1" applyFont="1" applyFill="1" applyBorder="1" applyAlignment="1">
      <alignment horizontal="left" vertical="center" wrapText="1"/>
    </xf>
    <xf numFmtId="0" fontId="6" fillId="0" borderId="0" xfId="1" applyFont="1" applyFill="1"/>
    <xf numFmtId="4" fontId="6" fillId="0" borderId="0" xfId="1" applyNumberFormat="1" applyFont="1" applyFill="1"/>
    <xf numFmtId="2" fontId="7" fillId="0" borderId="0" xfId="3" applyNumberFormat="1" applyFont="1" applyFill="1" applyBorder="1" applyAlignment="1">
      <alignment horizontal="center"/>
    </xf>
    <xf numFmtId="2" fontId="6" fillId="0" borderId="0" xfId="1" applyNumberFormat="1" applyFont="1" applyFill="1" applyBorder="1"/>
    <xf numFmtId="2" fontId="6" fillId="0" borderId="0" xfId="1" applyNumberFormat="1" applyFont="1" applyFill="1"/>
    <xf numFmtId="0" fontId="8" fillId="3" borderId="0" xfId="1" applyFont="1" applyFill="1"/>
    <xf numFmtId="0" fontId="8" fillId="3" borderId="0" xfId="1" applyFont="1" applyFill="1" applyAlignment="1">
      <alignment horizontal="center"/>
    </xf>
    <xf numFmtId="0" fontId="9" fillId="3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right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20" fillId="8" borderId="1" xfId="164" applyFont="1" applyFill="1" applyBorder="1" applyAlignment="1">
      <alignment horizontal="left" vertical="center" wrapText="1"/>
    </xf>
    <xf numFmtId="0" fontId="22" fillId="0" borderId="0" xfId="1" applyFont="1" applyFill="1"/>
    <xf numFmtId="3" fontId="20" fillId="8" borderId="1" xfId="164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0" fontId="23" fillId="0" borderId="0" xfId="1" applyFont="1" applyFill="1" applyAlignment="1">
      <alignment horizontal="center" vertical="center"/>
    </xf>
    <xf numFmtId="0" fontId="24" fillId="0" borderId="0" xfId="1" applyFont="1" applyFill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 wrapText="1"/>
    </xf>
    <xf numFmtId="3" fontId="20" fillId="6" borderId="6" xfId="1" applyNumberFormat="1" applyFont="1" applyFill="1" applyBorder="1" applyAlignment="1">
      <alignment horizontal="center" vertical="center" wrapText="1" shrinkToFit="1"/>
    </xf>
    <xf numFmtId="0" fontId="21" fillId="0" borderId="0" xfId="3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 shrinkToFit="1"/>
    </xf>
    <xf numFmtId="0" fontId="3" fillId="9" borderId="1" xfId="1" applyFont="1" applyFill="1" applyBorder="1" applyAlignment="1">
      <alignment horizontal="center" vertical="center" wrapText="1" shrinkToFit="1"/>
    </xf>
    <xf numFmtId="0" fontId="3" fillId="6" borderId="6" xfId="1" applyFont="1" applyFill="1" applyBorder="1" applyAlignment="1">
      <alignment horizontal="center" vertical="center" wrapText="1" shrinkToFit="1"/>
    </xf>
    <xf numFmtId="0" fontId="2" fillId="7" borderId="0" xfId="1" applyFill="1"/>
    <xf numFmtId="0" fontId="21" fillId="0" borderId="5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center" vertical="center" wrapText="1"/>
    </xf>
    <xf numFmtId="0" fontId="25" fillId="7" borderId="7" xfId="1" applyFont="1" applyFill="1" applyBorder="1" applyAlignment="1">
      <alignment horizontal="center" vertical="center"/>
    </xf>
    <xf numFmtId="0" fontId="25" fillId="7" borderId="5" xfId="1" applyFont="1" applyFill="1" applyBorder="1" applyAlignment="1">
      <alignment horizontal="center" vertical="center"/>
    </xf>
    <xf numFmtId="0" fontId="21" fillId="7" borderId="8" xfId="3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</cellXfs>
  <cellStyles count="308">
    <cellStyle name="_PERSONAL" xfId="5"/>
    <cellStyle name="_PERSONAL_PERSONAL" xfId="6"/>
    <cellStyle name="_PERSONAL_PERSONAL_1" xfId="7"/>
    <cellStyle name="_PERSONAL_PERSONAL_2" xfId="8"/>
    <cellStyle name="_PERSONAL_PERSONAL_3" xfId="9"/>
    <cellStyle name="_PLDT" xfId="10"/>
    <cellStyle name="Calc Currency (0)" xfId="11"/>
    <cellStyle name="Calc Currency (2)" xfId="12"/>
    <cellStyle name="Calc Percent (0)" xfId="13"/>
    <cellStyle name="Calc Percent (1)" xfId="14"/>
    <cellStyle name="Calc Percent (2)" xfId="15"/>
    <cellStyle name="Calc Units (0)" xfId="16"/>
    <cellStyle name="Calc Units (1)" xfId="17"/>
    <cellStyle name="Calc Units (2)" xfId="18"/>
    <cellStyle name="Comma [0]_#6 Temps &amp; Contractors" xfId="19"/>
    <cellStyle name="Comma [00]" xfId="20"/>
    <cellStyle name="Comma_#6 Temps &amp; Contractors" xfId="21"/>
    <cellStyle name="Currency [0]_#6 Temps &amp; Contractors" xfId="22"/>
    <cellStyle name="Currency [00]" xfId="23"/>
    <cellStyle name="Currency_#6 Temps &amp; Contractors" xfId="24"/>
    <cellStyle name="Date Short" xfId="25"/>
    <cellStyle name="Enter Currency (0)" xfId="26"/>
    <cellStyle name="Enter Currency (2)" xfId="27"/>
    <cellStyle name="Enter Units (0)" xfId="28"/>
    <cellStyle name="Enter Units (1)" xfId="29"/>
    <cellStyle name="Enter Units (2)" xfId="30"/>
    <cellStyle name="Euro" xfId="31"/>
    <cellStyle name="Grey" xfId="32"/>
    <cellStyle name="Header1" xfId="33"/>
    <cellStyle name="Header2" xfId="34"/>
    <cellStyle name="Input [yellow]" xfId="35"/>
    <cellStyle name="Link Currency (0)" xfId="36"/>
    <cellStyle name="Link Currency (2)" xfId="37"/>
    <cellStyle name="Link Units (0)" xfId="38"/>
    <cellStyle name="Link Units (1)" xfId="39"/>
    <cellStyle name="Link Units (2)" xfId="40"/>
    <cellStyle name="Normal - Style1" xfId="41"/>
    <cellStyle name="Normal_# 41-Market &amp;Trends" xfId="42"/>
    <cellStyle name="normбlnм_laroux" xfId="43"/>
    <cellStyle name="Percent [0]" xfId="44"/>
    <cellStyle name="Percent [00]" xfId="45"/>
    <cellStyle name="Percent [2]" xfId="46"/>
    <cellStyle name="Percent [2] 2" xfId="47"/>
    <cellStyle name="Percent_#6 Temps &amp; Contractors" xfId="48"/>
    <cellStyle name="PrePop Currency (0)" xfId="49"/>
    <cellStyle name="PrePop Currency (2)" xfId="50"/>
    <cellStyle name="PrePop Units (0)" xfId="51"/>
    <cellStyle name="PrePop Units (1)" xfId="52"/>
    <cellStyle name="PrePop Units (2)" xfId="53"/>
    <cellStyle name="Text Indent A" xfId="54"/>
    <cellStyle name="Text Indent B" xfId="55"/>
    <cellStyle name="Text Indent C" xfId="56"/>
    <cellStyle name="Обычный" xfId="0" builtinId="0"/>
    <cellStyle name="Обычный 14" xfId="57"/>
    <cellStyle name="Обычный 2" xfId="58"/>
    <cellStyle name="Обычный 2 2" xfId="1"/>
    <cellStyle name="Обычный 2 2 10" xfId="59"/>
    <cellStyle name="Обычный 2 2 11" xfId="60"/>
    <cellStyle name="Обычный 2 2 12" xfId="61"/>
    <cellStyle name="Обычный 2 2 13" xfId="62"/>
    <cellStyle name="Обычный 2 2 14" xfId="63"/>
    <cellStyle name="Обычный 2 2 15" xfId="64"/>
    <cellStyle name="Обычный 2 2 16" xfId="65"/>
    <cellStyle name="Обычный 2 2 17" xfId="66"/>
    <cellStyle name="Обычный 2 2 18" xfId="67"/>
    <cellStyle name="Обычный 2 2 19" xfId="68"/>
    <cellStyle name="Обычный 2 2 2" xfId="69"/>
    <cellStyle name="Обычный 2 2 20" xfId="70"/>
    <cellStyle name="Обычный 2 2 21" xfId="71"/>
    <cellStyle name="Обычный 2 2 22" xfId="72"/>
    <cellStyle name="Обычный 2 2 23" xfId="73"/>
    <cellStyle name="Обычный 2 2 24" xfId="74"/>
    <cellStyle name="Обычный 2 2 25" xfId="75"/>
    <cellStyle name="Обычный 2 2 26" xfId="76"/>
    <cellStyle name="Обычный 2 2 27" xfId="77"/>
    <cellStyle name="Обычный 2 2 28" xfId="78"/>
    <cellStyle name="Обычный 2 2 29" xfId="79"/>
    <cellStyle name="Обычный 2 2 3" xfId="80"/>
    <cellStyle name="Обычный 2 2 30" xfId="81"/>
    <cellStyle name="Обычный 2 2 31" xfId="82"/>
    <cellStyle name="Обычный 2 2 32" xfId="83"/>
    <cellStyle name="Обычный 2 2 33" xfId="84"/>
    <cellStyle name="Обычный 2 2 34" xfId="85"/>
    <cellStyle name="Обычный 2 2 35" xfId="86"/>
    <cellStyle name="Обычный 2 2 36" xfId="87"/>
    <cellStyle name="Обычный 2 2 37" xfId="88"/>
    <cellStyle name="Обычный 2 2 38" xfId="89"/>
    <cellStyle name="Обычный 2 2 39" xfId="90"/>
    <cellStyle name="Обычный 2 2 4" xfId="91"/>
    <cellStyle name="Обычный 2 2 40" xfId="92"/>
    <cellStyle name="Обычный 2 2 41" xfId="93"/>
    <cellStyle name="Обычный 2 2 42" xfId="94"/>
    <cellStyle name="Обычный 2 2 43" xfId="95"/>
    <cellStyle name="Обычный 2 2 44" xfId="96"/>
    <cellStyle name="Обычный 2 2 45" xfId="97"/>
    <cellStyle name="Обычный 2 2 46" xfId="98"/>
    <cellStyle name="Обычный 2 2 47" xfId="99"/>
    <cellStyle name="Обычный 2 2 48" xfId="100"/>
    <cellStyle name="Обычный 2 2 49" xfId="101"/>
    <cellStyle name="Обычный 2 2 5" xfId="102"/>
    <cellStyle name="Обычный 2 2 50" xfId="103"/>
    <cellStyle name="Обычный 2 2 51" xfId="104"/>
    <cellStyle name="Обычный 2 2 52" xfId="105"/>
    <cellStyle name="Обычный 2 2 53" xfId="106"/>
    <cellStyle name="Обычный 2 2 54" xfId="107"/>
    <cellStyle name="Обычный 2 2 55" xfId="108"/>
    <cellStyle name="Обычный 2 2 56" xfId="109"/>
    <cellStyle name="Обычный 2 2 57" xfId="110"/>
    <cellStyle name="Обычный 2 2 58" xfId="111"/>
    <cellStyle name="Обычный 2 2 59" xfId="112"/>
    <cellStyle name="Обычный 2 2 6" xfId="113"/>
    <cellStyle name="Обычный 2 2 60" xfId="114"/>
    <cellStyle name="Обычный 2 2 61" xfId="115"/>
    <cellStyle name="Обычный 2 2 62" xfId="116"/>
    <cellStyle name="Обычный 2 2 63" xfId="117"/>
    <cellStyle name="Обычный 2 2 64" xfId="118"/>
    <cellStyle name="Обычный 2 2 65" xfId="119"/>
    <cellStyle name="Обычный 2 2 66" xfId="120"/>
    <cellStyle name="Обычный 2 2 67" xfId="121"/>
    <cellStyle name="Обычный 2 2 68" xfId="122"/>
    <cellStyle name="Обычный 2 2 69" xfId="123"/>
    <cellStyle name="Обычный 2 2 7" xfId="124"/>
    <cellStyle name="Обычный 2 2 70" xfId="125"/>
    <cellStyle name="Обычный 2 2 71" xfId="126"/>
    <cellStyle name="Обычный 2 2 72" xfId="127"/>
    <cellStyle name="Обычный 2 2 73" xfId="128"/>
    <cellStyle name="Обычный 2 2 74" xfId="129"/>
    <cellStyle name="Обычный 2 2 75" xfId="130"/>
    <cellStyle name="Обычный 2 2 76" xfId="131"/>
    <cellStyle name="Обычный 2 2 77" xfId="132"/>
    <cellStyle name="Обычный 2 2 78" xfId="133"/>
    <cellStyle name="Обычный 2 2 79" xfId="134"/>
    <cellStyle name="Обычный 2 2 8" xfId="135"/>
    <cellStyle name="Обычный 2 2 80" xfId="136"/>
    <cellStyle name="Обычный 2 2 81" xfId="137"/>
    <cellStyle name="Обычный 2 2 82" xfId="138"/>
    <cellStyle name="Обычный 2 2 83" xfId="139"/>
    <cellStyle name="Обычный 2 2 84" xfId="140"/>
    <cellStyle name="Обычный 2 2 85" xfId="141"/>
    <cellStyle name="Обычный 2 2 86" xfId="142"/>
    <cellStyle name="Обычный 2 2 87" xfId="143"/>
    <cellStyle name="Обычный 2 2 88" xfId="144"/>
    <cellStyle name="Обычный 2 2 89" xfId="145"/>
    <cellStyle name="Обычный 2 2 9" xfId="146"/>
    <cellStyle name="Обычный 2 2 90" xfId="147"/>
    <cellStyle name="Обычный 2 2 91" xfId="148"/>
    <cellStyle name="Обычный 2 2 92" xfId="149"/>
    <cellStyle name="Обычный 2 2 93" xfId="150"/>
    <cellStyle name="Обычный 2 2 94" xfId="151"/>
    <cellStyle name="Обычный 2 2 95" xfId="152"/>
    <cellStyle name="Обычный 2 2 96" xfId="153"/>
    <cellStyle name="Обычный 2 2 97" xfId="154"/>
    <cellStyle name="Обычный 2 2 98" xfId="155"/>
    <cellStyle name="Обычный 2 2 99" xfId="156"/>
    <cellStyle name="Обычный 2 3" xfId="157"/>
    <cellStyle name="Обычный 2 4" xfId="158"/>
    <cellStyle name="Обычный 2_Численность" xfId="159"/>
    <cellStyle name="Обычный 3" xfId="160"/>
    <cellStyle name="Обычный 3 2" xfId="161"/>
    <cellStyle name="Обычный 3 3" xfId="162"/>
    <cellStyle name="Обычный 3 4" xfId="163"/>
    <cellStyle name="Обычный 3 4 2" xfId="164"/>
    <cellStyle name="Обычный 3 4 2 2" xfId="165"/>
    <cellStyle name="Обычный 3 4 2 3" xfId="166"/>
    <cellStyle name="Обычный 3 4 3" xfId="167"/>
    <cellStyle name="Обычный 3 4 3 2" xfId="168"/>
    <cellStyle name="Обычный 3 4 3 2 2" xfId="169"/>
    <cellStyle name="Обычный 3 4 3 3" xfId="170"/>
    <cellStyle name="Обычный 3 4 3 4" xfId="171"/>
    <cellStyle name="Обычный 3 4 3 5" xfId="172"/>
    <cellStyle name="Обычный 3 4 3 5 2" xfId="173"/>
    <cellStyle name="Обычный 3 4 3_АПП от ТФ оМС 15.01.2016 (гемодиализ)" xfId="174"/>
    <cellStyle name="Обычный 3 4 4" xfId="175"/>
    <cellStyle name="Обычный 3 4_АПП от ТФ оМС 15.01.2016 (гемодиализ)" xfId="176"/>
    <cellStyle name="Обычный 3 5" xfId="177"/>
    <cellStyle name="Обычный 3 6" xfId="178"/>
    <cellStyle name="Обычный 3 6 2" xfId="179"/>
    <cellStyle name="Обычный 3 6_АПП от ТФ оМС 15.01.2016 (гемодиализ)" xfId="3"/>
    <cellStyle name="Обычный 3 7" xfId="180"/>
    <cellStyle name="Обычный 3 7 2" xfId="181"/>
    <cellStyle name="Обычный 3 8" xfId="182"/>
    <cellStyle name="Обычный 3_V_na2014_app_k010414_" xfId="183"/>
    <cellStyle name="Обычный 4" xfId="184"/>
    <cellStyle name="Обычный 4 2" xfId="185"/>
    <cellStyle name="Обычный 5" xfId="186"/>
    <cellStyle name="Обычный 5 10" xfId="187"/>
    <cellStyle name="Обычный 5 11" xfId="188"/>
    <cellStyle name="Обычный 5 12" xfId="189"/>
    <cellStyle name="Обычный 5 13" xfId="190"/>
    <cellStyle name="Обычный 5 14" xfId="191"/>
    <cellStyle name="Обычный 5 15" xfId="192"/>
    <cellStyle name="Обычный 5 16" xfId="193"/>
    <cellStyle name="Обычный 5 17" xfId="194"/>
    <cellStyle name="Обычный 5 18" xfId="195"/>
    <cellStyle name="Обычный 5 19" xfId="196"/>
    <cellStyle name="Обычный 5 2" xfId="197"/>
    <cellStyle name="Обычный 5 20" xfId="198"/>
    <cellStyle name="Обычный 5 21" xfId="199"/>
    <cellStyle name="Обычный 5 22" xfId="200"/>
    <cellStyle name="Обычный 5 23" xfId="201"/>
    <cellStyle name="Обычный 5 24" xfId="202"/>
    <cellStyle name="Обычный 5 25" xfId="203"/>
    <cellStyle name="Обычный 5 26" xfId="204"/>
    <cellStyle name="Обычный 5 27" xfId="205"/>
    <cellStyle name="Обычный 5 28" xfId="206"/>
    <cellStyle name="Обычный 5 29" xfId="207"/>
    <cellStyle name="Обычный 5 3" xfId="208"/>
    <cellStyle name="Обычный 5 30" xfId="209"/>
    <cellStyle name="Обычный 5 31" xfId="210"/>
    <cellStyle name="Обычный 5 32" xfId="211"/>
    <cellStyle name="Обычный 5 33" xfId="212"/>
    <cellStyle name="Обычный 5 34" xfId="213"/>
    <cellStyle name="Обычный 5 35" xfId="214"/>
    <cellStyle name="Обычный 5 36" xfId="215"/>
    <cellStyle name="Обычный 5 37" xfId="216"/>
    <cellStyle name="Обычный 5 38" xfId="217"/>
    <cellStyle name="Обычный 5 39" xfId="218"/>
    <cellStyle name="Обычный 5 4" xfId="219"/>
    <cellStyle name="Обычный 5 40" xfId="220"/>
    <cellStyle name="Обычный 5 41" xfId="221"/>
    <cellStyle name="Обычный 5 42" xfId="222"/>
    <cellStyle name="Обычный 5 43" xfId="223"/>
    <cellStyle name="Обычный 5 44" xfId="224"/>
    <cellStyle name="Обычный 5 45" xfId="225"/>
    <cellStyle name="Обычный 5 46" xfId="226"/>
    <cellStyle name="Обычный 5 47" xfId="227"/>
    <cellStyle name="Обычный 5 48" xfId="228"/>
    <cellStyle name="Обычный 5 49" xfId="229"/>
    <cellStyle name="Обычный 5 5" xfId="230"/>
    <cellStyle name="Обычный 5 50" xfId="231"/>
    <cellStyle name="Обычный 5 51" xfId="232"/>
    <cellStyle name="Обычный 5 52" xfId="233"/>
    <cellStyle name="Обычный 5 53" xfId="234"/>
    <cellStyle name="Обычный 5 54" xfId="235"/>
    <cellStyle name="Обычный 5 55" xfId="236"/>
    <cellStyle name="Обычный 5 56" xfId="237"/>
    <cellStyle name="Обычный 5 57" xfId="238"/>
    <cellStyle name="Обычный 5 58" xfId="239"/>
    <cellStyle name="Обычный 5 59" xfId="240"/>
    <cellStyle name="Обычный 5 6" xfId="241"/>
    <cellStyle name="Обычный 5 60" xfId="242"/>
    <cellStyle name="Обычный 5 61" xfId="243"/>
    <cellStyle name="Обычный 5 62" xfId="244"/>
    <cellStyle name="Обычный 5 63" xfId="245"/>
    <cellStyle name="Обычный 5 64" xfId="246"/>
    <cellStyle name="Обычный 5 65" xfId="247"/>
    <cellStyle name="Обычный 5 66" xfId="248"/>
    <cellStyle name="Обычный 5 67" xfId="249"/>
    <cellStyle name="Обычный 5 68" xfId="250"/>
    <cellStyle name="Обычный 5 69" xfId="251"/>
    <cellStyle name="Обычный 5 7" xfId="252"/>
    <cellStyle name="Обычный 5 70" xfId="253"/>
    <cellStyle name="Обычный 5 71" xfId="254"/>
    <cellStyle name="Обычный 5 72" xfId="255"/>
    <cellStyle name="Обычный 5 73" xfId="256"/>
    <cellStyle name="Обычный 5 74" xfId="257"/>
    <cellStyle name="Обычный 5 75" xfId="258"/>
    <cellStyle name="Обычный 5 76" xfId="259"/>
    <cellStyle name="Обычный 5 77" xfId="260"/>
    <cellStyle name="Обычный 5 78" xfId="261"/>
    <cellStyle name="Обычный 5 79" xfId="262"/>
    <cellStyle name="Обычный 5 8" xfId="263"/>
    <cellStyle name="Обычный 5 80" xfId="264"/>
    <cellStyle name="Обычный 5 81" xfId="265"/>
    <cellStyle name="Обычный 5 82" xfId="266"/>
    <cellStyle name="Обычный 5 83" xfId="267"/>
    <cellStyle name="Обычный 5 84" xfId="268"/>
    <cellStyle name="Обычный 5 85" xfId="269"/>
    <cellStyle name="Обычный 5 86" xfId="270"/>
    <cellStyle name="Обычный 5 87" xfId="271"/>
    <cellStyle name="Обычный 5 88" xfId="272"/>
    <cellStyle name="Обычный 5 89" xfId="273"/>
    <cellStyle name="Обычный 5 9" xfId="274"/>
    <cellStyle name="Обычный 5 90" xfId="275"/>
    <cellStyle name="Обычный 5 91" xfId="276"/>
    <cellStyle name="Обычный 5 92" xfId="277"/>
    <cellStyle name="Обычный 5 93" xfId="278"/>
    <cellStyle name="Обычный 5 94" xfId="279"/>
    <cellStyle name="Обычный 5 95" xfId="280"/>
    <cellStyle name="Обычный 5 96" xfId="281"/>
    <cellStyle name="Обычный 5 97" xfId="282"/>
    <cellStyle name="Обычный 5 98" xfId="283"/>
    <cellStyle name="Обычный 5_Стационар  Итог с ВМП" xfId="284"/>
    <cellStyle name="Обычный 6" xfId="285"/>
    <cellStyle name="Обычный 6 2" xfId="286"/>
    <cellStyle name="Обычный 6_отдел ЭАиТплан АПП 2015 вариант 2" xfId="287"/>
    <cellStyle name="Обычный 7" xfId="288"/>
    <cellStyle name="Обычный 8" xfId="289"/>
    <cellStyle name="Обычный 9" xfId="2"/>
    <cellStyle name="Обычный_Отчет область объемы (факт) на 20.02.2013" xfId="4"/>
    <cellStyle name="Процентный 2" xfId="290"/>
    <cellStyle name="Процентный 3" xfId="291"/>
    <cellStyle name="Процентный 4" xfId="292"/>
    <cellStyle name="Стиль 1" xfId="293"/>
    <cellStyle name="Стиль 2" xfId="294"/>
    <cellStyle name="Стиль 7" xfId="295"/>
    <cellStyle name="Стиль 9" xfId="296"/>
    <cellStyle name="Тысячи [0]_Диалог Накладная" xfId="297"/>
    <cellStyle name="Тысячи_Диалог Накладная" xfId="298"/>
    <cellStyle name="Финансовый 2" xfId="299"/>
    <cellStyle name="Финансовый 2 2" xfId="300"/>
    <cellStyle name="Финансовый 2_Стоматология Комиссия 25.07" xfId="301"/>
    <cellStyle name="Финансовый 3" xfId="302"/>
    <cellStyle name="Финансовый 4" xfId="303"/>
    <cellStyle name="Финансовый 5" xfId="304"/>
    <cellStyle name="Финансовый 6" xfId="305"/>
    <cellStyle name="Финансовый 6 2" xfId="306"/>
    <cellStyle name="Финансовый 7" xfId="307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CC1158"/>
  <sheetViews>
    <sheetView tabSelected="1" view="pageBreakPreview" zoomScale="80" zoomScaleNormal="60" zoomScaleSheetLayoutView="80" workbookViewId="0">
      <pane xSplit="1" ySplit="3" topLeftCell="B4" activePane="bottomRight" state="frozen"/>
      <selection activeCell="A2" sqref="A2"/>
      <selection pane="topRight" activeCell="B2" sqref="B2"/>
      <selection pane="bottomLeft" activeCell="A8" sqref="A8"/>
      <selection pane="bottomRight" activeCell="A4" sqref="A4"/>
    </sheetView>
  </sheetViews>
  <sheetFormatPr defaultRowHeight="26.25"/>
  <cols>
    <col min="1" max="1" width="77.7109375" style="1" customWidth="1"/>
    <col min="2" max="2" width="26" style="18" customWidth="1"/>
    <col min="3" max="3" width="31.7109375" style="18" customWidth="1"/>
    <col min="4" max="4" width="22.5703125" style="18" customWidth="1"/>
    <col min="5" max="5" width="21.85546875" style="18" customWidth="1"/>
    <col min="6" max="7" width="26.7109375" style="18" customWidth="1"/>
    <col min="8" max="10" width="28.7109375" style="18" customWidth="1"/>
    <col min="11" max="11" width="18.5703125" style="18" customWidth="1"/>
    <col min="12" max="13" width="16.85546875" style="18" customWidth="1"/>
    <col min="14" max="14" width="18.85546875" style="18" customWidth="1"/>
    <col min="15" max="15" width="16.42578125" style="18" customWidth="1"/>
    <col min="16" max="16" width="16.28515625" style="18" customWidth="1"/>
    <col min="17" max="17" width="17.28515625" style="18" customWidth="1"/>
    <col min="18" max="18" width="19.42578125" style="18" customWidth="1"/>
    <col min="19" max="19" width="9.140625" style="27"/>
    <col min="20" max="20" width="14.5703125" style="27" customWidth="1"/>
    <col min="21" max="21" width="16.140625" style="27" customWidth="1"/>
    <col min="22" max="33" width="9.140625" style="27"/>
    <col min="34" max="35" width="9.140625" style="26"/>
    <col min="36" max="61" width="9.140625" style="3"/>
    <col min="62" max="161" width="9.140625" style="2"/>
    <col min="162" max="162" width="68.28515625" style="2" customWidth="1"/>
    <col min="163" max="171" width="0" style="2" hidden="1" customWidth="1"/>
    <col min="172" max="174" width="14.85546875" style="2" customWidth="1"/>
    <col min="175" max="177" width="0" style="2" hidden="1" customWidth="1"/>
    <col min="178" max="178" width="12.7109375" style="2" customWidth="1"/>
    <col min="179" max="179" width="14.85546875" style="2" customWidth="1"/>
    <col min="180" max="180" width="12.7109375" style="2" customWidth="1"/>
    <col min="181" max="181" width="12.42578125" style="2" customWidth="1"/>
    <col min="182" max="182" width="13.140625" style="2" customWidth="1"/>
    <col min="183" max="184" width="12.42578125" style="2" customWidth="1"/>
    <col min="185" max="188" width="12.7109375" style="2" customWidth="1"/>
    <col min="189" max="189" width="14.85546875" style="2" customWidth="1"/>
    <col min="190" max="190" width="12.7109375" style="2" customWidth="1"/>
    <col min="191" max="191" width="14.85546875" style="2" customWidth="1"/>
    <col min="192" max="195" width="12.7109375" style="2" customWidth="1"/>
    <col min="196" max="196" width="14.85546875" style="2" customWidth="1"/>
    <col min="197" max="198" width="12.7109375" style="2" customWidth="1"/>
    <col min="199" max="199" width="14.85546875" style="2" customWidth="1"/>
    <col min="200" max="200" width="12.7109375" style="2" customWidth="1"/>
    <col min="201" max="209" width="0" style="2" hidden="1" customWidth="1"/>
    <col min="210" max="16384" width="9.140625" style="2"/>
  </cols>
  <sheetData>
    <row r="1" spans="1:79" ht="68.25" customHeight="1">
      <c r="A1" s="36" t="s">
        <v>41</v>
      </c>
      <c r="B1" s="37"/>
      <c r="C1" s="37"/>
      <c r="D1" s="37"/>
      <c r="E1" s="37"/>
      <c r="F1" s="37"/>
      <c r="G1" s="37"/>
      <c r="H1" s="37"/>
      <c r="I1" s="31"/>
      <c r="J1" s="31"/>
      <c r="K1" s="29"/>
      <c r="L1" s="3"/>
      <c r="M1" s="3"/>
      <c r="N1" s="3"/>
      <c r="O1" s="3"/>
      <c r="P1" s="3"/>
      <c r="Q1" s="3"/>
      <c r="R1" s="3"/>
    </row>
    <row r="2" spans="1:79" ht="68.25" customHeight="1">
      <c r="A2" s="40" t="s">
        <v>51</v>
      </c>
      <c r="B2" s="38" t="s">
        <v>50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5"/>
    </row>
    <row r="3" spans="1:79" ht="55.5" customHeight="1">
      <c r="A3" s="41"/>
      <c r="B3" s="32" t="s">
        <v>28</v>
      </c>
      <c r="C3" s="34" t="s">
        <v>29</v>
      </c>
      <c r="D3" s="30" t="s">
        <v>31</v>
      </c>
      <c r="E3" s="30" t="s">
        <v>32</v>
      </c>
      <c r="F3" s="30" t="s">
        <v>33</v>
      </c>
      <c r="G3" s="30" t="s">
        <v>34</v>
      </c>
      <c r="H3" s="33" t="s">
        <v>35</v>
      </c>
      <c r="I3" s="33" t="s">
        <v>52</v>
      </c>
      <c r="J3" s="33" t="s">
        <v>53</v>
      </c>
      <c r="K3" s="33" t="s">
        <v>42</v>
      </c>
      <c r="L3" s="33" t="s">
        <v>43</v>
      </c>
      <c r="M3" s="33" t="s">
        <v>44</v>
      </c>
      <c r="N3" s="33" t="s">
        <v>45</v>
      </c>
      <c r="O3" s="33" t="s">
        <v>46</v>
      </c>
      <c r="P3" s="33" t="s">
        <v>47</v>
      </c>
      <c r="Q3" s="33" t="s">
        <v>48</v>
      </c>
      <c r="R3" s="33" t="s">
        <v>49</v>
      </c>
    </row>
    <row r="4" spans="1:79" s="5" customFormat="1" ht="52.5" customHeight="1">
      <c r="A4" s="4" t="s">
        <v>0</v>
      </c>
      <c r="B4" s="17">
        <v>5709</v>
      </c>
      <c r="C4" s="17">
        <f>B4-H4</f>
        <v>5704</v>
      </c>
      <c r="D4" s="17">
        <f>ROUND(C4/4,0)</f>
        <v>1426</v>
      </c>
      <c r="E4" s="17">
        <f>ROUND(C4/4,0)</f>
        <v>1426</v>
      </c>
      <c r="F4" s="17">
        <f>ROUND(C4/4,0)</f>
        <v>1426</v>
      </c>
      <c r="G4" s="17">
        <f>C4-D4-E4-F4</f>
        <v>1426</v>
      </c>
      <c r="H4" s="14">
        <v>5</v>
      </c>
      <c r="I4" s="17">
        <f>K4+M4+O4+Q4</f>
        <v>0</v>
      </c>
      <c r="J4" s="17">
        <f>L4+N4+P4+R4</f>
        <v>5</v>
      </c>
      <c r="K4" s="14"/>
      <c r="L4" s="17">
        <v>2</v>
      </c>
      <c r="M4" s="17"/>
      <c r="N4" s="17">
        <f>ROUND(H4/4,0)</f>
        <v>1</v>
      </c>
      <c r="O4" s="17"/>
      <c r="P4" s="17">
        <f t="shared" ref="P4:P21" si="0">ROUND(H4/4,0)</f>
        <v>1</v>
      </c>
      <c r="Q4" s="17"/>
      <c r="R4" s="17">
        <v>1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6"/>
      <c r="AI4" s="26"/>
    </row>
    <row r="5" spans="1:79" s="6" customFormat="1" ht="52.5" customHeight="1">
      <c r="A5" s="4" t="s">
        <v>1</v>
      </c>
      <c r="B5" s="17">
        <v>3139</v>
      </c>
      <c r="C5" s="17">
        <f t="shared" ref="C5:C32" si="1">B5-H5</f>
        <v>3136</v>
      </c>
      <c r="D5" s="17">
        <f t="shared" ref="D5:D32" si="2">ROUND(C5/4,0)</f>
        <v>784</v>
      </c>
      <c r="E5" s="17">
        <f t="shared" ref="E5:E28" si="3">ROUND(C5/4,0)</f>
        <v>784</v>
      </c>
      <c r="F5" s="17">
        <f t="shared" ref="F5:F28" si="4">ROUND(C5/4,0)</f>
        <v>784</v>
      </c>
      <c r="G5" s="17">
        <f t="shared" ref="G5:G28" si="5">C5-D5-E5-F5</f>
        <v>784</v>
      </c>
      <c r="H5" s="14">
        <v>3</v>
      </c>
      <c r="I5" s="17">
        <f t="shared" ref="I5:I28" si="6">K5+M5+O5+Q5</f>
        <v>0</v>
      </c>
      <c r="J5" s="17">
        <f t="shared" ref="J5:J28" si="7">L5+N5+P5+R5</f>
        <v>3</v>
      </c>
      <c r="K5" s="14"/>
      <c r="L5" s="17">
        <f>ROUND(H5/4,0)</f>
        <v>1</v>
      </c>
      <c r="M5" s="17"/>
      <c r="N5" s="17">
        <f>ROUND(H5/4,0)</f>
        <v>1</v>
      </c>
      <c r="O5" s="17"/>
      <c r="P5" s="17">
        <f t="shared" si="0"/>
        <v>1</v>
      </c>
      <c r="Q5" s="17"/>
      <c r="R5" s="17">
        <f>H5-L5-N5-P5</f>
        <v>0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6"/>
      <c r="AI5" s="26"/>
    </row>
    <row r="6" spans="1:79" s="8" customFormat="1" ht="52.5" customHeight="1">
      <c r="A6" s="4" t="s">
        <v>2</v>
      </c>
      <c r="B6" s="17">
        <v>4129</v>
      </c>
      <c r="C6" s="17">
        <f t="shared" si="1"/>
        <v>4120</v>
      </c>
      <c r="D6" s="17">
        <f t="shared" si="2"/>
        <v>1030</v>
      </c>
      <c r="E6" s="17">
        <f t="shared" si="3"/>
        <v>1030</v>
      </c>
      <c r="F6" s="17">
        <f t="shared" si="4"/>
        <v>1030</v>
      </c>
      <c r="G6" s="17">
        <f t="shared" si="5"/>
        <v>1030</v>
      </c>
      <c r="H6" s="14">
        <v>9</v>
      </c>
      <c r="I6" s="17">
        <f t="shared" si="6"/>
        <v>0</v>
      </c>
      <c r="J6" s="17">
        <f t="shared" si="7"/>
        <v>9</v>
      </c>
      <c r="K6" s="14"/>
      <c r="L6" s="17">
        <f>ROUND(H6/4,0)</f>
        <v>2</v>
      </c>
      <c r="M6" s="17"/>
      <c r="N6" s="17">
        <f>ROUND(H6/4,0)</f>
        <v>2</v>
      </c>
      <c r="O6" s="17"/>
      <c r="P6" s="17">
        <f t="shared" si="0"/>
        <v>2</v>
      </c>
      <c r="Q6" s="17"/>
      <c r="R6" s="17">
        <f>H6-L6-N6-P6</f>
        <v>3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6"/>
      <c r="AI6" s="26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5" customFormat="1" ht="52.5" customHeight="1">
      <c r="A7" s="4" t="s">
        <v>3</v>
      </c>
      <c r="B7" s="17">
        <v>1823</v>
      </c>
      <c r="C7" s="17">
        <f t="shared" si="1"/>
        <v>1820</v>
      </c>
      <c r="D7" s="17">
        <f t="shared" si="2"/>
        <v>455</v>
      </c>
      <c r="E7" s="17">
        <f t="shared" si="3"/>
        <v>455</v>
      </c>
      <c r="F7" s="17">
        <f t="shared" si="4"/>
        <v>455</v>
      </c>
      <c r="G7" s="17">
        <f t="shared" si="5"/>
        <v>455</v>
      </c>
      <c r="H7" s="14">
        <v>3</v>
      </c>
      <c r="I7" s="17">
        <f t="shared" si="6"/>
        <v>1</v>
      </c>
      <c r="J7" s="17">
        <f t="shared" si="7"/>
        <v>2</v>
      </c>
      <c r="K7" s="14">
        <v>1</v>
      </c>
      <c r="L7" s="17">
        <v>0</v>
      </c>
      <c r="M7" s="17"/>
      <c r="N7" s="17">
        <f>ROUND(H7/4,0)</f>
        <v>1</v>
      </c>
      <c r="O7" s="17"/>
      <c r="P7" s="17">
        <f t="shared" si="0"/>
        <v>1</v>
      </c>
      <c r="Q7" s="17"/>
      <c r="R7" s="17">
        <v>0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6"/>
      <c r="AI7" s="26"/>
    </row>
    <row r="8" spans="1:79" s="5" customFormat="1" ht="52.5" customHeight="1">
      <c r="A8" s="4" t="s">
        <v>4</v>
      </c>
      <c r="B8" s="17">
        <v>14999</v>
      </c>
      <c r="C8" s="17">
        <f t="shared" si="1"/>
        <v>14985</v>
      </c>
      <c r="D8" s="17">
        <f t="shared" si="2"/>
        <v>3746</v>
      </c>
      <c r="E8" s="17">
        <f t="shared" si="3"/>
        <v>3746</v>
      </c>
      <c r="F8" s="17">
        <f t="shared" si="4"/>
        <v>3746</v>
      </c>
      <c r="G8" s="17">
        <f t="shared" si="5"/>
        <v>3747</v>
      </c>
      <c r="H8" s="14">
        <v>14</v>
      </c>
      <c r="I8" s="17">
        <f t="shared" si="6"/>
        <v>0</v>
      </c>
      <c r="J8" s="17">
        <f t="shared" si="7"/>
        <v>14</v>
      </c>
      <c r="K8" s="14"/>
      <c r="L8" s="17">
        <f>ROUND(H8/4,0)</f>
        <v>4</v>
      </c>
      <c r="M8" s="17"/>
      <c r="N8" s="17">
        <v>3</v>
      </c>
      <c r="O8" s="17"/>
      <c r="P8" s="17">
        <f t="shared" si="0"/>
        <v>4</v>
      </c>
      <c r="Q8" s="17"/>
      <c r="R8" s="17">
        <v>3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6"/>
      <c r="AI8" s="26"/>
    </row>
    <row r="9" spans="1:79" s="5" customFormat="1" ht="52.5" customHeight="1">
      <c r="A9" s="4" t="s">
        <v>5</v>
      </c>
      <c r="B9" s="17">
        <v>3469</v>
      </c>
      <c r="C9" s="17">
        <f t="shared" si="1"/>
        <v>3466</v>
      </c>
      <c r="D9" s="17">
        <f t="shared" si="2"/>
        <v>867</v>
      </c>
      <c r="E9" s="17">
        <f t="shared" si="3"/>
        <v>867</v>
      </c>
      <c r="F9" s="17">
        <f t="shared" si="4"/>
        <v>867</v>
      </c>
      <c r="G9" s="17">
        <f t="shared" si="5"/>
        <v>865</v>
      </c>
      <c r="H9" s="14">
        <v>3</v>
      </c>
      <c r="I9" s="17">
        <f t="shared" si="6"/>
        <v>0</v>
      </c>
      <c r="J9" s="17">
        <f t="shared" si="7"/>
        <v>3</v>
      </c>
      <c r="K9" s="14"/>
      <c r="L9" s="17">
        <f>ROUND(H9/4,0)</f>
        <v>1</v>
      </c>
      <c r="M9" s="17"/>
      <c r="N9" s="17">
        <f>ROUND(H9/4,0)</f>
        <v>1</v>
      </c>
      <c r="O9" s="17"/>
      <c r="P9" s="17">
        <f t="shared" si="0"/>
        <v>1</v>
      </c>
      <c r="Q9" s="17"/>
      <c r="R9" s="17">
        <f>H9-L9-N9-P9</f>
        <v>0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6"/>
      <c r="AI9" s="26"/>
    </row>
    <row r="10" spans="1:79" s="5" customFormat="1" ht="52.5" customHeight="1">
      <c r="A10" s="4" t="s">
        <v>6</v>
      </c>
      <c r="B10" s="17">
        <v>3194</v>
      </c>
      <c r="C10" s="17">
        <f t="shared" si="1"/>
        <v>3190</v>
      </c>
      <c r="D10" s="17">
        <f t="shared" si="2"/>
        <v>798</v>
      </c>
      <c r="E10" s="17">
        <f t="shared" si="3"/>
        <v>798</v>
      </c>
      <c r="F10" s="17">
        <f t="shared" si="4"/>
        <v>798</v>
      </c>
      <c r="G10" s="17">
        <f t="shared" si="5"/>
        <v>796</v>
      </c>
      <c r="H10" s="14">
        <v>4</v>
      </c>
      <c r="I10" s="17">
        <f t="shared" si="6"/>
        <v>0</v>
      </c>
      <c r="J10" s="17">
        <f t="shared" si="7"/>
        <v>4</v>
      </c>
      <c r="K10" s="14"/>
      <c r="L10" s="17">
        <f>ROUND(H10/4,0)</f>
        <v>1</v>
      </c>
      <c r="M10" s="17"/>
      <c r="N10" s="17">
        <f>ROUND(H10/4,0)</f>
        <v>1</v>
      </c>
      <c r="O10" s="17"/>
      <c r="P10" s="17">
        <f t="shared" si="0"/>
        <v>1</v>
      </c>
      <c r="Q10" s="17"/>
      <c r="R10" s="17">
        <f>H10-L10-N10-P10</f>
        <v>1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6"/>
      <c r="AI10" s="26"/>
    </row>
    <row r="11" spans="1:79" s="5" customFormat="1" ht="52.5" customHeight="1">
      <c r="A11" s="4" t="s">
        <v>7</v>
      </c>
      <c r="B11" s="17">
        <v>1913</v>
      </c>
      <c r="C11" s="17">
        <f t="shared" si="1"/>
        <v>1913</v>
      </c>
      <c r="D11" s="17">
        <f t="shared" si="2"/>
        <v>478</v>
      </c>
      <c r="E11" s="17">
        <f t="shared" si="3"/>
        <v>478</v>
      </c>
      <c r="F11" s="17">
        <f t="shared" si="4"/>
        <v>478</v>
      </c>
      <c r="G11" s="17">
        <f t="shared" si="5"/>
        <v>479</v>
      </c>
      <c r="H11" s="14">
        <v>0</v>
      </c>
      <c r="I11" s="17">
        <f t="shared" si="6"/>
        <v>0</v>
      </c>
      <c r="J11" s="17">
        <f t="shared" si="7"/>
        <v>0</v>
      </c>
      <c r="K11" s="14"/>
      <c r="L11" s="17">
        <f>ROUND(H11/4,0)</f>
        <v>0</v>
      </c>
      <c r="M11" s="17"/>
      <c r="N11" s="17">
        <f>ROUND(H11/4,0)</f>
        <v>0</v>
      </c>
      <c r="O11" s="17"/>
      <c r="P11" s="17">
        <f t="shared" si="0"/>
        <v>0</v>
      </c>
      <c r="Q11" s="17"/>
      <c r="R11" s="17">
        <f>H11-L11-N11-P11</f>
        <v>0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6"/>
      <c r="AI11" s="26"/>
    </row>
    <row r="12" spans="1:79" s="5" customFormat="1" ht="52.5" customHeight="1">
      <c r="A12" s="4" t="s">
        <v>8</v>
      </c>
      <c r="B12" s="17">
        <v>6406</v>
      </c>
      <c r="C12" s="17">
        <f t="shared" si="1"/>
        <v>6394</v>
      </c>
      <c r="D12" s="17">
        <f t="shared" si="2"/>
        <v>1599</v>
      </c>
      <c r="E12" s="17">
        <f t="shared" si="3"/>
        <v>1599</v>
      </c>
      <c r="F12" s="17">
        <f t="shared" si="4"/>
        <v>1599</v>
      </c>
      <c r="G12" s="17">
        <f t="shared" si="5"/>
        <v>1597</v>
      </c>
      <c r="H12" s="14">
        <v>12</v>
      </c>
      <c r="I12" s="17">
        <f t="shared" si="6"/>
        <v>2</v>
      </c>
      <c r="J12" s="17">
        <f t="shared" si="7"/>
        <v>10</v>
      </c>
      <c r="K12" s="14">
        <v>1</v>
      </c>
      <c r="L12" s="17">
        <v>2</v>
      </c>
      <c r="M12" s="17">
        <v>1</v>
      </c>
      <c r="N12" s="17">
        <v>2</v>
      </c>
      <c r="O12" s="17"/>
      <c r="P12" s="17">
        <f t="shared" si="0"/>
        <v>3</v>
      </c>
      <c r="Q12" s="17"/>
      <c r="R12" s="17">
        <v>3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6"/>
      <c r="AI12" s="26"/>
    </row>
    <row r="13" spans="1:79" s="9" customFormat="1" ht="52.5" customHeight="1">
      <c r="A13" s="4" t="s">
        <v>9</v>
      </c>
      <c r="B13" s="17">
        <v>8564</v>
      </c>
      <c r="C13" s="17">
        <f t="shared" si="1"/>
        <v>8555</v>
      </c>
      <c r="D13" s="17">
        <f t="shared" si="2"/>
        <v>2139</v>
      </c>
      <c r="E13" s="17">
        <f t="shared" si="3"/>
        <v>2139</v>
      </c>
      <c r="F13" s="17">
        <f t="shared" si="4"/>
        <v>2139</v>
      </c>
      <c r="G13" s="17">
        <f t="shared" si="5"/>
        <v>2138</v>
      </c>
      <c r="H13" s="14">
        <v>9</v>
      </c>
      <c r="I13" s="17">
        <f t="shared" si="6"/>
        <v>0</v>
      </c>
      <c r="J13" s="17">
        <f t="shared" si="7"/>
        <v>9</v>
      </c>
      <c r="K13" s="14"/>
      <c r="L13" s="17">
        <f t="shared" ref="L13:L26" si="8">ROUND(H13/4,0)</f>
        <v>2</v>
      </c>
      <c r="M13" s="17"/>
      <c r="N13" s="17">
        <f>ROUND(H13/4,0)</f>
        <v>2</v>
      </c>
      <c r="O13" s="17"/>
      <c r="P13" s="17">
        <f t="shared" si="0"/>
        <v>2</v>
      </c>
      <c r="Q13" s="17"/>
      <c r="R13" s="17">
        <f>H13-L13-N13-P13</f>
        <v>3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6"/>
      <c r="AI13" s="26"/>
    </row>
    <row r="14" spans="1:79" s="5" customFormat="1" ht="52.5" customHeight="1">
      <c r="A14" s="4" t="s">
        <v>10</v>
      </c>
      <c r="B14" s="17">
        <v>4133</v>
      </c>
      <c r="C14" s="17">
        <f t="shared" si="1"/>
        <v>4130</v>
      </c>
      <c r="D14" s="17">
        <f t="shared" si="2"/>
        <v>1033</v>
      </c>
      <c r="E14" s="17">
        <f t="shared" si="3"/>
        <v>1033</v>
      </c>
      <c r="F14" s="17">
        <f t="shared" si="4"/>
        <v>1033</v>
      </c>
      <c r="G14" s="17">
        <f t="shared" si="5"/>
        <v>1031</v>
      </c>
      <c r="H14" s="14">
        <v>3</v>
      </c>
      <c r="I14" s="17">
        <f t="shared" si="6"/>
        <v>0</v>
      </c>
      <c r="J14" s="17">
        <f t="shared" si="7"/>
        <v>3</v>
      </c>
      <c r="K14" s="14"/>
      <c r="L14" s="17">
        <f t="shared" si="8"/>
        <v>1</v>
      </c>
      <c r="M14" s="17"/>
      <c r="N14" s="17">
        <f>ROUND(H14/4,0)</f>
        <v>1</v>
      </c>
      <c r="O14" s="17"/>
      <c r="P14" s="17">
        <f t="shared" si="0"/>
        <v>1</v>
      </c>
      <c r="Q14" s="17"/>
      <c r="R14" s="17">
        <f>H14-L14-N14-P14</f>
        <v>0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6"/>
      <c r="AI14" s="26"/>
    </row>
    <row r="15" spans="1:79" s="5" customFormat="1" ht="52.5" customHeight="1">
      <c r="A15" s="4" t="s">
        <v>11</v>
      </c>
      <c r="B15" s="17">
        <v>3670</v>
      </c>
      <c r="C15" s="17">
        <f t="shared" si="1"/>
        <v>3666</v>
      </c>
      <c r="D15" s="17">
        <f t="shared" si="2"/>
        <v>917</v>
      </c>
      <c r="E15" s="17">
        <f t="shared" si="3"/>
        <v>917</v>
      </c>
      <c r="F15" s="17">
        <f t="shared" si="4"/>
        <v>917</v>
      </c>
      <c r="G15" s="17">
        <f t="shared" si="5"/>
        <v>915</v>
      </c>
      <c r="H15" s="14">
        <v>4</v>
      </c>
      <c r="I15" s="17">
        <f t="shared" si="6"/>
        <v>0</v>
      </c>
      <c r="J15" s="17">
        <f t="shared" si="7"/>
        <v>4</v>
      </c>
      <c r="K15" s="14"/>
      <c r="L15" s="17">
        <f t="shared" si="8"/>
        <v>1</v>
      </c>
      <c r="M15" s="17"/>
      <c r="N15" s="17">
        <f>ROUND(H15/4,0)</f>
        <v>1</v>
      </c>
      <c r="O15" s="17"/>
      <c r="P15" s="17">
        <f t="shared" si="0"/>
        <v>1</v>
      </c>
      <c r="Q15" s="17"/>
      <c r="R15" s="17">
        <f>H15-L15-N15-P15</f>
        <v>1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6"/>
      <c r="AI15" s="26"/>
    </row>
    <row r="16" spans="1:79" s="5" customFormat="1" ht="52.5" customHeight="1">
      <c r="A16" s="4" t="s">
        <v>12</v>
      </c>
      <c r="B16" s="17">
        <v>4325</v>
      </c>
      <c r="C16" s="17">
        <f t="shared" si="1"/>
        <v>4317</v>
      </c>
      <c r="D16" s="17">
        <f t="shared" si="2"/>
        <v>1079</v>
      </c>
      <c r="E16" s="17">
        <f t="shared" si="3"/>
        <v>1079</v>
      </c>
      <c r="F16" s="17">
        <f t="shared" si="4"/>
        <v>1079</v>
      </c>
      <c r="G16" s="17">
        <f t="shared" si="5"/>
        <v>1080</v>
      </c>
      <c r="H16" s="14">
        <v>8</v>
      </c>
      <c r="I16" s="17">
        <f t="shared" si="6"/>
        <v>0</v>
      </c>
      <c r="J16" s="17">
        <f t="shared" si="7"/>
        <v>8</v>
      </c>
      <c r="K16" s="14"/>
      <c r="L16" s="17">
        <f t="shared" si="8"/>
        <v>2</v>
      </c>
      <c r="M16" s="17"/>
      <c r="N16" s="17">
        <f>ROUND(H16/4,0)</f>
        <v>2</v>
      </c>
      <c r="O16" s="17"/>
      <c r="P16" s="17">
        <f t="shared" si="0"/>
        <v>2</v>
      </c>
      <c r="Q16" s="17"/>
      <c r="R16" s="17">
        <f>H16-L16-N16-P16</f>
        <v>2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6"/>
      <c r="AI16" s="26"/>
    </row>
    <row r="17" spans="1:61" s="5" customFormat="1" ht="52.5" customHeight="1">
      <c r="A17" s="4" t="s">
        <v>13</v>
      </c>
      <c r="B17" s="17">
        <v>1383</v>
      </c>
      <c r="C17" s="17">
        <f t="shared" si="1"/>
        <v>1383</v>
      </c>
      <c r="D17" s="17">
        <f t="shared" si="2"/>
        <v>346</v>
      </c>
      <c r="E17" s="17">
        <f t="shared" si="3"/>
        <v>346</v>
      </c>
      <c r="F17" s="17">
        <f t="shared" si="4"/>
        <v>346</v>
      </c>
      <c r="G17" s="17">
        <f t="shared" si="5"/>
        <v>345</v>
      </c>
      <c r="H17" s="14">
        <v>0</v>
      </c>
      <c r="I17" s="17">
        <f t="shared" si="6"/>
        <v>0</v>
      </c>
      <c r="J17" s="17">
        <f t="shared" si="7"/>
        <v>0</v>
      </c>
      <c r="K17" s="14"/>
      <c r="L17" s="17">
        <f t="shared" si="8"/>
        <v>0</v>
      </c>
      <c r="M17" s="17"/>
      <c r="N17" s="17">
        <f>ROUND(H17/4,0)</f>
        <v>0</v>
      </c>
      <c r="O17" s="17"/>
      <c r="P17" s="17">
        <f t="shared" si="0"/>
        <v>0</v>
      </c>
      <c r="Q17" s="17"/>
      <c r="R17" s="17">
        <f>H17-L17-N17-P17</f>
        <v>0</v>
      </c>
      <c r="S17" s="27" t="e">
        <f>#REF!/#REF!</f>
        <v>#REF!</v>
      </c>
      <c r="T17" s="27" t="e">
        <f>ROUND(S17*#REF!,0)</f>
        <v>#REF!</v>
      </c>
      <c r="U17" s="28" t="e">
        <f>#REF!+T17</f>
        <v>#REF!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6"/>
      <c r="AI17" s="26"/>
    </row>
    <row r="18" spans="1:61" s="5" customFormat="1" ht="52.5" customHeight="1">
      <c r="A18" s="4" t="s">
        <v>14</v>
      </c>
      <c r="B18" s="17">
        <v>5053</v>
      </c>
      <c r="C18" s="17">
        <f t="shared" si="1"/>
        <v>5043</v>
      </c>
      <c r="D18" s="17">
        <f t="shared" si="2"/>
        <v>1261</v>
      </c>
      <c r="E18" s="17">
        <f t="shared" si="3"/>
        <v>1261</v>
      </c>
      <c r="F18" s="17">
        <f t="shared" si="4"/>
        <v>1261</v>
      </c>
      <c r="G18" s="17">
        <f t="shared" si="5"/>
        <v>1260</v>
      </c>
      <c r="H18" s="14">
        <v>10</v>
      </c>
      <c r="I18" s="17">
        <f t="shared" si="6"/>
        <v>0</v>
      </c>
      <c r="J18" s="17">
        <f t="shared" si="7"/>
        <v>10</v>
      </c>
      <c r="K18" s="14"/>
      <c r="L18" s="17">
        <f t="shared" si="8"/>
        <v>3</v>
      </c>
      <c r="M18" s="17"/>
      <c r="N18" s="17">
        <v>2</v>
      </c>
      <c r="O18" s="17"/>
      <c r="P18" s="17">
        <f t="shared" si="0"/>
        <v>3</v>
      </c>
      <c r="Q18" s="17"/>
      <c r="R18" s="17">
        <v>2</v>
      </c>
      <c r="S18" s="27" t="e">
        <f>#REF!/#REF!</f>
        <v>#REF!</v>
      </c>
      <c r="T18" s="27" t="e">
        <f>ROUND(S18*#REF!,0)</f>
        <v>#REF!</v>
      </c>
      <c r="U18" s="28" t="e">
        <f>#REF!+T18</f>
        <v>#REF!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6"/>
      <c r="AI18" s="26"/>
    </row>
    <row r="19" spans="1:61" s="5" customFormat="1" ht="52.5" customHeight="1">
      <c r="A19" s="4" t="s">
        <v>15</v>
      </c>
      <c r="B19" s="17">
        <v>2473</v>
      </c>
      <c r="C19" s="17">
        <f t="shared" si="1"/>
        <v>2470</v>
      </c>
      <c r="D19" s="17">
        <f t="shared" si="2"/>
        <v>618</v>
      </c>
      <c r="E19" s="17">
        <f t="shared" si="3"/>
        <v>618</v>
      </c>
      <c r="F19" s="17">
        <f t="shared" si="4"/>
        <v>618</v>
      </c>
      <c r="G19" s="17">
        <f t="shared" si="5"/>
        <v>616</v>
      </c>
      <c r="H19" s="14">
        <v>3</v>
      </c>
      <c r="I19" s="17">
        <f t="shared" si="6"/>
        <v>0</v>
      </c>
      <c r="J19" s="17">
        <f t="shared" si="7"/>
        <v>3</v>
      </c>
      <c r="K19" s="14"/>
      <c r="L19" s="17">
        <f t="shared" si="8"/>
        <v>1</v>
      </c>
      <c r="M19" s="17"/>
      <c r="N19" s="17">
        <f t="shared" ref="N19:N28" si="9">ROUND(H19/4,0)</f>
        <v>1</v>
      </c>
      <c r="O19" s="17"/>
      <c r="P19" s="17">
        <f t="shared" si="0"/>
        <v>1</v>
      </c>
      <c r="Q19" s="17"/>
      <c r="R19" s="17">
        <f>H19-L19-N19-P19</f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6"/>
      <c r="AI19" s="26"/>
    </row>
    <row r="20" spans="1:61" s="5" customFormat="1" ht="52.5" customHeight="1">
      <c r="A20" s="4" t="s">
        <v>17</v>
      </c>
      <c r="B20" s="17">
        <v>13201</v>
      </c>
      <c r="C20" s="17">
        <f t="shared" si="1"/>
        <v>13190</v>
      </c>
      <c r="D20" s="17">
        <f t="shared" si="2"/>
        <v>3298</v>
      </c>
      <c r="E20" s="17">
        <f t="shared" si="3"/>
        <v>3298</v>
      </c>
      <c r="F20" s="17">
        <f t="shared" si="4"/>
        <v>3298</v>
      </c>
      <c r="G20" s="17">
        <f t="shared" si="5"/>
        <v>3296</v>
      </c>
      <c r="H20" s="14">
        <v>11</v>
      </c>
      <c r="I20" s="17">
        <f t="shared" si="6"/>
        <v>0</v>
      </c>
      <c r="J20" s="17">
        <f t="shared" si="7"/>
        <v>11</v>
      </c>
      <c r="K20" s="14"/>
      <c r="L20" s="17">
        <f t="shared" si="8"/>
        <v>3</v>
      </c>
      <c r="M20" s="17"/>
      <c r="N20" s="17">
        <f t="shared" si="9"/>
        <v>3</v>
      </c>
      <c r="O20" s="17"/>
      <c r="P20" s="17">
        <f t="shared" si="0"/>
        <v>3</v>
      </c>
      <c r="Q20" s="17"/>
      <c r="R20" s="17">
        <f>H20-L20-N20-P20</f>
        <v>2</v>
      </c>
      <c r="S20" s="27"/>
      <c r="T20" s="27" t="e">
        <f>SUM(T17:T19)</f>
        <v>#REF!</v>
      </c>
      <c r="U20" s="27" t="e">
        <f>SUM(U17:U19)</f>
        <v>#REF!</v>
      </c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6"/>
      <c r="AI20" s="26"/>
    </row>
    <row r="21" spans="1:61" s="5" customFormat="1" ht="52.5" customHeight="1">
      <c r="A21" s="4" t="s">
        <v>16</v>
      </c>
      <c r="B21" s="17">
        <v>2152</v>
      </c>
      <c r="C21" s="17">
        <f t="shared" si="1"/>
        <v>2149</v>
      </c>
      <c r="D21" s="17">
        <f t="shared" si="2"/>
        <v>537</v>
      </c>
      <c r="E21" s="17">
        <f t="shared" si="3"/>
        <v>537</v>
      </c>
      <c r="F21" s="17">
        <f t="shared" si="4"/>
        <v>537</v>
      </c>
      <c r="G21" s="17">
        <f t="shared" si="5"/>
        <v>538</v>
      </c>
      <c r="H21" s="14">
        <v>3</v>
      </c>
      <c r="I21" s="17">
        <f t="shared" si="6"/>
        <v>0</v>
      </c>
      <c r="J21" s="17">
        <f t="shared" si="7"/>
        <v>3</v>
      </c>
      <c r="K21" s="14"/>
      <c r="L21" s="17">
        <f t="shared" si="8"/>
        <v>1</v>
      </c>
      <c r="M21" s="17"/>
      <c r="N21" s="17">
        <f t="shared" si="9"/>
        <v>1</v>
      </c>
      <c r="O21" s="17"/>
      <c r="P21" s="17">
        <f t="shared" si="0"/>
        <v>1</v>
      </c>
      <c r="Q21" s="17"/>
      <c r="R21" s="17">
        <f>H21-L21-N21-P21</f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6"/>
      <c r="AI21" s="26"/>
    </row>
    <row r="22" spans="1:61" s="5" customFormat="1" ht="52.5" customHeight="1">
      <c r="A22" s="4" t="s">
        <v>18</v>
      </c>
      <c r="B22" s="17">
        <v>3236</v>
      </c>
      <c r="C22" s="17">
        <f t="shared" si="1"/>
        <v>3234</v>
      </c>
      <c r="D22" s="17">
        <f t="shared" si="2"/>
        <v>809</v>
      </c>
      <c r="E22" s="17">
        <f t="shared" si="3"/>
        <v>809</v>
      </c>
      <c r="F22" s="17">
        <f t="shared" si="4"/>
        <v>809</v>
      </c>
      <c r="G22" s="17">
        <f t="shared" si="5"/>
        <v>807</v>
      </c>
      <c r="H22" s="14">
        <v>2</v>
      </c>
      <c r="I22" s="17">
        <f t="shared" si="6"/>
        <v>0</v>
      </c>
      <c r="J22" s="17">
        <f t="shared" si="7"/>
        <v>2</v>
      </c>
      <c r="K22" s="14"/>
      <c r="L22" s="17">
        <f t="shared" si="8"/>
        <v>1</v>
      </c>
      <c r="M22" s="17"/>
      <c r="N22" s="17">
        <f t="shared" si="9"/>
        <v>1</v>
      </c>
      <c r="O22" s="17"/>
      <c r="P22" s="17">
        <v>0</v>
      </c>
      <c r="Q22" s="17"/>
      <c r="R22" s="17">
        <v>0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6"/>
      <c r="AI22" s="26"/>
    </row>
    <row r="23" spans="1:61" s="5" customFormat="1" ht="52.5" customHeight="1">
      <c r="A23" s="4" t="s">
        <v>19</v>
      </c>
      <c r="B23" s="17">
        <v>5853</v>
      </c>
      <c r="C23" s="17">
        <f t="shared" si="1"/>
        <v>5846</v>
      </c>
      <c r="D23" s="17">
        <f t="shared" si="2"/>
        <v>1462</v>
      </c>
      <c r="E23" s="17">
        <f t="shared" si="3"/>
        <v>1462</v>
      </c>
      <c r="F23" s="17">
        <f t="shared" si="4"/>
        <v>1462</v>
      </c>
      <c r="G23" s="17">
        <f t="shared" si="5"/>
        <v>1460</v>
      </c>
      <c r="H23" s="14">
        <v>7</v>
      </c>
      <c r="I23" s="17">
        <f t="shared" si="6"/>
        <v>0</v>
      </c>
      <c r="J23" s="17">
        <f t="shared" si="7"/>
        <v>7</v>
      </c>
      <c r="K23" s="14"/>
      <c r="L23" s="17">
        <f t="shared" si="8"/>
        <v>2</v>
      </c>
      <c r="M23" s="17"/>
      <c r="N23" s="17">
        <f t="shared" si="9"/>
        <v>2</v>
      </c>
      <c r="O23" s="17"/>
      <c r="P23" s="17">
        <f>ROUND(H23/4,0)</f>
        <v>2</v>
      </c>
      <c r="Q23" s="17"/>
      <c r="R23" s="17">
        <f>H23-L23-N23-P23</f>
        <v>1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6"/>
      <c r="AI23" s="26"/>
    </row>
    <row r="24" spans="1:61" s="5" customFormat="1" ht="52.5" customHeight="1">
      <c r="A24" s="4" t="s">
        <v>20</v>
      </c>
      <c r="B24" s="17">
        <v>1865</v>
      </c>
      <c r="C24" s="17">
        <f t="shared" si="1"/>
        <v>1863</v>
      </c>
      <c r="D24" s="17">
        <f t="shared" si="2"/>
        <v>466</v>
      </c>
      <c r="E24" s="17">
        <f t="shared" si="3"/>
        <v>466</v>
      </c>
      <c r="F24" s="17">
        <f t="shared" si="4"/>
        <v>466</v>
      </c>
      <c r="G24" s="17">
        <f t="shared" si="5"/>
        <v>465</v>
      </c>
      <c r="H24" s="14">
        <v>2</v>
      </c>
      <c r="I24" s="17">
        <f t="shared" si="6"/>
        <v>0</v>
      </c>
      <c r="J24" s="17">
        <f t="shared" si="7"/>
        <v>2</v>
      </c>
      <c r="K24" s="14"/>
      <c r="L24" s="17">
        <f t="shared" si="8"/>
        <v>1</v>
      </c>
      <c r="M24" s="17"/>
      <c r="N24" s="17">
        <f t="shared" si="9"/>
        <v>1</v>
      </c>
      <c r="O24" s="17"/>
      <c r="P24" s="17">
        <v>0</v>
      </c>
      <c r="Q24" s="17"/>
      <c r="R24" s="17"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6"/>
      <c r="AI24" s="26"/>
    </row>
    <row r="25" spans="1:61" s="5" customFormat="1" ht="52.5" customHeight="1">
      <c r="A25" s="4" t="s">
        <v>21</v>
      </c>
      <c r="B25" s="17">
        <v>4033</v>
      </c>
      <c r="C25" s="17">
        <f t="shared" si="1"/>
        <v>4030</v>
      </c>
      <c r="D25" s="17">
        <f t="shared" si="2"/>
        <v>1008</v>
      </c>
      <c r="E25" s="17">
        <f t="shared" si="3"/>
        <v>1008</v>
      </c>
      <c r="F25" s="17">
        <f t="shared" si="4"/>
        <v>1008</v>
      </c>
      <c r="G25" s="17">
        <f t="shared" si="5"/>
        <v>1006</v>
      </c>
      <c r="H25" s="14">
        <v>3</v>
      </c>
      <c r="I25" s="17">
        <f t="shared" si="6"/>
        <v>0</v>
      </c>
      <c r="J25" s="17">
        <f t="shared" si="7"/>
        <v>3</v>
      </c>
      <c r="K25" s="14"/>
      <c r="L25" s="17">
        <f t="shared" si="8"/>
        <v>1</v>
      </c>
      <c r="M25" s="17"/>
      <c r="N25" s="17">
        <f t="shared" si="9"/>
        <v>1</v>
      </c>
      <c r="O25" s="17"/>
      <c r="P25" s="17">
        <f>ROUND(H25/4,0)</f>
        <v>1</v>
      </c>
      <c r="Q25" s="17"/>
      <c r="R25" s="17">
        <f>H25-L25-N25-P25</f>
        <v>0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6"/>
      <c r="AI25" s="26"/>
    </row>
    <row r="26" spans="1:61" s="5" customFormat="1" ht="52.5" customHeight="1">
      <c r="A26" s="4" t="s">
        <v>22</v>
      </c>
      <c r="B26" s="17">
        <v>3652</v>
      </c>
      <c r="C26" s="17">
        <f t="shared" si="1"/>
        <v>3644</v>
      </c>
      <c r="D26" s="17">
        <f t="shared" si="2"/>
        <v>911</v>
      </c>
      <c r="E26" s="17">
        <f t="shared" si="3"/>
        <v>911</v>
      </c>
      <c r="F26" s="17">
        <f t="shared" si="4"/>
        <v>911</v>
      </c>
      <c r="G26" s="17">
        <f t="shared" si="5"/>
        <v>911</v>
      </c>
      <c r="H26" s="14">
        <v>8</v>
      </c>
      <c r="I26" s="17">
        <f t="shared" si="6"/>
        <v>0</v>
      </c>
      <c r="J26" s="17">
        <f t="shared" si="7"/>
        <v>8</v>
      </c>
      <c r="K26" s="14"/>
      <c r="L26" s="17">
        <f t="shared" si="8"/>
        <v>2</v>
      </c>
      <c r="M26" s="17"/>
      <c r="N26" s="17">
        <f t="shared" si="9"/>
        <v>2</v>
      </c>
      <c r="O26" s="17"/>
      <c r="P26" s="17">
        <f>ROUND(H26/4,0)</f>
        <v>2</v>
      </c>
      <c r="Q26" s="17"/>
      <c r="R26" s="17">
        <f>H26-L26-N26-P26</f>
        <v>2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6"/>
    </row>
    <row r="27" spans="1:61" s="5" customFormat="1" ht="52.5" customHeight="1">
      <c r="A27" s="4" t="s">
        <v>23</v>
      </c>
      <c r="B27" s="17">
        <v>3338</v>
      </c>
      <c r="C27" s="17">
        <f t="shared" si="1"/>
        <v>3337</v>
      </c>
      <c r="D27" s="17">
        <f t="shared" si="2"/>
        <v>834</v>
      </c>
      <c r="E27" s="17">
        <f t="shared" si="3"/>
        <v>834</v>
      </c>
      <c r="F27" s="17">
        <f t="shared" si="4"/>
        <v>834</v>
      </c>
      <c r="G27" s="17">
        <f t="shared" si="5"/>
        <v>835</v>
      </c>
      <c r="H27" s="14">
        <v>1</v>
      </c>
      <c r="I27" s="17">
        <f t="shared" si="6"/>
        <v>0</v>
      </c>
      <c r="J27" s="17">
        <f t="shared" si="7"/>
        <v>1</v>
      </c>
      <c r="K27" s="14"/>
      <c r="L27" s="17">
        <v>1</v>
      </c>
      <c r="M27" s="17"/>
      <c r="N27" s="17">
        <f t="shared" si="9"/>
        <v>0</v>
      </c>
      <c r="O27" s="17"/>
      <c r="P27" s="17">
        <f>ROUND(H27/4,0)</f>
        <v>0</v>
      </c>
      <c r="Q27" s="17"/>
      <c r="R27" s="17">
        <v>0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6"/>
    </row>
    <row r="28" spans="1:61" s="5" customFormat="1" ht="52.5" customHeight="1">
      <c r="A28" s="4" t="s">
        <v>24</v>
      </c>
      <c r="B28" s="17">
        <v>8018</v>
      </c>
      <c r="C28" s="17">
        <f t="shared" si="1"/>
        <v>8018</v>
      </c>
      <c r="D28" s="17">
        <f t="shared" si="2"/>
        <v>2005</v>
      </c>
      <c r="E28" s="17">
        <f t="shared" si="3"/>
        <v>2005</v>
      </c>
      <c r="F28" s="17">
        <f t="shared" si="4"/>
        <v>2005</v>
      </c>
      <c r="G28" s="17">
        <f t="shared" si="5"/>
        <v>2003</v>
      </c>
      <c r="H28" s="14">
        <v>0</v>
      </c>
      <c r="I28" s="17">
        <f t="shared" si="6"/>
        <v>0</v>
      </c>
      <c r="J28" s="17">
        <f t="shared" si="7"/>
        <v>0</v>
      </c>
      <c r="K28" s="14"/>
      <c r="L28" s="17">
        <f>ROUND(H28/4,0)</f>
        <v>0</v>
      </c>
      <c r="M28" s="17"/>
      <c r="N28" s="17">
        <f t="shared" si="9"/>
        <v>0</v>
      </c>
      <c r="O28" s="17"/>
      <c r="P28" s="17">
        <f>ROUND(H28/4,0)</f>
        <v>0</v>
      </c>
      <c r="Q28" s="17"/>
      <c r="R28" s="17">
        <f>H28-L28-N28-P28</f>
        <v>0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6"/>
    </row>
    <row r="29" spans="1:61" s="10" customFormat="1" ht="52.5" customHeight="1">
      <c r="A29" s="15" t="s">
        <v>25</v>
      </c>
      <c r="B29" s="16">
        <f>SUM(B4:B28)</f>
        <v>119730</v>
      </c>
      <c r="C29" s="16">
        <f>SUM(C4:C28)</f>
        <v>119603</v>
      </c>
      <c r="D29" s="16">
        <f t="shared" ref="D29:R29" si="10">SUM(D4:D28)</f>
        <v>29906</v>
      </c>
      <c r="E29" s="16">
        <f t="shared" si="10"/>
        <v>29906</v>
      </c>
      <c r="F29" s="16">
        <f t="shared" si="10"/>
        <v>29906</v>
      </c>
      <c r="G29" s="16">
        <f t="shared" si="10"/>
        <v>29885</v>
      </c>
      <c r="H29" s="16">
        <f t="shared" si="10"/>
        <v>127</v>
      </c>
      <c r="I29" s="16">
        <f t="shared" si="10"/>
        <v>3</v>
      </c>
      <c r="J29" s="16">
        <f t="shared" si="10"/>
        <v>124</v>
      </c>
      <c r="K29" s="16">
        <f t="shared" si="10"/>
        <v>2</v>
      </c>
      <c r="L29" s="16">
        <f t="shared" si="10"/>
        <v>35</v>
      </c>
      <c r="M29" s="16">
        <f t="shared" si="10"/>
        <v>1</v>
      </c>
      <c r="N29" s="16">
        <f t="shared" si="10"/>
        <v>32</v>
      </c>
      <c r="O29" s="16">
        <f t="shared" si="10"/>
        <v>0</v>
      </c>
      <c r="P29" s="16">
        <f t="shared" si="10"/>
        <v>33</v>
      </c>
      <c r="Q29" s="16">
        <f t="shared" si="10"/>
        <v>0</v>
      </c>
      <c r="R29" s="16">
        <f t="shared" si="10"/>
        <v>24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/>
      <c r="AI29" s="26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</row>
    <row r="30" spans="1:61" s="11" customFormat="1" ht="52.5" customHeight="1">
      <c r="A30" s="25" t="s">
        <v>26</v>
      </c>
      <c r="B30" s="17">
        <v>114592</v>
      </c>
      <c r="C30" s="17">
        <f t="shared" si="1"/>
        <v>114587</v>
      </c>
      <c r="D30" s="17">
        <f t="shared" si="2"/>
        <v>28647</v>
      </c>
      <c r="E30" s="17">
        <f t="shared" ref="E30:E31" si="11">ROUND(C30/4,0)</f>
        <v>28647</v>
      </c>
      <c r="F30" s="17">
        <f t="shared" ref="F30:F31" si="12">ROUND(C30/4,0)</f>
        <v>28647</v>
      </c>
      <c r="G30" s="17">
        <f t="shared" ref="G30:G31" si="13">C30-D30-E30-F30</f>
        <v>28646</v>
      </c>
      <c r="H30" s="14">
        <v>5</v>
      </c>
      <c r="I30" s="17">
        <f t="shared" ref="I30" si="14">K30+M30+O30+Q30</f>
        <v>0</v>
      </c>
      <c r="J30" s="17">
        <f t="shared" ref="J30" si="15">L30+N30+P30+R30</f>
        <v>5</v>
      </c>
      <c r="K30" s="14"/>
      <c r="L30" s="17">
        <v>2</v>
      </c>
      <c r="M30" s="17"/>
      <c r="N30" s="17">
        <f>ROUND(H30/4,0)</f>
        <v>1</v>
      </c>
      <c r="O30" s="17"/>
      <c r="P30" s="17">
        <f>ROUND(H30/4,0)</f>
        <v>1</v>
      </c>
      <c r="Q30" s="17"/>
      <c r="R30" s="17">
        <v>1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6"/>
      <c r="AI30" s="26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</row>
    <row r="31" spans="1:61" s="11" customFormat="1" ht="52.5" customHeight="1">
      <c r="A31" s="25" t="s">
        <v>40</v>
      </c>
      <c r="B31" s="17">
        <v>0</v>
      </c>
      <c r="C31" s="17">
        <f t="shared" si="1"/>
        <v>0</v>
      </c>
      <c r="D31" s="17">
        <f t="shared" si="2"/>
        <v>0</v>
      </c>
      <c r="E31" s="17">
        <f t="shared" si="11"/>
        <v>0</v>
      </c>
      <c r="F31" s="17">
        <f t="shared" si="12"/>
        <v>0</v>
      </c>
      <c r="G31" s="17">
        <f t="shared" si="13"/>
        <v>0</v>
      </c>
      <c r="H31" s="14">
        <v>0</v>
      </c>
      <c r="I31" s="17">
        <f t="shared" ref="I31:I32" si="16">K31+M31+O31+Q31</f>
        <v>0</v>
      </c>
      <c r="J31" s="17">
        <f t="shared" ref="J31:J32" si="17">L31+N31+P31+R31</f>
        <v>0</v>
      </c>
      <c r="K31" s="14"/>
      <c r="L31" s="17">
        <f>ROUND(H31/4,0)</f>
        <v>0</v>
      </c>
      <c r="M31" s="17"/>
      <c r="N31" s="17">
        <f>ROUND(H31/4,0)</f>
        <v>0</v>
      </c>
      <c r="O31" s="17"/>
      <c r="P31" s="17">
        <f>ROUND(H31/4,0)</f>
        <v>0</v>
      </c>
      <c r="Q31" s="17"/>
      <c r="R31" s="17">
        <f>H31-L31-N31-P31</f>
        <v>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6"/>
      <c r="AI31" s="26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</row>
    <row r="32" spans="1:61" s="12" customFormat="1" ht="52.5" customHeight="1">
      <c r="A32" s="25" t="s">
        <v>27</v>
      </c>
      <c r="B32" s="17">
        <v>105238</v>
      </c>
      <c r="C32" s="17">
        <f t="shared" si="1"/>
        <v>105203</v>
      </c>
      <c r="D32" s="17">
        <f t="shared" si="2"/>
        <v>26301</v>
      </c>
      <c r="E32" s="17">
        <f t="shared" ref="E32" si="18">ROUND(C32/4,0)</f>
        <v>26301</v>
      </c>
      <c r="F32" s="17">
        <f t="shared" ref="F32" si="19">ROUND(C32/4,0)</f>
        <v>26301</v>
      </c>
      <c r="G32" s="17">
        <f t="shared" ref="G32" si="20">C32-D32-E32-F32</f>
        <v>26300</v>
      </c>
      <c r="H32" s="14">
        <v>35</v>
      </c>
      <c r="I32" s="17">
        <f t="shared" si="16"/>
        <v>17</v>
      </c>
      <c r="J32" s="17">
        <f t="shared" si="17"/>
        <v>18</v>
      </c>
      <c r="K32" s="14">
        <v>4</v>
      </c>
      <c r="L32" s="17">
        <v>5</v>
      </c>
      <c r="M32" s="14">
        <v>4</v>
      </c>
      <c r="N32" s="17">
        <v>5</v>
      </c>
      <c r="O32" s="14">
        <v>4</v>
      </c>
      <c r="P32" s="17">
        <v>4</v>
      </c>
      <c r="Q32" s="14">
        <v>5</v>
      </c>
      <c r="R32" s="17">
        <v>4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6"/>
      <c r="AI32" s="26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</row>
    <row r="33" spans="1:81" s="20" customFormat="1" ht="52.5" customHeight="1">
      <c r="A33" s="19" t="s">
        <v>30</v>
      </c>
      <c r="B33" s="21">
        <f>B29+B30+B32+B31</f>
        <v>339560</v>
      </c>
      <c r="C33" s="21">
        <f>C29+C30+C32+C31</f>
        <v>339393</v>
      </c>
      <c r="D33" s="21">
        <f t="shared" ref="D33" si="21">D29+D30+D32</f>
        <v>84854</v>
      </c>
      <c r="E33" s="21">
        <f t="shared" ref="E33" si="22">E29+E30+E32</f>
        <v>84854</v>
      </c>
      <c r="F33" s="21">
        <f t="shared" ref="F33" si="23">F29+F30+F32</f>
        <v>84854</v>
      </c>
      <c r="G33" s="21">
        <f t="shared" ref="G33" si="24">G29+G30+G32</f>
        <v>84831</v>
      </c>
      <c r="H33" s="21">
        <f>H29+H30+H32+H31</f>
        <v>167</v>
      </c>
      <c r="I33" s="21">
        <f>I29+I30+I32+I31</f>
        <v>20</v>
      </c>
      <c r="J33" s="21">
        <f t="shared" ref="J33" si="25">J29+J30+J32+J31</f>
        <v>147</v>
      </c>
      <c r="K33" s="21">
        <f>K29+K30+K32+K31</f>
        <v>6</v>
      </c>
      <c r="L33" s="21">
        <f t="shared" ref="L33:R33" si="26">L29+L30+L32+L31</f>
        <v>42</v>
      </c>
      <c r="M33" s="21">
        <f t="shared" si="26"/>
        <v>5</v>
      </c>
      <c r="N33" s="21">
        <f t="shared" si="26"/>
        <v>38</v>
      </c>
      <c r="O33" s="21">
        <f t="shared" si="26"/>
        <v>4</v>
      </c>
      <c r="P33" s="21">
        <f t="shared" si="26"/>
        <v>38</v>
      </c>
      <c r="Q33" s="21">
        <f t="shared" si="26"/>
        <v>5</v>
      </c>
      <c r="R33" s="21">
        <f t="shared" si="26"/>
        <v>29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6"/>
      <c r="AI33" s="26"/>
    </row>
    <row r="34" spans="1:81" s="12" customFormat="1" ht="52.5" customHeight="1">
      <c r="A34" s="25" t="s">
        <v>36</v>
      </c>
      <c r="B34" s="17">
        <v>5517</v>
      </c>
      <c r="C34" s="17"/>
      <c r="D34" s="17"/>
      <c r="E34" s="17"/>
      <c r="F34" s="17"/>
      <c r="G34" s="17"/>
      <c r="H34" s="14"/>
      <c r="I34" s="14"/>
      <c r="J34" s="14"/>
      <c r="K34" s="14"/>
      <c r="L34" s="17"/>
      <c r="M34" s="17"/>
      <c r="N34" s="17"/>
      <c r="O34" s="17"/>
      <c r="P34" s="17"/>
      <c r="Q34" s="17"/>
      <c r="R34" s="1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6"/>
      <c r="AI34" s="26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</row>
    <row r="35" spans="1:81" s="12" customFormat="1" ht="52.5" customHeight="1">
      <c r="A35" s="25" t="s">
        <v>38</v>
      </c>
      <c r="B35" s="17">
        <f>B33+B34</f>
        <v>345077</v>
      </c>
      <c r="C35" s="17"/>
      <c r="D35" s="17"/>
      <c r="E35" s="17"/>
      <c r="F35" s="17"/>
      <c r="G35" s="17"/>
      <c r="H35" s="14"/>
      <c r="I35" s="14"/>
      <c r="J35" s="14"/>
      <c r="K35" s="14"/>
      <c r="L35" s="17"/>
      <c r="M35" s="17"/>
      <c r="N35" s="17"/>
      <c r="O35" s="17"/>
      <c r="P35" s="17"/>
      <c r="Q35" s="17"/>
      <c r="R35" s="1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6"/>
      <c r="AI35" s="26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</row>
    <row r="36" spans="1:81" s="12" customFormat="1" ht="52.5" customHeight="1">
      <c r="A36" s="25" t="s">
        <v>39</v>
      </c>
      <c r="B36" s="17">
        <v>345077</v>
      </c>
      <c r="C36" s="17"/>
      <c r="D36" s="17"/>
      <c r="E36" s="17"/>
      <c r="F36" s="17"/>
      <c r="G36" s="17"/>
      <c r="H36" s="14"/>
      <c r="I36" s="14"/>
      <c r="J36" s="14"/>
      <c r="K36" s="14"/>
      <c r="L36" s="17"/>
      <c r="M36" s="17"/>
      <c r="N36" s="17"/>
      <c r="O36" s="17"/>
      <c r="P36" s="17"/>
      <c r="Q36" s="17"/>
      <c r="R36" s="1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6"/>
      <c r="AI36" s="26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</row>
    <row r="37" spans="1:81" s="12" customFormat="1" ht="52.5" customHeight="1">
      <c r="A37" s="25" t="s">
        <v>37</v>
      </c>
      <c r="B37" s="17">
        <f>B36-B35</f>
        <v>0</v>
      </c>
      <c r="C37" s="17"/>
      <c r="D37" s="17"/>
      <c r="E37" s="17"/>
      <c r="F37" s="17"/>
      <c r="G37" s="17"/>
      <c r="H37" s="14"/>
      <c r="I37" s="14"/>
      <c r="J37" s="14"/>
      <c r="K37" s="14"/>
      <c r="L37" s="17"/>
      <c r="M37" s="17"/>
      <c r="N37" s="17"/>
      <c r="O37" s="17"/>
      <c r="P37" s="17"/>
      <c r="Q37" s="17"/>
      <c r="R37" s="1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6"/>
      <c r="AI37" s="26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</row>
    <row r="38" spans="1:81" s="13" customFormat="1">
      <c r="A38" s="1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6"/>
      <c r="AI38" s="26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13" customFormat="1">
      <c r="A39" s="1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6"/>
      <c r="AI39" s="26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13" customFormat="1">
      <c r="A40" s="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6"/>
      <c r="AI40" s="26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s="13" customFormat="1">
      <c r="A41" s="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6"/>
      <c r="AI41" s="26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s="13" customFormat="1">
      <c r="A42" s="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6"/>
      <c r="AI42" s="26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81" s="13" customFormat="1">
      <c r="A43" s="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6"/>
      <c r="AI43" s="26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81" s="13" customFormat="1">
      <c r="A44" s="1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6"/>
      <c r="AI44" s="26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1:81" s="13" customFormat="1">
      <c r="A45" s="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6"/>
      <c r="AI45" s="26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1:81" s="13" customFormat="1">
      <c r="A46" s="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6"/>
      <c r="AI46" s="26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1:81" s="13" customFormat="1">
      <c r="A47" s="1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6"/>
      <c r="AI47" s="26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1:81" s="13" customFormat="1">
      <c r="A48" s="1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6"/>
      <c r="AI48" s="26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1:81" s="13" customFormat="1">
      <c r="A49" s="1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6"/>
      <c r="AI49" s="26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1:81" s="13" customFormat="1">
      <c r="A50" s="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6"/>
      <c r="AI50" s="26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1:81" s="13" customFormat="1">
      <c r="A51" s="1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6"/>
      <c r="AI51" s="26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1:81" s="13" customFormat="1">
      <c r="A52" s="1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6"/>
      <c r="AI52" s="26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81" s="13" customFormat="1">
      <c r="A53" s="1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6"/>
      <c r="AI53" s="26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1:81" s="13" customFormat="1">
      <c r="A54" s="1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6"/>
      <c r="AI54" s="26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1:81" s="13" customFormat="1">
      <c r="A55" s="1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6"/>
      <c r="AI55" s="26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1:81" s="13" customFormat="1">
      <c r="A56" s="1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6"/>
      <c r="AI56" s="26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1:81" s="13" customFormat="1">
      <c r="A57" s="1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6"/>
      <c r="AI57" s="26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</row>
    <row r="58" spans="1:81" s="13" customFormat="1">
      <c r="A58" s="1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6"/>
      <c r="AI58" s="26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</row>
    <row r="59" spans="1:81" s="13" customFormat="1">
      <c r="A59" s="1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6"/>
      <c r="AI59" s="26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</row>
    <row r="60" spans="1:81" s="13" customFormat="1">
      <c r="A60" s="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6"/>
      <c r="AI60" s="26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</row>
    <row r="61" spans="1:81" s="13" customFormat="1">
      <c r="A61" s="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6"/>
      <c r="AI61" s="26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</row>
    <row r="62" spans="1:81" s="13" customFormat="1">
      <c r="A62" s="1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6"/>
      <c r="AI62" s="26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</row>
    <row r="63" spans="1:81" s="13" customFormat="1">
      <c r="A63" s="1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6"/>
      <c r="AI63" s="26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</row>
    <row r="64" spans="1:81" s="13" customFormat="1">
      <c r="A64" s="1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6"/>
      <c r="AI64" s="26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</row>
    <row r="65" spans="1:81" s="13" customFormat="1">
      <c r="A65" s="1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6"/>
      <c r="AI65" s="26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</row>
    <row r="66" spans="1:81" s="13" customFormat="1">
      <c r="A66" s="1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6"/>
      <c r="AI66" s="26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</row>
    <row r="67" spans="1:81" s="13" customFormat="1">
      <c r="A67" s="1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6"/>
      <c r="AI67" s="26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</row>
    <row r="68" spans="1:81" s="13" customFormat="1">
      <c r="A68" s="1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6"/>
      <c r="AI68" s="26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</row>
    <row r="69" spans="1:81" s="13" customFormat="1">
      <c r="A69" s="1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6"/>
      <c r="AI69" s="26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</row>
    <row r="70" spans="1:81" s="13" customFormat="1">
      <c r="A70" s="1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6"/>
      <c r="AI70" s="26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</row>
    <row r="71" spans="1:81" s="13" customFormat="1">
      <c r="A71" s="1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6"/>
      <c r="AI71" s="26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</row>
    <row r="72" spans="1:81" s="13" customFormat="1">
      <c r="A72" s="1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6"/>
      <c r="AI72" s="26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</row>
    <row r="73" spans="1:81" s="13" customFormat="1">
      <c r="A73" s="1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6"/>
      <c r="AI73" s="26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</row>
    <row r="74" spans="1:81" s="13" customFormat="1">
      <c r="A74" s="1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6"/>
      <c r="AI74" s="26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</row>
    <row r="75" spans="1:81" s="13" customFormat="1">
      <c r="A75" s="1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6"/>
      <c r="AI75" s="26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</row>
    <row r="76" spans="1:81" s="13" customFormat="1">
      <c r="A76" s="1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6"/>
      <c r="AI76" s="26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</row>
    <row r="77" spans="1:81" s="13" customFormat="1">
      <c r="A77" s="1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6"/>
      <c r="AI77" s="26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</row>
    <row r="78" spans="1:81" s="13" customFormat="1">
      <c r="A78" s="1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6"/>
      <c r="AI78" s="26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</row>
    <row r="79" spans="1:81" s="13" customFormat="1">
      <c r="A79" s="1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6"/>
      <c r="AI79" s="26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</row>
    <row r="80" spans="1:81" s="13" customFormat="1">
      <c r="A80" s="1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6"/>
      <c r="AI80" s="26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</row>
    <row r="81" spans="1:81" s="13" customFormat="1">
      <c r="A81" s="1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6"/>
      <c r="AI81" s="26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</row>
    <row r="82" spans="1:81" s="13" customFormat="1">
      <c r="A82" s="1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6"/>
      <c r="AI82" s="26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</row>
    <row r="83" spans="1:81" s="13" customFormat="1">
      <c r="A83" s="1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6"/>
      <c r="AI83" s="26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</row>
    <row r="84" spans="1:81" s="13" customFormat="1">
      <c r="A84" s="1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6"/>
      <c r="AI84" s="26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</row>
    <row r="85" spans="1:81" s="13" customFormat="1">
      <c r="A85" s="1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6"/>
      <c r="AI85" s="26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</row>
    <row r="86" spans="1:81" s="13" customFormat="1">
      <c r="A86" s="1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6"/>
      <c r="AI86" s="26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</row>
    <row r="87" spans="1:81" s="13" customFormat="1">
      <c r="A87" s="1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6"/>
      <c r="AI87" s="26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</row>
    <row r="88" spans="1:81" s="13" customFormat="1">
      <c r="A88" s="1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6"/>
      <c r="AI88" s="26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</row>
    <row r="89" spans="1:81" s="13" customFormat="1">
      <c r="A89" s="1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6"/>
      <c r="AI89" s="26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</row>
    <row r="90" spans="1:81" s="13" customFormat="1">
      <c r="A90" s="1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6"/>
      <c r="AI90" s="26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</row>
    <row r="91" spans="1:81" s="13" customFormat="1">
      <c r="A91" s="1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6"/>
      <c r="AI91" s="26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</row>
    <row r="92" spans="1:81" s="13" customFormat="1">
      <c r="A92" s="1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6"/>
      <c r="AI92" s="26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</row>
    <row r="93" spans="1:81" s="13" customFormat="1">
      <c r="A93" s="1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6"/>
      <c r="AI93" s="26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</row>
    <row r="94" spans="1:81" s="13" customFormat="1">
      <c r="A94" s="1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6"/>
      <c r="AI94" s="26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</row>
    <row r="95" spans="1:81" s="13" customFormat="1">
      <c r="A95" s="1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6"/>
      <c r="AI95" s="26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</row>
    <row r="96" spans="1:81" s="13" customFormat="1">
      <c r="A96" s="1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6"/>
      <c r="AI96" s="26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</row>
    <row r="97" spans="1:81" s="13" customFormat="1">
      <c r="A97" s="1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6"/>
      <c r="AI97" s="26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</row>
    <row r="98" spans="1:81" s="13" customFormat="1">
      <c r="A98" s="1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6"/>
      <c r="AI98" s="26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</row>
    <row r="99" spans="1:81" s="13" customFormat="1">
      <c r="A99" s="1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6"/>
      <c r="AI99" s="26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</row>
    <row r="100" spans="1:81" s="13" customFormat="1">
      <c r="A100" s="1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6"/>
      <c r="AI100" s="26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</row>
    <row r="101" spans="1:81" s="13" customFormat="1">
      <c r="A101" s="1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6"/>
      <c r="AI101" s="26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</row>
    <row r="102" spans="1:81" s="13" customFormat="1">
      <c r="A102" s="1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6"/>
      <c r="AI102" s="26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</row>
    <row r="103" spans="1:81" s="13" customFormat="1">
      <c r="A103" s="1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6"/>
      <c r="AI103" s="26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</row>
    <row r="104" spans="1:81" s="13" customFormat="1">
      <c r="A104" s="1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6"/>
      <c r="AI104" s="26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</row>
    <row r="105" spans="1:81" s="13" customFormat="1">
      <c r="A105" s="1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6"/>
      <c r="AI105" s="26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</row>
    <row r="106" spans="1:81" s="13" customFormat="1">
      <c r="A106" s="1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6"/>
      <c r="AI106" s="26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</row>
    <row r="107" spans="1:81" s="13" customFormat="1">
      <c r="A107" s="1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6"/>
      <c r="AI107" s="26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</row>
    <row r="108" spans="1:81" s="13" customFormat="1">
      <c r="A108" s="1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6"/>
      <c r="AI108" s="26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</row>
    <row r="109" spans="1:81" s="13" customFormat="1">
      <c r="A109" s="1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6"/>
      <c r="AI109" s="26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</row>
    <row r="110" spans="1:81" s="13" customFormat="1">
      <c r="A110" s="1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6"/>
      <c r="AI110" s="26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</row>
    <row r="111" spans="1:81" s="13" customFormat="1">
      <c r="A111" s="1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6"/>
      <c r="AI111" s="26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</row>
    <row r="112" spans="1:81" s="13" customFormat="1">
      <c r="A112" s="1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6"/>
      <c r="AI112" s="26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</row>
    <row r="113" spans="1:81" s="13" customFormat="1">
      <c r="A113" s="1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6"/>
      <c r="AI113" s="26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</row>
    <row r="114" spans="1:81" s="13" customFormat="1">
      <c r="A114" s="1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6"/>
      <c r="AI114" s="26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</row>
    <row r="115" spans="1:81" s="13" customFormat="1">
      <c r="A115" s="1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6"/>
      <c r="AI115" s="26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</row>
    <row r="116" spans="1:81" s="13" customFormat="1">
      <c r="A116" s="1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6"/>
      <c r="AI116" s="26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</row>
    <row r="117" spans="1:81" s="13" customFormat="1">
      <c r="A117" s="1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6"/>
      <c r="AI117" s="26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</row>
    <row r="118" spans="1:81" s="13" customFormat="1">
      <c r="A118" s="1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6"/>
      <c r="AI118" s="26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</row>
    <row r="119" spans="1:81" s="13" customFormat="1">
      <c r="A119" s="1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6"/>
      <c r="AI119" s="26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</row>
    <row r="120" spans="1:81" s="13" customFormat="1">
      <c r="A120" s="1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6"/>
      <c r="AI120" s="26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</row>
    <row r="121" spans="1:81" s="13" customFormat="1">
      <c r="A121" s="1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6"/>
      <c r="AI121" s="26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</row>
    <row r="122" spans="1:81" s="13" customFormat="1">
      <c r="A122" s="1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6"/>
      <c r="AI122" s="26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</row>
    <row r="123" spans="1:81" s="13" customFormat="1">
      <c r="A123" s="1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6"/>
      <c r="AI123" s="26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</row>
    <row r="124" spans="1:81" s="13" customFormat="1">
      <c r="A124" s="1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6"/>
      <c r="AI124" s="26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</row>
    <row r="125" spans="1:81" s="13" customFormat="1">
      <c r="A125" s="1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6"/>
      <c r="AI125" s="26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</row>
    <row r="126" spans="1:81" s="13" customFormat="1">
      <c r="A126" s="1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6"/>
      <c r="AI126" s="26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</row>
    <row r="127" spans="1:81" s="13" customFormat="1">
      <c r="A127" s="1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6"/>
      <c r="AI127" s="26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</row>
    <row r="128" spans="1:81" s="13" customFormat="1">
      <c r="A128" s="1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6"/>
      <c r="AI128" s="26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</row>
    <row r="129" spans="1:81" s="13" customFormat="1">
      <c r="A129" s="1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6"/>
      <c r="AI129" s="26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</row>
    <row r="130" spans="1:81" s="13" customFormat="1">
      <c r="A130" s="1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6"/>
      <c r="AI130" s="26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</row>
    <row r="131" spans="1:81" s="13" customFormat="1">
      <c r="A131" s="1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6"/>
      <c r="AI131" s="26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</row>
    <row r="132" spans="1:81" s="13" customFormat="1">
      <c r="A132" s="1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6"/>
      <c r="AI132" s="26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</row>
    <row r="133" spans="1:81" s="13" customFormat="1">
      <c r="A133" s="1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6"/>
      <c r="AI133" s="26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</row>
    <row r="134" spans="1:81" s="13" customFormat="1">
      <c r="A134" s="1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6"/>
      <c r="AI134" s="26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</row>
    <row r="135" spans="1:81" s="13" customFormat="1">
      <c r="A135" s="1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6"/>
      <c r="AI135" s="26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</row>
    <row r="136" spans="1:81" s="13" customFormat="1">
      <c r="A136" s="1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6"/>
      <c r="AI136" s="26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</row>
    <row r="137" spans="1:81" s="13" customFormat="1">
      <c r="A137" s="1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6"/>
      <c r="AI137" s="26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</row>
    <row r="138" spans="1:81" s="13" customFormat="1">
      <c r="A138" s="1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6"/>
      <c r="AI138" s="26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</row>
    <row r="139" spans="1:81" s="13" customFormat="1">
      <c r="A139" s="1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6"/>
      <c r="AI139" s="26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</row>
    <row r="140" spans="1:81" s="13" customFormat="1">
      <c r="A140" s="1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6"/>
      <c r="AI140" s="26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</row>
    <row r="141" spans="1:81" s="13" customFormat="1">
      <c r="A141" s="1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6"/>
      <c r="AI141" s="26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</row>
    <row r="142" spans="1:81" s="13" customFormat="1">
      <c r="A142" s="1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6"/>
      <c r="AI142" s="26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</row>
    <row r="143" spans="1:81" s="13" customFormat="1">
      <c r="A143" s="1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6"/>
      <c r="AI143" s="26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</row>
    <row r="144" spans="1:81" s="13" customFormat="1">
      <c r="A144" s="1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6"/>
      <c r="AI144" s="26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</row>
    <row r="145" spans="1:81" s="13" customFormat="1">
      <c r="A145" s="1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6"/>
      <c r="AI145" s="26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</row>
    <row r="146" spans="1:81" s="13" customFormat="1">
      <c r="A146" s="1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6"/>
      <c r="AI146" s="26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</row>
    <row r="147" spans="1:81" s="13" customFormat="1">
      <c r="A147" s="1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6"/>
      <c r="AI147" s="26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</row>
    <row r="148" spans="1:81" s="13" customFormat="1">
      <c r="A148" s="1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6"/>
      <c r="AI148" s="26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</row>
    <row r="149" spans="1:81" s="13" customFormat="1">
      <c r="A149" s="1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6"/>
      <c r="AI149" s="26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</row>
    <row r="150" spans="1:81" s="13" customFormat="1">
      <c r="A150" s="1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6"/>
      <c r="AI150" s="26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</row>
    <row r="151" spans="1:81" s="13" customFormat="1">
      <c r="A151" s="1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6"/>
      <c r="AI151" s="26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</row>
    <row r="152" spans="1:81" s="13" customFormat="1">
      <c r="A152" s="1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6"/>
      <c r="AI152" s="26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</row>
    <row r="153" spans="1:81" s="13" customFormat="1">
      <c r="A153" s="1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6"/>
      <c r="AI153" s="26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</row>
    <row r="154" spans="1:81" s="13" customFormat="1">
      <c r="A154" s="1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6"/>
      <c r="AI154" s="26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</row>
    <row r="155" spans="1:81" s="13" customFormat="1">
      <c r="A155" s="1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6"/>
      <c r="AI155" s="26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</row>
    <row r="156" spans="1:81" s="13" customFormat="1">
      <c r="A156" s="1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6"/>
      <c r="AI156" s="26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</row>
    <row r="157" spans="1:81" s="13" customFormat="1">
      <c r="A157" s="1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6"/>
      <c r="AI157" s="26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</row>
    <row r="158" spans="1:81" s="13" customFormat="1">
      <c r="A158" s="1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6"/>
      <c r="AI158" s="26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</row>
    <row r="159" spans="1:81" s="13" customFormat="1">
      <c r="A159" s="1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6"/>
      <c r="AI159" s="26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</row>
    <row r="160" spans="1:81" s="13" customFormat="1">
      <c r="A160" s="1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6"/>
      <c r="AI160" s="26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</row>
    <row r="161" spans="1:81" s="13" customFormat="1">
      <c r="A161" s="1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6"/>
      <c r="AI161" s="26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</row>
    <row r="162" spans="1:81" s="13" customFormat="1">
      <c r="A162" s="1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6"/>
      <c r="AI162" s="26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</row>
    <row r="163" spans="1:81" s="13" customFormat="1">
      <c r="A163" s="1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6"/>
      <c r="AI163" s="26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</row>
    <row r="164" spans="1:81" s="13" customFormat="1">
      <c r="A164" s="1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6"/>
      <c r="AI164" s="26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</row>
    <row r="165" spans="1:81" s="13" customFormat="1">
      <c r="A165" s="1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6"/>
      <c r="AI165" s="26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</row>
    <row r="166" spans="1:81" s="13" customFormat="1">
      <c r="A166" s="1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6"/>
      <c r="AI166" s="26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</row>
    <row r="167" spans="1:81" s="13" customFormat="1">
      <c r="A167" s="1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6"/>
      <c r="AI167" s="26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</row>
    <row r="168" spans="1:81" s="13" customFormat="1">
      <c r="A168" s="1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6"/>
      <c r="AI168" s="26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</row>
    <row r="169" spans="1:81" s="13" customFormat="1">
      <c r="A169" s="1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6"/>
      <c r="AI169" s="26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</row>
    <row r="170" spans="1:81" s="13" customFormat="1">
      <c r="A170" s="1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6"/>
      <c r="AI170" s="26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</row>
    <row r="171" spans="1:81" s="13" customFormat="1">
      <c r="A171" s="1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6"/>
      <c r="AI171" s="26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</row>
    <row r="172" spans="1:81" s="13" customFormat="1">
      <c r="A172" s="1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6"/>
      <c r="AI172" s="26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</row>
    <row r="173" spans="1:81" s="13" customFormat="1">
      <c r="A173" s="1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6"/>
      <c r="AI173" s="26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</row>
    <row r="174" spans="1:81" s="13" customFormat="1">
      <c r="A174" s="1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6"/>
      <c r="AI174" s="26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</row>
    <row r="175" spans="1:81" s="13" customFormat="1">
      <c r="A175" s="1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6"/>
      <c r="AI175" s="26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</row>
    <row r="176" spans="1:81" s="13" customFormat="1">
      <c r="A176" s="1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6"/>
      <c r="AI176" s="26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</row>
    <row r="177" spans="1:81" s="13" customFormat="1">
      <c r="A177" s="1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6"/>
      <c r="AI177" s="26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</row>
    <row r="178" spans="1:81" s="13" customFormat="1">
      <c r="A178" s="1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6"/>
      <c r="AI178" s="26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</row>
    <row r="179" spans="1:81" s="13" customFormat="1">
      <c r="A179" s="1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6"/>
      <c r="AI179" s="26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</row>
    <row r="180" spans="1:81" s="13" customFormat="1">
      <c r="A180" s="1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6"/>
      <c r="AI180" s="26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</row>
    <row r="181" spans="1:81" s="13" customFormat="1">
      <c r="A181" s="1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6"/>
      <c r="AI181" s="26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</row>
    <row r="182" spans="1:81" s="13" customFormat="1">
      <c r="A182" s="1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6"/>
      <c r="AI182" s="26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</row>
    <row r="183" spans="1:81" s="13" customFormat="1">
      <c r="A183" s="1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6"/>
      <c r="AI183" s="26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</row>
    <row r="184" spans="1:81" s="13" customFormat="1">
      <c r="A184" s="1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6"/>
      <c r="AI184" s="26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</row>
    <row r="185" spans="1:81" s="13" customFormat="1">
      <c r="A185" s="1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6"/>
      <c r="AI185" s="26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</row>
    <row r="186" spans="1:81" s="13" customFormat="1">
      <c r="A186" s="1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6"/>
      <c r="AI186" s="26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</row>
    <row r="187" spans="1:81" s="13" customFormat="1">
      <c r="A187" s="1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6"/>
      <c r="AI187" s="26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</row>
    <row r="188" spans="1:81" s="13" customFormat="1">
      <c r="A188" s="1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6"/>
      <c r="AI188" s="26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</row>
    <row r="189" spans="1:81" s="13" customFormat="1">
      <c r="A189" s="1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6"/>
      <c r="AI189" s="26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</row>
    <row r="190" spans="1:81" s="13" customFormat="1">
      <c r="A190" s="1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6"/>
      <c r="AI190" s="26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</row>
    <row r="191" spans="1:81" s="13" customFormat="1">
      <c r="A191" s="1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6"/>
      <c r="AI191" s="26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</row>
    <row r="192" spans="1:81" s="13" customFormat="1">
      <c r="A192" s="1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6"/>
      <c r="AI192" s="26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</row>
    <row r="193" spans="1:81" s="13" customFormat="1">
      <c r="A193" s="1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6"/>
      <c r="AI193" s="26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</row>
    <row r="194" spans="1:81" s="13" customFormat="1">
      <c r="A194" s="1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6"/>
      <c r="AI194" s="26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</row>
    <row r="195" spans="1:81" s="13" customFormat="1">
      <c r="A195" s="1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6"/>
      <c r="AI195" s="26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</row>
    <row r="196" spans="1:81" s="13" customFormat="1">
      <c r="A196" s="1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6"/>
      <c r="AI196" s="26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</row>
    <row r="197" spans="1:81" s="13" customFormat="1">
      <c r="A197" s="1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6"/>
      <c r="AI197" s="26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</row>
    <row r="198" spans="1:81" s="13" customFormat="1">
      <c r="A198" s="1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6"/>
      <c r="AI198" s="26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</row>
    <row r="199" spans="1:81" s="13" customFormat="1">
      <c r="A199" s="1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6"/>
      <c r="AI199" s="26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</row>
    <row r="200" spans="1:81" s="13" customFormat="1">
      <c r="A200" s="1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6"/>
      <c r="AI200" s="26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</row>
    <row r="201" spans="1:81" s="13" customFormat="1">
      <c r="A201" s="1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6"/>
      <c r="AI201" s="26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</row>
    <row r="202" spans="1:81" s="13" customFormat="1">
      <c r="A202" s="1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6"/>
      <c r="AI202" s="26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</row>
    <row r="203" spans="1:81" s="13" customFormat="1">
      <c r="A203" s="1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6"/>
      <c r="AI203" s="26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</row>
    <row r="204" spans="1:81" s="13" customFormat="1">
      <c r="A204" s="1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6"/>
      <c r="AI204" s="26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</row>
    <row r="205" spans="1:81" s="13" customFormat="1">
      <c r="A205" s="1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6"/>
      <c r="AI205" s="26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</row>
    <row r="206" spans="1:81" s="13" customFormat="1">
      <c r="A206" s="1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6"/>
      <c r="AI206" s="26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</row>
    <row r="207" spans="1:81" s="13" customFormat="1">
      <c r="A207" s="1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6"/>
      <c r="AI207" s="26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</row>
    <row r="208" spans="1:81" s="13" customFormat="1">
      <c r="A208" s="1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6"/>
      <c r="AI208" s="26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</row>
    <row r="209" spans="1:81" s="13" customFormat="1">
      <c r="A209" s="1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6"/>
      <c r="AI209" s="26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</row>
    <row r="210" spans="1:81" s="13" customFormat="1">
      <c r="A210" s="1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6"/>
      <c r="AI210" s="26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</row>
    <row r="211" spans="1:81" s="13" customFormat="1">
      <c r="A211" s="1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6"/>
      <c r="AI211" s="26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</row>
    <row r="212" spans="1:81" s="13" customFormat="1">
      <c r="A212" s="1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6"/>
      <c r="AI212" s="26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</row>
    <row r="213" spans="1:81" s="13" customFormat="1">
      <c r="A213" s="1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6"/>
      <c r="AI213" s="26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</row>
    <row r="214" spans="1:81" s="13" customFormat="1">
      <c r="A214" s="1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6"/>
      <c r="AI214" s="26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</row>
    <row r="215" spans="1:81" s="13" customFormat="1">
      <c r="A215" s="1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6"/>
      <c r="AI215" s="26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</row>
    <row r="216" spans="1:81" s="13" customFormat="1">
      <c r="A216" s="1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6"/>
      <c r="AI216" s="26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</row>
    <row r="217" spans="1:81" s="13" customFormat="1">
      <c r="A217" s="1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6"/>
      <c r="AI217" s="26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</row>
    <row r="218" spans="1:81" s="13" customFormat="1">
      <c r="A218" s="1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6"/>
      <c r="AI218" s="26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</row>
    <row r="219" spans="1:81" s="13" customFormat="1">
      <c r="A219" s="1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6"/>
      <c r="AI219" s="26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</row>
    <row r="220" spans="1:81" s="13" customFormat="1">
      <c r="A220" s="1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6"/>
      <c r="AI220" s="26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</row>
    <row r="221" spans="1:81" s="13" customFormat="1">
      <c r="A221" s="1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6"/>
      <c r="AI221" s="26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</row>
    <row r="222" spans="1:81" s="13" customFormat="1">
      <c r="A222" s="1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6"/>
      <c r="AI222" s="26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</row>
    <row r="223" spans="1:81" s="13" customFormat="1">
      <c r="A223" s="1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6"/>
      <c r="AI223" s="26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</row>
    <row r="224" spans="1:81" s="13" customFormat="1">
      <c r="A224" s="1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6"/>
      <c r="AI224" s="26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</row>
    <row r="225" spans="1:81" s="13" customFormat="1">
      <c r="A225" s="1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6"/>
      <c r="AI225" s="26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</row>
    <row r="226" spans="1:81" s="13" customFormat="1">
      <c r="A226" s="1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6"/>
      <c r="AI226" s="26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</row>
    <row r="227" spans="1:81" s="13" customFormat="1">
      <c r="A227" s="1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6"/>
      <c r="AI227" s="26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</row>
    <row r="228" spans="1:81" s="13" customFormat="1">
      <c r="A228" s="1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6"/>
      <c r="AI228" s="26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</row>
    <row r="229" spans="1:81" s="13" customFormat="1">
      <c r="A229" s="1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6"/>
      <c r="AI229" s="26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</row>
    <row r="230" spans="1:81" s="13" customFormat="1">
      <c r="A230" s="1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6"/>
      <c r="AI230" s="26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</row>
    <row r="231" spans="1:81" s="13" customFormat="1">
      <c r="A231" s="1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6"/>
      <c r="AI231" s="26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</row>
    <row r="232" spans="1:81" s="13" customFormat="1">
      <c r="A232" s="1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6"/>
      <c r="AI232" s="26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</row>
    <row r="233" spans="1:81" s="13" customFormat="1">
      <c r="A233" s="1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6"/>
      <c r="AI233" s="26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</row>
    <row r="234" spans="1:81" s="13" customFormat="1">
      <c r="A234" s="1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6"/>
      <c r="AI234" s="26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</row>
    <row r="235" spans="1:81" s="13" customFormat="1">
      <c r="A235" s="1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6"/>
      <c r="AI235" s="26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</row>
    <row r="236" spans="1:81" s="13" customFormat="1">
      <c r="A236" s="1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6"/>
      <c r="AI236" s="26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</row>
    <row r="237" spans="1:81" s="13" customFormat="1">
      <c r="A237" s="1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6"/>
      <c r="AI237" s="26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</row>
    <row r="238" spans="1:81" s="13" customFormat="1">
      <c r="A238" s="1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6"/>
      <c r="AI238" s="26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</row>
    <row r="239" spans="1:81" s="13" customFormat="1">
      <c r="A239" s="1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6"/>
      <c r="AI239" s="26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</row>
    <row r="240" spans="1:81" s="13" customFormat="1">
      <c r="A240" s="1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6"/>
      <c r="AI240" s="26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</row>
    <row r="241" spans="1:81" s="13" customFormat="1">
      <c r="A241" s="1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6"/>
      <c r="AI241" s="26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</row>
    <row r="242" spans="1:81" s="13" customFormat="1">
      <c r="A242" s="1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6"/>
      <c r="AI242" s="26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</row>
    <row r="243" spans="1:81" s="13" customFormat="1">
      <c r="A243" s="1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6"/>
      <c r="AI243" s="26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</row>
    <row r="244" spans="1:81" s="13" customFormat="1">
      <c r="A244" s="1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6"/>
      <c r="AI244" s="26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</row>
    <row r="245" spans="1:81" s="13" customFormat="1">
      <c r="A245" s="1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6"/>
      <c r="AI245" s="26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</row>
    <row r="246" spans="1:81" s="13" customFormat="1">
      <c r="A246" s="1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6"/>
      <c r="AI246" s="26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</row>
    <row r="247" spans="1:81" s="13" customFormat="1">
      <c r="A247" s="1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6"/>
      <c r="AI247" s="26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</row>
    <row r="248" spans="1:81" s="13" customFormat="1">
      <c r="A248" s="1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6"/>
      <c r="AI248" s="26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</row>
    <row r="249" spans="1:81" s="13" customFormat="1">
      <c r="A249" s="1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6"/>
      <c r="AI249" s="26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</row>
    <row r="250" spans="1:81" s="13" customFormat="1">
      <c r="A250" s="1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6"/>
      <c r="AI250" s="26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</row>
    <row r="251" spans="1:81" s="13" customFormat="1">
      <c r="A251" s="1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6"/>
      <c r="AI251" s="26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</row>
    <row r="252" spans="1:81" s="13" customFormat="1">
      <c r="A252" s="1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6"/>
      <c r="AI252" s="26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</row>
    <row r="253" spans="1:81" s="13" customFormat="1">
      <c r="A253" s="1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6"/>
      <c r="AI253" s="26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</row>
    <row r="254" spans="1:81" s="13" customFormat="1">
      <c r="A254" s="1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6"/>
      <c r="AI254" s="26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</row>
    <row r="255" spans="1:81" s="13" customFormat="1">
      <c r="A255" s="1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6"/>
      <c r="AI255" s="26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</row>
    <row r="256" spans="1:81" s="13" customFormat="1">
      <c r="A256" s="1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6"/>
      <c r="AI256" s="26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</row>
    <row r="257" spans="1:81" s="13" customFormat="1">
      <c r="A257" s="1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6"/>
      <c r="AI257" s="26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</row>
    <row r="258" spans="1:81" s="13" customFormat="1">
      <c r="A258" s="1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6"/>
      <c r="AI258" s="26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</row>
    <row r="259" spans="1:81" s="13" customFormat="1">
      <c r="A259" s="1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6"/>
      <c r="AI259" s="26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</row>
    <row r="260" spans="1:81" s="13" customFormat="1">
      <c r="A260" s="1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6"/>
      <c r="AI260" s="26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</row>
    <row r="261" spans="1:81" s="13" customFormat="1">
      <c r="A261" s="1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6"/>
      <c r="AI261" s="26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</row>
    <row r="262" spans="1:81" s="13" customFormat="1">
      <c r="A262" s="1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6"/>
      <c r="AI262" s="26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</row>
    <row r="263" spans="1:81" s="13" customFormat="1">
      <c r="A263" s="1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6"/>
      <c r="AI263" s="26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</row>
    <row r="264" spans="1:81" s="13" customFormat="1">
      <c r="A264" s="1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6"/>
      <c r="AI264" s="26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</row>
    <row r="265" spans="1:81" s="13" customFormat="1">
      <c r="A265" s="1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6"/>
      <c r="AI265" s="26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</row>
    <row r="266" spans="1:81" s="13" customFormat="1">
      <c r="A266" s="1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6"/>
      <c r="AI266" s="26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</row>
    <row r="267" spans="1:81" s="13" customFormat="1">
      <c r="A267" s="1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6"/>
      <c r="AI267" s="26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</row>
    <row r="268" spans="1:81" s="13" customFormat="1">
      <c r="A268" s="1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6"/>
      <c r="AI268" s="26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</row>
    <row r="269" spans="1:81" s="13" customFormat="1">
      <c r="A269" s="1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6"/>
      <c r="AI269" s="26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</row>
    <row r="270" spans="1:81" s="13" customFormat="1">
      <c r="A270" s="1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6"/>
      <c r="AI270" s="26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</row>
    <row r="271" spans="1:81" s="13" customFormat="1">
      <c r="A271" s="1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6"/>
      <c r="AI271" s="26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</row>
    <row r="272" spans="1:81" s="13" customFormat="1">
      <c r="A272" s="1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6"/>
      <c r="AI272" s="26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</row>
    <row r="273" spans="1:81" s="13" customFormat="1">
      <c r="A273" s="1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6"/>
      <c r="AI273" s="26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</row>
    <row r="274" spans="1:81" s="13" customFormat="1">
      <c r="A274" s="1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6"/>
      <c r="AI274" s="26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</row>
    <row r="275" spans="1:81" s="13" customFormat="1">
      <c r="A275" s="1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6"/>
      <c r="AI275" s="26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</row>
    <row r="276" spans="1:81" s="13" customFormat="1">
      <c r="A276" s="1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6"/>
      <c r="AI276" s="26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</row>
    <row r="277" spans="1:81" s="13" customFormat="1">
      <c r="A277" s="1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6"/>
      <c r="AI277" s="26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</row>
    <row r="278" spans="1:81" s="13" customFormat="1">
      <c r="A278" s="1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6"/>
      <c r="AI278" s="26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</row>
    <row r="279" spans="1:81" s="13" customFormat="1">
      <c r="A279" s="1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6"/>
      <c r="AI279" s="26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</row>
    <row r="280" spans="1:81" s="13" customFormat="1">
      <c r="A280" s="1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6"/>
      <c r="AI280" s="26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</row>
    <row r="281" spans="1:81" s="13" customFormat="1">
      <c r="A281" s="1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6"/>
      <c r="AI281" s="26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</row>
    <row r="282" spans="1:81" s="13" customFormat="1">
      <c r="A282" s="1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6"/>
      <c r="AI282" s="26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</row>
    <row r="283" spans="1:81" s="13" customFormat="1">
      <c r="A283" s="1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6"/>
      <c r="AI283" s="26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</row>
    <row r="284" spans="1:81" s="13" customFormat="1">
      <c r="A284" s="1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6"/>
      <c r="AI284" s="26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</row>
    <row r="285" spans="1:81" s="13" customFormat="1">
      <c r="A285" s="1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6"/>
      <c r="AI285" s="26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</row>
    <row r="286" spans="1:81" s="13" customFormat="1">
      <c r="A286" s="1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6"/>
      <c r="AI286" s="26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</row>
    <row r="287" spans="1:81" s="13" customFormat="1">
      <c r="A287" s="1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6"/>
      <c r="AI287" s="26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</row>
    <row r="288" spans="1:81" s="13" customFormat="1">
      <c r="A288" s="1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6"/>
      <c r="AI288" s="26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</row>
    <row r="289" spans="1:81" s="13" customFormat="1">
      <c r="A289" s="1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6"/>
      <c r="AI289" s="26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</row>
    <row r="290" spans="1:81" s="13" customFormat="1">
      <c r="A290" s="1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6"/>
      <c r="AI290" s="26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</row>
    <row r="291" spans="1:81" s="13" customFormat="1">
      <c r="A291" s="1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6"/>
      <c r="AI291" s="26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</row>
    <row r="292" spans="1:81" s="13" customFormat="1">
      <c r="A292" s="1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6"/>
      <c r="AI292" s="26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</row>
    <row r="293" spans="1:81" s="13" customFormat="1">
      <c r="A293" s="1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6"/>
      <c r="AI293" s="26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</row>
    <row r="294" spans="1:81" s="13" customFormat="1">
      <c r="A294" s="1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6"/>
      <c r="AI294" s="26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</row>
    <row r="295" spans="1:81" s="13" customFormat="1">
      <c r="A295" s="1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6"/>
      <c r="AI295" s="26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</row>
    <row r="296" spans="1:81" s="13" customFormat="1">
      <c r="A296" s="1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6"/>
      <c r="AI296" s="26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</row>
    <row r="297" spans="1:81" s="13" customFormat="1">
      <c r="A297" s="1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6"/>
      <c r="AI297" s="26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</row>
    <row r="298" spans="1:81" s="13" customFormat="1">
      <c r="A298" s="1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6"/>
      <c r="AI298" s="26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</row>
    <row r="299" spans="1:81" s="13" customFormat="1">
      <c r="A299" s="1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6"/>
      <c r="AI299" s="26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</row>
    <row r="300" spans="1:81" s="13" customFormat="1">
      <c r="A300" s="1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6"/>
      <c r="AI300" s="26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</row>
    <row r="301" spans="1:81" s="13" customFormat="1">
      <c r="A301" s="1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6"/>
      <c r="AI301" s="26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</row>
    <row r="302" spans="1:81" s="13" customFormat="1">
      <c r="A302" s="1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6"/>
      <c r="AI302" s="26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</row>
    <row r="303" spans="1:81" s="13" customFormat="1">
      <c r="A303" s="1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6"/>
      <c r="AI303" s="26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</row>
    <row r="304" spans="1:81" s="13" customFormat="1">
      <c r="A304" s="1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6"/>
      <c r="AI304" s="26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</row>
    <row r="305" spans="1:81" s="13" customFormat="1">
      <c r="A305" s="1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6"/>
      <c r="AI305" s="26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</row>
    <row r="306" spans="1:81" s="13" customFormat="1">
      <c r="A306" s="1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6"/>
      <c r="AI306" s="26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</row>
    <row r="307" spans="1:81" s="13" customFormat="1">
      <c r="A307" s="1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6"/>
      <c r="AI307" s="26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</row>
    <row r="308" spans="1:81" s="13" customFormat="1">
      <c r="A308" s="1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6"/>
      <c r="AI308" s="26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</row>
    <row r="309" spans="1:81" s="13" customFormat="1">
      <c r="A309" s="1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6"/>
      <c r="AI309" s="26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</row>
    <row r="310" spans="1:81" s="13" customFormat="1">
      <c r="A310" s="1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6"/>
      <c r="AI310" s="26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</row>
    <row r="311" spans="1:81" s="13" customFormat="1">
      <c r="A311" s="1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6"/>
      <c r="AI311" s="26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</row>
    <row r="312" spans="1:81" s="13" customFormat="1">
      <c r="A312" s="1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6"/>
      <c r="AI312" s="26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</row>
    <row r="313" spans="1:81" s="13" customFormat="1">
      <c r="A313" s="1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6"/>
      <c r="AI313" s="26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</row>
    <row r="314" spans="1:81" s="13" customFormat="1">
      <c r="A314" s="1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6"/>
      <c r="AI314" s="26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</row>
    <row r="315" spans="1:81" s="13" customFormat="1">
      <c r="A315" s="1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6"/>
      <c r="AI315" s="26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</row>
    <row r="316" spans="1:81" s="13" customFormat="1">
      <c r="A316" s="1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6"/>
      <c r="AI316" s="26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</row>
    <row r="317" spans="1:81" s="13" customFormat="1">
      <c r="A317" s="1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6"/>
      <c r="AI317" s="26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</row>
    <row r="318" spans="1:81" s="13" customFormat="1">
      <c r="A318" s="1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6"/>
      <c r="AI318" s="26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</row>
    <row r="319" spans="1:81" s="13" customFormat="1">
      <c r="A319" s="1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6"/>
      <c r="AI319" s="26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</row>
    <row r="320" spans="1:81" s="13" customFormat="1">
      <c r="A320" s="1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6"/>
      <c r="AI320" s="26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</row>
    <row r="321" spans="1:81" s="13" customFormat="1">
      <c r="A321" s="1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6"/>
      <c r="AI321" s="26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</row>
    <row r="322" spans="1:81" s="13" customFormat="1">
      <c r="A322" s="1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6"/>
      <c r="AI322" s="26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</row>
    <row r="323" spans="1:81" s="13" customFormat="1">
      <c r="A323" s="1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6"/>
      <c r="AI323" s="26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</row>
    <row r="324" spans="1:81" s="13" customFormat="1">
      <c r="A324" s="1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6"/>
      <c r="AI324" s="26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</row>
    <row r="325" spans="1:81" s="13" customFormat="1">
      <c r="A325" s="1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6"/>
      <c r="AI325" s="26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</row>
    <row r="326" spans="1:81" s="13" customFormat="1">
      <c r="A326" s="1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6"/>
      <c r="AI326" s="26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</row>
    <row r="327" spans="1:81" s="13" customFormat="1">
      <c r="A327" s="1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6"/>
      <c r="AI327" s="26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</row>
    <row r="328" spans="1:81" s="13" customFormat="1">
      <c r="A328" s="1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6"/>
      <c r="AI328" s="26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</row>
    <row r="329" spans="1:81" s="13" customFormat="1">
      <c r="A329" s="1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6"/>
      <c r="AI329" s="26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</row>
    <row r="330" spans="1:81" s="13" customFormat="1">
      <c r="A330" s="1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6"/>
      <c r="AI330" s="26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</row>
    <row r="331" spans="1:81" s="13" customFormat="1">
      <c r="A331" s="1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6"/>
      <c r="AI331" s="26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</row>
    <row r="332" spans="1:81" s="13" customFormat="1">
      <c r="A332" s="1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6"/>
      <c r="AI332" s="26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</row>
    <row r="333" spans="1:81" s="13" customFormat="1">
      <c r="A333" s="1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6"/>
      <c r="AI333" s="26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</row>
    <row r="334" spans="1:81" s="13" customFormat="1">
      <c r="A334" s="1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6"/>
      <c r="AI334" s="26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</row>
    <row r="335" spans="1:81" s="13" customFormat="1">
      <c r="A335" s="1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6"/>
      <c r="AI335" s="26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</row>
    <row r="336" spans="1:81" s="13" customFormat="1">
      <c r="A336" s="1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6"/>
      <c r="AI336" s="26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</row>
    <row r="337" spans="1:81" s="13" customFormat="1">
      <c r="A337" s="1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6"/>
      <c r="AI337" s="26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</row>
    <row r="338" spans="1:81" s="13" customFormat="1">
      <c r="A338" s="1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6"/>
      <c r="AI338" s="26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</row>
    <row r="339" spans="1:81" s="13" customFormat="1">
      <c r="A339" s="1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6"/>
      <c r="AI339" s="26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</row>
    <row r="340" spans="1:81" s="13" customFormat="1">
      <c r="A340" s="1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6"/>
      <c r="AI340" s="26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</row>
    <row r="341" spans="1:81" s="13" customFormat="1">
      <c r="A341" s="1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6"/>
      <c r="AI341" s="26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</row>
    <row r="342" spans="1:81" s="13" customFormat="1">
      <c r="A342" s="1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6"/>
      <c r="AI342" s="26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</row>
    <row r="343" spans="1:81" s="13" customFormat="1">
      <c r="A343" s="1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6"/>
      <c r="AI343" s="26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</row>
    <row r="344" spans="1:81" s="13" customFormat="1">
      <c r="A344" s="1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6"/>
      <c r="AI344" s="26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</row>
    <row r="345" spans="1:81" s="13" customFormat="1">
      <c r="A345" s="1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6"/>
      <c r="AI345" s="26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</row>
    <row r="346" spans="1:81" s="13" customFormat="1">
      <c r="A346" s="1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6"/>
      <c r="AI346" s="26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</row>
    <row r="347" spans="1:81" s="13" customFormat="1">
      <c r="A347" s="1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6"/>
      <c r="AI347" s="26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</row>
    <row r="348" spans="1:81" s="13" customFormat="1">
      <c r="A348" s="1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6"/>
      <c r="AI348" s="26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</row>
    <row r="349" spans="1:81" s="13" customFormat="1">
      <c r="A349" s="1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6"/>
      <c r="AI349" s="26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</row>
    <row r="350" spans="1:81" s="13" customFormat="1">
      <c r="A350" s="1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6"/>
      <c r="AI350" s="26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</row>
    <row r="351" spans="1:81" s="13" customFormat="1">
      <c r="A351" s="1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6"/>
      <c r="AI351" s="26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</row>
    <row r="352" spans="1:81" s="13" customFormat="1">
      <c r="A352" s="1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6"/>
      <c r="AI352" s="26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</row>
    <row r="353" spans="1:81" s="13" customFormat="1">
      <c r="A353" s="1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6"/>
      <c r="AI353" s="26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</row>
    <row r="354" spans="1:81" s="13" customFormat="1">
      <c r="A354" s="1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6"/>
      <c r="AI354" s="26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</row>
    <row r="355" spans="1:81" s="13" customFormat="1">
      <c r="A355" s="1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6"/>
      <c r="AI355" s="26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</row>
    <row r="356" spans="1:81" s="13" customFormat="1">
      <c r="A356" s="1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6"/>
      <c r="AI356" s="26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</row>
    <row r="357" spans="1:81" s="13" customFormat="1">
      <c r="A357" s="1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6"/>
      <c r="AI357" s="26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</row>
    <row r="358" spans="1:81" s="13" customFormat="1">
      <c r="A358" s="1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6"/>
      <c r="AI358" s="26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</row>
    <row r="359" spans="1:81" s="13" customFormat="1">
      <c r="A359" s="1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6"/>
      <c r="AI359" s="26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</row>
    <row r="360" spans="1:81" s="13" customFormat="1">
      <c r="A360" s="1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6"/>
      <c r="AI360" s="26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</row>
    <row r="361" spans="1:81" s="13" customFormat="1">
      <c r="A361" s="1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6"/>
      <c r="AI361" s="26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</row>
    <row r="362" spans="1:81" s="13" customFormat="1">
      <c r="A362" s="1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6"/>
      <c r="AI362" s="26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</row>
    <row r="363" spans="1:81" s="13" customFormat="1">
      <c r="A363" s="1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6"/>
      <c r="AI363" s="26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</row>
    <row r="364" spans="1:81" s="13" customFormat="1">
      <c r="A364" s="1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6"/>
      <c r="AI364" s="26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</row>
    <row r="365" spans="1:81" s="13" customFormat="1">
      <c r="A365" s="1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6"/>
      <c r="AI365" s="26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</row>
    <row r="366" spans="1:81" s="13" customFormat="1">
      <c r="A366" s="1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6"/>
      <c r="AI366" s="26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</row>
    <row r="367" spans="1:81" s="13" customFormat="1">
      <c r="A367" s="1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6"/>
      <c r="AI367" s="26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</row>
    <row r="368" spans="1:81" s="13" customFormat="1">
      <c r="A368" s="1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6"/>
      <c r="AI368" s="26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</row>
    <row r="369" spans="1:81" s="13" customFormat="1">
      <c r="A369" s="1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6"/>
      <c r="AI369" s="26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</row>
    <row r="370" spans="1:81" s="13" customFormat="1">
      <c r="A370" s="1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6"/>
      <c r="AI370" s="26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</row>
    <row r="371" spans="1:81" s="13" customFormat="1">
      <c r="A371" s="1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6"/>
      <c r="AI371" s="26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</row>
    <row r="372" spans="1:81" s="13" customFormat="1">
      <c r="A372" s="1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6"/>
      <c r="AI372" s="26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</row>
    <row r="373" spans="1:81" s="13" customFormat="1">
      <c r="A373" s="1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6"/>
      <c r="AI373" s="26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</row>
    <row r="374" spans="1:81" s="13" customFormat="1">
      <c r="A374" s="1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6"/>
      <c r="AI374" s="26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</row>
    <row r="375" spans="1:81" s="13" customFormat="1">
      <c r="A375" s="1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6"/>
      <c r="AI375" s="26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</row>
    <row r="376" spans="1:81" s="13" customFormat="1">
      <c r="A376" s="1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6"/>
      <c r="AI376" s="26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</row>
    <row r="377" spans="1:81" s="13" customFormat="1">
      <c r="A377" s="1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6"/>
      <c r="AI377" s="26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</row>
    <row r="378" spans="1:81" s="13" customFormat="1">
      <c r="A378" s="1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6"/>
      <c r="AI378" s="26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</row>
    <row r="379" spans="1:81" s="13" customFormat="1">
      <c r="A379" s="1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6"/>
      <c r="AI379" s="26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</row>
    <row r="380" spans="1:81" s="13" customFormat="1">
      <c r="A380" s="1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6"/>
      <c r="AI380" s="26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</row>
    <row r="381" spans="1:81" s="13" customFormat="1">
      <c r="A381" s="1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6"/>
      <c r="AI381" s="26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</row>
    <row r="382" spans="1:81" s="13" customFormat="1">
      <c r="A382" s="1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6"/>
      <c r="AI382" s="26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</row>
    <row r="383" spans="1:81" s="13" customFormat="1">
      <c r="A383" s="1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6"/>
      <c r="AI383" s="26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</row>
    <row r="384" spans="1:81" s="13" customFormat="1">
      <c r="A384" s="1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6"/>
      <c r="AI384" s="26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</row>
    <row r="385" spans="1:81" s="13" customFormat="1">
      <c r="A385" s="1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6"/>
      <c r="AI385" s="26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</row>
    <row r="386" spans="1:81" s="13" customFormat="1">
      <c r="A386" s="1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6"/>
      <c r="AI386" s="26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</row>
    <row r="387" spans="1:81" s="13" customFormat="1">
      <c r="A387" s="1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6"/>
      <c r="AI387" s="26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</row>
    <row r="388" spans="1:81" s="13" customFormat="1">
      <c r="A388" s="1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6"/>
      <c r="AI388" s="26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</row>
    <row r="389" spans="1:81" s="13" customFormat="1">
      <c r="A389" s="1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6"/>
      <c r="AI389" s="26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</row>
    <row r="390" spans="1:81" s="13" customFormat="1">
      <c r="A390" s="1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6"/>
      <c r="AI390" s="26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</row>
    <row r="391" spans="1:81" s="13" customFormat="1">
      <c r="A391" s="1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6"/>
      <c r="AI391" s="26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</row>
    <row r="392" spans="1:81" s="13" customFormat="1">
      <c r="A392" s="1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6"/>
      <c r="AI392" s="26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</row>
    <row r="393" spans="1:81" s="13" customFormat="1">
      <c r="A393" s="1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6"/>
      <c r="AI393" s="26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</row>
    <row r="394" spans="1:81" s="13" customFormat="1">
      <c r="A394" s="1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6"/>
      <c r="AI394" s="26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</row>
    <row r="395" spans="1:81" s="13" customFormat="1">
      <c r="A395" s="1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6"/>
      <c r="AI395" s="26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</row>
    <row r="396" spans="1:81" s="13" customFormat="1">
      <c r="A396" s="1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6"/>
      <c r="AI396" s="26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</row>
    <row r="397" spans="1:81" s="13" customFormat="1">
      <c r="A397" s="1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6"/>
      <c r="AI397" s="26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</row>
    <row r="398" spans="1:81" s="13" customFormat="1">
      <c r="A398" s="1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6"/>
      <c r="AI398" s="26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</row>
    <row r="399" spans="1:81" s="13" customFormat="1">
      <c r="A399" s="1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6"/>
      <c r="AI399" s="26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</row>
    <row r="400" spans="1:81" s="13" customFormat="1">
      <c r="A400" s="1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6"/>
      <c r="AI400" s="26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</row>
    <row r="401" spans="1:81" s="13" customFormat="1">
      <c r="A401" s="1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6"/>
      <c r="AI401" s="26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</row>
    <row r="402" spans="1:81" s="13" customFormat="1">
      <c r="A402" s="1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6"/>
      <c r="AI402" s="26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</row>
    <row r="403" spans="1:81" s="13" customFormat="1">
      <c r="A403" s="1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6"/>
      <c r="AI403" s="26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</row>
    <row r="404" spans="1:81" s="13" customFormat="1">
      <c r="A404" s="1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6"/>
      <c r="AI404" s="26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</row>
    <row r="405" spans="1:81" s="13" customFormat="1">
      <c r="A405" s="1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6"/>
      <c r="AI405" s="26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</row>
    <row r="406" spans="1:81" s="13" customFormat="1">
      <c r="A406" s="1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6"/>
      <c r="AI406" s="26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</row>
    <row r="407" spans="1:81" s="13" customFormat="1">
      <c r="A407" s="1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6"/>
      <c r="AI407" s="26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</row>
    <row r="408" spans="1:81" s="13" customFormat="1">
      <c r="A408" s="1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6"/>
      <c r="AI408" s="26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</row>
    <row r="409" spans="1:81" s="13" customFormat="1">
      <c r="A409" s="1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6"/>
      <c r="AI409" s="26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</row>
    <row r="410" spans="1:81" s="13" customFormat="1">
      <c r="A410" s="1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6"/>
      <c r="AI410" s="26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</row>
    <row r="411" spans="1:81" s="13" customFormat="1">
      <c r="A411" s="1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6"/>
      <c r="AI411" s="26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</row>
    <row r="412" spans="1:81" s="13" customFormat="1">
      <c r="A412" s="1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6"/>
      <c r="AI412" s="26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</row>
    <row r="413" spans="1:81" s="13" customFormat="1">
      <c r="A413" s="1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6"/>
      <c r="AI413" s="26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</row>
    <row r="414" spans="1:81" s="13" customFormat="1">
      <c r="A414" s="1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6"/>
      <c r="AI414" s="26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</row>
    <row r="415" spans="1:81" s="13" customFormat="1">
      <c r="A415" s="1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6"/>
      <c r="AI415" s="26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</row>
    <row r="416" spans="1:81" s="13" customFormat="1">
      <c r="A416" s="1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6"/>
      <c r="AI416" s="26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</row>
    <row r="417" spans="1:81" s="13" customFormat="1">
      <c r="A417" s="1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6"/>
      <c r="AI417" s="26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</row>
    <row r="418" spans="1:81" s="13" customFormat="1">
      <c r="A418" s="1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6"/>
      <c r="AI418" s="26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</row>
    <row r="419" spans="1:81" s="13" customFormat="1">
      <c r="A419" s="1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6"/>
      <c r="AI419" s="26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</row>
    <row r="420" spans="1:81" s="13" customFormat="1">
      <c r="A420" s="1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6"/>
      <c r="AI420" s="26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</row>
    <row r="421" spans="1:81" s="13" customFormat="1">
      <c r="A421" s="1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6"/>
      <c r="AI421" s="26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</row>
    <row r="422" spans="1:81" s="13" customFormat="1">
      <c r="A422" s="1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6"/>
      <c r="AI422" s="26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</row>
    <row r="423" spans="1:81" s="13" customFormat="1">
      <c r="A423" s="1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6"/>
      <c r="AI423" s="26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</row>
    <row r="424" spans="1:81" s="13" customFormat="1">
      <c r="A424" s="1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6"/>
      <c r="AI424" s="26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</row>
    <row r="425" spans="1:81" s="13" customFormat="1">
      <c r="A425" s="1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6"/>
      <c r="AI425" s="26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</row>
    <row r="426" spans="1:81" s="13" customFormat="1">
      <c r="A426" s="1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6"/>
      <c r="AI426" s="26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</row>
    <row r="427" spans="1:81" s="13" customFormat="1">
      <c r="A427" s="1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6"/>
      <c r="AI427" s="26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</row>
    <row r="428" spans="1:81" s="13" customFormat="1">
      <c r="A428" s="1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6"/>
      <c r="AI428" s="26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</row>
    <row r="429" spans="1:81" s="13" customFormat="1">
      <c r="A429" s="1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6"/>
      <c r="AI429" s="26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</row>
    <row r="430" spans="1:81" s="13" customFormat="1">
      <c r="A430" s="1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6"/>
      <c r="AI430" s="26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</row>
    <row r="431" spans="1:81" s="13" customFormat="1">
      <c r="A431" s="1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6"/>
      <c r="AI431" s="26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</row>
    <row r="432" spans="1:81" s="13" customFormat="1">
      <c r="A432" s="1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6"/>
      <c r="AI432" s="26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</row>
    <row r="433" spans="1:81" s="13" customFormat="1">
      <c r="A433" s="1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6"/>
      <c r="AI433" s="26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</row>
    <row r="434" spans="1:81" s="13" customFormat="1">
      <c r="A434" s="1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6"/>
      <c r="AI434" s="26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</row>
    <row r="435" spans="1:81" s="13" customFormat="1">
      <c r="A435" s="1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6"/>
      <c r="AI435" s="26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</row>
    <row r="436" spans="1:81" s="13" customFormat="1">
      <c r="A436" s="1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6"/>
      <c r="AI436" s="26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</row>
    <row r="437" spans="1:81" s="13" customFormat="1">
      <c r="A437" s="1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6"/>
      <c r="AI437" s="26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</row>
    <row r="438" spans="1:81" s="13" customFormat="1">
      <c r="A438" s="1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6"/>
      <c r="AI438" s="26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</row>
    <row r="439" spans="1:81" s="13" customFormat="1">
      <c r="A439" s="1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6"/>
      <c r="AI439" s="26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</row>
    <row r="440" spans="1:81" s="13" customFormat="1">
      <c r="A440" s="1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6"/>
      <c r="AI440" s="26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</row>
    <row r="441" spans="1:81" s="13" customFormat="1">
      <c r="A441" s="1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6"/>
      <c r="AI441" s="26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</row>
    <row r="442" spans="1:81" s="13" customFormat="1">
      <c r="A442" s="1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6"/>
      <c r="AI442" s="26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</row>
    <row r="443" spans="1:81" s="13" customFormat="1">
      <c r="A443" s="1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6"/>
      <c r="AI443" s="26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</row>
    <row r="444" spans="1:81" s="13" customFormat="1">
      <c r="A444" s="1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6"/>
      <c r="AI444" s="26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</row>
    <row r="445" spans="1:81" s="13" customFormat="1">
      <c r="A445" s="1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6"/>
      <c r="AI445" s="26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</row>
    <row r="446" spans="1:81" s="13" customFormat="1">
      <c r="A446" s="1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6"/>
      <c r="AI446" s="26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</row>
    <row r="447" spans="1:81" s="13" customFormat="1">
      <c r="A447" s="1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6"/>
      <c r="AI447" s="26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</row>
    <row r="448" spans="1:81" s="13" customFormat="1">
      <c r="A448" s="1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6"/>
      <c r="AI448" s="26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</row>
    <row r="449" spans="1:81" s="13" customFormat="1">
      <c r="A449" s="1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6"/>
      <c r="AI449" s="26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</row>
    <row r="450" spans="1:81" s="13" customFormat="1">
      <c r="A450" s="1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6"/>
      <c r="AI450" s="26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</row>
    <row r="451" spans="1:81" s="13" customFormat="1">
      <c r="A451" s="1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6"/>
      <c r="AI451" s="26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</row>
    <row r="452" spans="1:81" s="13" customFormat="1">
      <c r="A452" s="1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6"/>
      <c r="AI452" s="26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</row>
    <row r="453" spans="1:81" s="13" customFormat="1">
      <c r="A453" s="1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6"/>
      <c r="AI453" s="26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</row>
    <row r="454" spans="1:81" s="13" customFormat="1">
      <c r="A454" s="1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6"/>
      <c r="AI454" s="26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</row>
    <row r="455" spans="1:81" s="13" customFormat="1">
      <c r="A455" s="1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6"/>
      <c r="AI455" s="26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</row>
    <row r="456" spans="1:81" s="13" customFormat="1">
      <c r="A456" s="1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6"/>
      <c r="AI456" s="26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</row>
    <row r="457" spans="1:81" s="13" customFormat="1">
      <c r="A457" s="1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6"/>
      <c r="AI457" s="26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</row>
    <row r="458" spans="1:81" s="13" customFormat="1">
      <c r="A458" s="1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6"/>
      <c r="AI458" s="26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</row>
    <row r="459" spans="1:81" s="13" customFormat="1">
      <c r="A459" s="1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6"/>
      <c r="AI459" s="26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</row>
    <row r="460" spans="1:81" s="13" customFormat="1">
      <c r="A460" s="1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6"/>
      <c r="AI460" s="26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</row>
    <row r="461" spans="1:81" s="13" customFormat="1">
      <c r="A461" s="1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6"/>
      <c r="AI461" s="26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</row>
    <row r="462" spans="1:81" s="13" customFormat="1">
      <c r="A462" s="1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6"/>
      <c r="AI462" s="26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</row>
    <row r="463" spans="1:81" s="13" customFormat="1">
      <c r="A463" s="1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6"/>
      <c r="AI463" s="26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</row>
    <row r="464" spans="1:81" s="13" customFormat="1">
      <c r="A464" s="1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6"/>
      <c r="AI464" s="26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</row>
    <row r="465" spans="1:81" s="13" customFormat="1">
      <c r="A465" s="1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6"/>
      <c r="AI465" s="26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</row>
    <row r="466" spans="1:81" s="13" customFormat="1">
      <c r="A466" s="1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6"/>
      <c r="AI466" s="26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</row>
    <row r="467" spans="1:81" s="13" customFormat="1">
      <c r="A467" s="1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6"/>
      <c r="AI467" s="26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</row>
    <row r="468" spans="1:81" s="13" customFormat="1">
      <c r="A468" s="1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6"/>
      <c r="AI468" s="26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</row>
    <row r="469" spans="1:81" s="13" customFormat="1">
      <c r="A469" s="1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6"/>
      <c r="AI469" s="26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</row>
    <row r="470" spans="1:81" s="13" customFormat="1">
      <c r="A470" s="1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6"/>
      <c r="AI470" s="26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</row>
    <row r="471" spans="1:81" s="13" customFormat="1">
      <c r="A471" s="1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6"/>
      <c r="AI471" s="26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</row>
    <row r="472" spans="1:81" s="13" customFormat="1">
      <c r="A472" s="1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6"/>
      <c r="AI472" s="26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</row>
    <row r="473" spans="1:81" s="13" customFormat="1">
      <c r="A473" s="1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6"/>
      <c r="AI473" s="26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</row>
    <row r="474" spans="1:81" s="13" customFormat="1">
      <c r="A474" s="1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6"/>
      <c r="AI474" s="26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</row>
    <row r="475" spans="1:81" s="13" customFormat="1">
      <c r="A475" s="1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6"/>
      <c r="AI475" s="26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</row>
    <row r="476" spans="1:81" s="13" customFormat="1">
      <c r="A476" s="1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6"/>
      <c r="AI476" s="26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</row>
    <row r="477" spans="1:81" s="13" customFormat="1">
      <c r="A477" s="1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6"/>
      <c r="AI477" s="26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</row>
    <row r="478" spans="1:81" s="13" customFormat="1">
      <c r="A478" s="1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6"/>
      <c r="AI478" s="26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</row>
    <row r="479" spans="1:81" s="13" customFormat="1">
      <c r="A479" s="1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6"/>
      <c r="AI479" s="26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</row>
    <row r="480" spans="1:81" s="13" customFormat="1">
      <c r="A480" s="1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6"/>
      <c r="AI480" s="26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</row>
    <row r="481" spans="1:81" s="13" customFormat="1">
      <c r="A481" s="1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6"/>
      <c r="AI481" s="26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</row>
    <row r="482" spans="1:81" s="13" customFormat="1">
      <c r="A482" s="1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6"/>
      <c r="AI482" s="26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</row>
    <row r="483" spans="1:81" s="13" customFormat="1">
      <c r="A483" s="1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6"/>
      <c r="AI483" s="26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</row>
    <row r="484" spans="1:81" s="13" customFormat="1">
      <c r="A484" s="1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6"/>
      <c r="AI484" s="26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</row>
    <row r="485" spans="1:81" s="13" customFormat="1">
      <c r="A485" s="1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6"/>
      <c r="AI485" s="26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</row>
    <row r="486" spans="1:81" s="13" customFormat="1">
      <c r="A486" s="1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6"/>
      <c r="AI486" s="26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</row>
    <row r="487" spans="1:81" s="13" customFormat="1">
      <c r="A487" s="1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6"/>
      <c r="AI487" s="26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</row>
    <row r="488" spans="1:81" s="13" customFormat="1">
      <c r="A488" s="1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6"/>
      <c r="AI488" s="26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</row>
    <row r="489" spans="1:81" s="13" customFormat="1">
      <c r="A489" s="1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6"/>
      <c r="AI489" s="26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</row>
    <row r="490" spans="1:81" s="13" customFormat="1">
      <c r="A490" s="1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6"/>
      <c r="AI490" s="26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</row>
    <row r="491" spans="1:81" s="13" customFormat="1">
      <c r="A491" s="1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6"/>
      <c r="AI491" s="26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</row>
    <row r="492" spans="1:81" s="13" customFormat="1">
      <c r="A492" s="1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6"/>
      <c r="AI492" s="26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</row>
    <row r="493" spans="1:81" s="13" customFormat="1">
      <c r="A493" s="1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6"/>
      <c r="AI493" s="26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</row>
    <row r="494" spans="1:81" s="13" customFormat="1">
      <c r="A494" s="1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6"/>
      <c r="AI494" s="26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</row>
    <row r="495" spans="1:81" s="13" customFormat="1">
      <c r="A495" s="1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6"/>
      <c r="AI495" s="26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</row>
    <row r="496" spans="1:81" s="13" customFormat="1">
      <c r="A496" s="1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6"/>
      <c r="AI496" s="26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</row>
    <row r="497" spans="1:81" s="13" customFormat="1">
      <c r="A497" s="1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6"/>
      <c r="AI497" s="26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</row>
    <row r="498" spans="1:81" s="13" customFormat="1">
      <c r="A498" s="1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6"/>
      <c r="AI498" s="26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</row>
    <row r="499" spans="1:81" s="13" customFormat="1">
      <c r="A499" s="1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6"/>
      <c r="AI499" s="26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</row>
    <row r="500" spans="1:81" s="13" customFormat="1">
      <c r="A500" s="1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6"/>
      <c r="AI500" s="26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</row>
    <row r="501" spans="1:81" s="13" customFormat="1">
      <c r="A501" s="1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6"/>
      <c r="AI501" s="26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</row>
    <row r="502" spans="1:81" s="13" customFormat="1">
      <c r="A502" s="1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6"/>
      <c r="AI502" s="26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</row>
    <row r="503" spans="1:81" s="13" customFormat="1">
      <c r="A503" s="1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6"/>
      <c r="AI503" s="26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</row>
    <row r="504" spans="1:81" s="13" customFormat="1">
      <c r="A504" s="1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6"/>
      <c r="AI504" s="26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</row>
    <row r="505" spans="1:81" s="13" customFormat="1">
      <c r="A505" s="1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6"/>
      <c r="AI505" s="26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</row>
    <row r="506" spans="1:81" s="13" customFormat="1">
      <c r="A506" s="1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6"/>
      <c r="AI506" s="26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</row>
    <row r="507" spans="1:81" s="13" customFormat="1">
      <c r="A507" s="1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6"/>
      <c r="AI507" s="26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</row>
    <row r="508" spans="1:81" s="13" customFormat="1">
      <c r="A508" s="1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6"/>
      <c r="AI508" s="26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</row>
    <row r="509" spans="1:81" s="13" customFormat="1">
      <c r="A509" s="1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6"/>
      <c r="AI509" s="26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</row>
    <row r="510" spans="1:81" s="13" customFormat="1">
      <c r="A510" s="1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6"/>
      <c r="AI510" s="26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</row>
    <row r="511" spans="1:81" s="13" customFormat="1">
      <c r="A511" s="1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6"/>
      <c r="AI511" s="26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</row>
    <row r="512" spans="1:81" s="13" customFormat="1">
      <c r="A512" s="1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6"/>
      <c r="AI512" s="26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</row>
    <row r="513" spans="1:81" s="13" customFormat="1">
      <c r="A513" s="1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6"/>
      <c r="AI513" s="26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</row>
    <row r="514" spans="1:81" s="13" customFormat="1">
      <c r="A514" s="1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6"/>
      <c r="AI514" s="26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</row>
    <row r="515" spans="1:81" s="13" customFormat="1">
      <c r="A515" s="1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6"/>
      <c r="AI515" s="26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</row>
    <row r="516" spans="1:81" s="13" customFormat="1">
      <c r="A516" s="1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6"/>
      <c r="AI516" s="26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</row>
    <row r="517" spans="1:81" s="13" customFormat="1">
      <c r="A517" s="1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6"/>
      <c r="AI517" s="26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</row>
    <row r="518" spans="1:81" s="13" customFormat="1">
      <c r="A518" s="1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6"/>
      <c r="AI518" s="26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</row>
    <row r="519" spans="1:81" s="13" customFormat="1">
      <c r="A519" s="1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6"/>
      <c r="AI519" s="26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</row>
    <row r="520" spans="1:81" s="13" customFormat="1">
      <c r="A520" s="1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6"/>
      <c r="AI520" s="26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</row>
    <row r="521" spans="1:81" s="13" customFormat="1">
      <c r="A521" s="1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6"/>
      <c r="AI521" s="26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</row>
    <row r="522" spans="1:81" s="13" customFormat="1">
      <c r="A522" s="1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6"/>
      <c r="AI522" s="26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</row>
    <row r="523" spans="1:81" s="13" customFormat="1">
      <c r="A523" s="1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6"/>
      <c r="AI523" s="26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</row>
    <row r="524" spans="1:81" s="13" customFormat="1">
      <c r="A524" s="1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6"/>
      <c r="AI524" s="26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</row>
    <row r="525" spans="1:81" s="13" customFormat="1">
      <c r="A525" s="1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6"/>
      <c r="AI525" s="26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</row>
    <row r="526" spans="1:81" s="13" customFormat="1">
      <c r="A526" s="1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6"/>
      <c r="AI526" s="26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</row>
    <row r="527" spans="1:81" s="13" customFormat="1">
      <c r="A527" s="1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6"/>
      <c r="AI527" s="26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</row>
    <row r="528" spans="1:81" s="13" customFormat="1">
      <c r="A528" s="1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6"/>
      <c r="AI528" s="26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</row>
    <row r="529" spans="1:81" s="13" customFormat="1">
      <c r="A529" s="1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6"/>
      <c r="AI529" s="26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</row>
    <row r="530" spans="1:81" s="13" customFormat="1">
      <c r="A530" s="1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6"/>
      <c r="AI530" s="26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</row>
    <row r="531" spans="1:81" s="13" customFormat="1">
      <c r="A531" s="1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6"/>
      <c r="AI531" s="26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</row>
    <row r="532" spans="1:81" s="13" customFormat="1">
      <c r="A532" s="1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6"/>
      <c r="AI532" s="26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</row>
    <row r="533" spans="1:81" s="13" customFormat="1">
      <c r="A533" s="1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6"/>
      <c r="AI533" s="26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</row>
    <row r="534" spans="1:81" s="13" customFormat="1">
      <c r="A534" s="1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6"/>
      <c r="AI534" s="26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</row>
    <row r="535" spans="1:81" s="13" customFormat="1">
      <c r="A535" s="1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6"/>
      <c r="AI535" s="26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</row>
    <row r="536" spans="1:81" s="13" customFormat="1">
      <c r="A536" s="1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6"/>
      <c r="AI536" s="26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</row>
    <row r="537" spans="1:81" s="13" customFormat="1">
      <c r="A537" s="1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6"/>
      <c r="AI537" s="26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</row>
    <row r="538" spans="1:81" s="13" customFormat="1">
      <c r="A538" s="1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6"/>
      <c r="AI538" s="26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</row>
    <row r="539" spans="1:81" s="13" customFormat="1">
      <c r="A539" s="1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6"/>
      <c r="AI539" s="26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</row>
    <row r="540" spans="1:81" s="13" customFormat="1">
      <c r="A540" s="1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6"/>
      <c r="AI540" s="26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</row>
    <row r="541" spans="1:81" s="13" customFormat="1">
      <c r="A541" s="1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6"/>
      <c r="AI541" s="26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</row>
    <row r="542" spans="1:81" s="13" customFormat="1">
      <c r="A542" s="1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6"/>
      <c r="AI542" s="26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</row>
    <row r="543" spans="1:81" s="13" customFormat="1">
      <c r="A543" s="1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6"/>
      <c r="AI543" s="26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</row>
    <row r="544" spans="1:81" s="13" customFormat="1">
      <c r="A544" s="1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6"/>
      <c r="AI544" s="26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</row>
    <row r="545" spans="1:81" s="13" customFormat="1">
      <c r="A545" s="1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6"/>
      <c r="AI545" s="26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</row>
    <row r="546" spans="1:81" s="13" customFormat="1">
      <c r="A546" s="1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6"/>
      <c r="AI546" s="26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</row>
    <row r="547" spans="1:81" s="13" customFormat="1">
      <c r="A547" s="1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6"/>
      <c r="AI547" s="26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</row>
    <row r="548" spans="1:81" s="13" customFormat="1">
      <c r="A548" s="1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6"/>
      <c r="AI548" s="26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</row>
    <row r="549" spans="1:81" s="13" customFormat="1">
      <c r="A549" s="1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6"/>
      <c r="AI549" s="26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</row>
    <row r="550" spans="1:81" s="13" customFormat="1">
      <c r="A550" s="1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6"/>
      <c r="AI550" s="26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</row>
    <row r="551" spans="1:81" s="13" customFormat="1">
      <c r="A551" s="1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6"/>
      <c r="AI551" s="26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</row>
    <row r="552" spans="1:81" s="13" customFormat="1">
      <c r="A552" s="1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6"/>
      <c r="AI552" s="26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</row>
    <row r="553" spans="1:81" s="13" customFormat="1">
      <c r="A553" s="1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6"/>
      <c r="AI553" s="26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</row>
    <row r="554" spans="1:81" s="13" customFormat="1">
      <c r="A554" s="1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6"/>
      <c r="AI554" s="26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</row>
    <row r="555" spans="1:81" s="13" customFormat="1">
      <c r="A555" s="1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6"/>
      <c r="AI555" s="26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</row>
    <row r="556" spans="1:81" s="13" customFormat="1">
      <c r="A556" s="1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6"/>
      <c r="AI556" s="26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</row>
    <row r="557" spans="1:81" s="13" customFormat="1">
      <c r="A557" s="1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6"/>
      <c r="AI557" s="26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</row>
    <row r="558" spans="1:81" s="13" customFormat="1">
      <c r="A558" s="1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6"/>
      <c r="AI558" s="26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</row>
    <row r="559" spans="1:81" s="13" customFormat="1">
      <c r="A559" s="1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6"/>
      <c r="AI559" s="26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</row>
    <row r="560" spans="1:81" s="13" customFormat="1">
      <c r="A560" s="1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6"/>
      <c r="AI560" s="26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</row>
    <row r="561" spans="1:81" s="13" customFormat="1">
      <c r="A561" s="1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6"/>
      <c r="AI561" s="26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</row>
    <row r="562" spans="1:81" s="13" customFormat="1">
      <c r="A562" s="1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6"/>
      <c r="AI562" s="26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</row>
    <row r="563" spans="1:81" s="13" customFormat="1">
      <c r="A563" s="1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6"/>
      <c r="AI563" s="26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</row>
    <row r="564" spans="1:81" s="13" customFormat="1">
      <c r="A564" s="1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6"/>
      <c r="AI564" s="26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</row>
    <row r="565" spans="1:81" s="13" customFormat="1">
      <c r="A565" s="1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6"/>
      <c r="AI565" s="26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</row>
    <row r="566" spans="1:81" s="13" customFormat="1">
      <c r="A566" s="1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6"/>
      <c r="AI566" s="26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</row>
    <row r="567" spans="1:81" s="13" customFormat="1">
      <c r="A567" s="1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6"/>
      <c r="AI567" s="26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</row>
    <row r="568" spans="1:81" s="13" customFormat="1">
      <c r="A568" s="1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6"/>
      <c r="AI568" s="26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</row>
    <row r="569" spans="1:81" s="13" customFormat="1">
      <c r="A569" s="1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6"/>
      <c r="AI569" s="26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</row>
    <row r="570" spans="1:81" s="13" customFormat="1">
      <c r="A570" s="1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6"/>
      <c r="AI570" s="26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</row>
    <row r="571" spans="1:81" s="13" customFormat="1">
      <c r="A571" s="1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6"/>
      <c r="AI571" s="26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</row>
    <row r="572" spans="1:81" s="13" customFormat="1">
      <c r="A572" s="1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6"/>
      <c r="AI572" s="26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</row>
    <row r="573" spans="1:81" s="13" customFormat="1">
      <c r="A573" s="1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6"/>
      <c r="AI573" s="26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</row>
    <row r="574" spans="1:81" s="13" customFormat="1">
      <c r="A574" s="1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6"/>
      <c r="AI574" s="26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</row>
    <row r="575" spans="1:81" s="13" customFormat="1">
      <c r="A575" s="1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6"/>
      <c r="AI575" s="26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</row>
    <row r="576" spans="1:81" s="13" customFormat="1">
      <c r="A576" s="1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6"/>
      <c r="AI576" s="26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</row>
    <row r="577" spans="1:81" s="13" customFormat="1">
      <c r="A577" s="1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6"/>
      <c r="AI577" s="26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</row>
    <row r="578" spans="1:81" s="13" customFormat="1">
      <c r="A578" s="1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6"/>
      <c r="AI578" s="26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</row>
    <row r="579" spans="1:81" s="13" customFormat="1">
      <c r="A579" s="1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6"/>
      <c r="AI579" s="26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</row>
    <row r="580" spans="1:81" s="13" customFormat="1">
      <c r="A580" s="1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6"/>
      <c r="AI580" s="26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</row>
    <row r="581" spans="1:81" s="13" customFormat="1">
      <c r="A581" s="1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6"/>
      <c r="AI581" s="26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</row>
    <row r="582" spans="1:81" s="13" customFormat="1">
      <c r="A582" s="1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6"/>
      <c r="AI582" s="26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</row>
    <row r="583" spans="1:81" s="13" customFormat="1">
      <c r="A583" s="1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6"/>
      <c r="AI583" s="26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</row>
    <row r="584" spans="1:81" s="13" customFormat="1">
      <c r="A584" s="1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6"/>
      <c r="AI584" s="26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</row>
    <row r="585" spans="1:81" s="13" customFormat="1">
      <c r="A585" s="1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6"/>
      <c r="AI585" s="26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</row>
    <row r="586" spans="1:81" s="13" customFormat="1">
      <c r="A586" s="1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6"/>
      <c r="AI586" s="26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</row>
    <row r="587" spans="1:81" s="13" customFormat="1">
      <c r="A587" s="1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6"/>
      <c r="AI587" s="26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</row>
    <row r="588" spans="1:81" s="13" customFormat="1">
      <c r="A588" s="1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6"/>
      <c r="AI588" s="26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</row>
    <row r="589" spans="1:81" s="13" customFormat="1">
      <c r="A589" s="1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6"/>
      <c r="AI589" s="26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</row>
    <row r="590" spans="1:81" s="13" customFormat="1">
      <c r="A590" s="1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6"/>
      <c r="AI590" s="26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</row>
    <row r="591" spans="1:81" s="13" customFormat="1">
      <c r="A591" s="1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6"/>
      <c r="AI591" s="26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</row>
    <row r="592" spans="1:81" s="13" customFormat="1">
      <c r="A592" s="1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6"/>
      <c r="AI592" s="26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</row>
    <row r="593" spans="1:81" s="13" customFormat="1">
      <c r="A593" s="1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6"/>
      <c r="AI593" s="26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</row>
    <row r="594" spans="1:81" s="13" customFormat="1">
      <c r="A594" s="1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6"/>
      <c r="AI594" s="26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</row>
    <row r="595" spans="1:81" s="13" customFormat="1">
      <c r="A595" s="1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6"/>
      <c r="AI595" s="26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</row>
    <row r="596" spans="1:81" s="13" customFormat="1">
      <c r="A596" s="1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6"/>
      <c r="AI596" s="26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</row>
    <row r="597" spans="1:81" s="13" customFormat="1">
      <c r="A597" s="1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6"/>
      <c r="AI597" s="26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</row>
    <row r="598" spans="1:81" s="13" customFormat="1">
      <c r="A598" s="1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6"/>
      <c r="AI598" s="26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</row>
    <row r="599" spans="1:81" s="13" customFormat="1">
      <c r="A599" s="1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6"/>
      <c r="AI599" s="26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</row>
    <row r="600" spans="1:81" s="13" customFormat="1">
      <c r="A600" s="1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6"/>
      <c r="AI600" s="26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</row>
    <row r="601" spans="1:81" s="13" customFormat="1">
      <c r="A601" s="1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6"/>
      <c r="AI601" s="26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</row>
    <row r="602" spans="1:81" s="13" customFormat="1">
      <c r="A602" s="1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6"/>
      <c r="AI602" s="26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</row>
    <row r="603" spans="1:81" s="13" customFormat="1">
      <c r="A603" s="1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6"/>
      <c r="AI603" s="26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</row>
    <row r="604" spans="1:81" s="13" customFormat="1">
      <c r="A604" s="1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6"/>
      <c r="AI604" s="26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</row>
    <row r="605" spans="1:81" s="13" customFormat="1">
      <c r="A605" s="1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6"/>
      <c r="AI605" s="26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</row>
    <row r="606" spans="1:81" s="13" customFormat="1">
      <c r="A606" s="1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6"/>
      <c r="AI606" s="26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</row>
    <row r="607" spans="1:81" s="13" customFormat="1">
      <c r="A607" s="1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6"/>
      <c r="AI607" s="26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</row>
    <row r="608" spans="1:81" s="13" customFormat="1">
      <c r="A608" s="1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6"/>
      <c r="AI608" s="26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</row>
    <row r="609" spans="1:81" s="13" customFormat="1">
      <c r="A609" s="1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6"/>
      <c r="AI609" s="26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</row>
    <row r="610" spans="1:81" s="13" customFormat="1">
      <c r="A610" s="1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6"/>
      <c r="AI610" s="26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</row>
    <row r="611" spans="1:81" s="13" customFormat="1">
      <c r="A611" s="1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6"/>
      <c r="AI611" s="26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</row>
    <row r="612" spans="1:81" s="13" customFormat="1">
      <c r="A612" s="1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6"/>
      <c r="AI612" s="26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</row>
    <row r="613" spans="1:81" s="13" customFormat="1">
      <c r="A613" s="1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6"/>
      <c r="AI613" s="26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</row>
    <row r="614" spans="1:81" s="13" customFormat="1">
      <c r="A614" s="1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6"/>
      <c r="AI614" s="26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</row>
    <row r="615" spans="1:81" s="13" customFormat="1">
      <c r="A615" s="1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6"/>
      <c r="AI615" s="26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</row>
    <row r="616" spans="1:81" s="13" customFormat="1">
      <c r="A616" s="1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6"/>
      <c r="AI616" s="26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</row>
    <row r="617" spans="1:81" s="13" customFormat="1">
      <c r="A617" s="1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6"/>
      <c r="AI617" s="26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</row>
    <row r="618" spans="1:81" s="13" customFormat="1">
      <c r="A618" s="1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6"/>
      <c r="AI618" s="26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</row>
    <row r="619" spans="1:81" s="13" customFormat="1">
      <c r="A619" s="1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6"/>
      <c r="AI619" s="26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</row>
    <row r="620" spans="1:81" s="13" customFormat="1">
      <c r="A620" s="1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6"/>
      <c r="AI620" s="26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</row>
    <row r="621" spans="1:81" s="13" customFormat="1">
      <c r="A621" s="1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6"/>
      <c r="AI621" s="26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</row>
    <row r="622" spans="1:81" s="13" customFormat="1">
      <c r="A622" s="1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6"/>
      <c r="AI622" s="26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</row>
    <row r="623" spans="1:81" s="13" customFormat="1">
      <c r="A623" s="1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6"/>
      <c r="AI623" s="26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</row>
    <row r="624" spans="1:81" s="13" customFormat="1">
      <c r="A624" s="1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6"/>
      <c r="AI624" s="26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</row>
    <row r="625" spans="1:81" s="13" customFormat="1">
      <c r="A625" s="1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6"/>
      <c r="AI625" s="26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</row>
    <row r="626" spans="1:81" s="13" customFormat="1">
      <c r="A626" s="1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6"/>
      <c r="AI626" s="26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</row>
    <row r="627" spans="1:81" s="13" customFormat="1">
      <c r="A627" s="1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6"/>
      <c r="AI627" s="26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</row>
    <row r="628" spans="1:81" s="13" customFormat="1">
      <c r="A628" s="1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6"/>
      <c r="AI628" s="26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</row>
    <row r="629" spans="1:81" s="13" customFormat="1">
      <c r="A629" s="1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6"/>
      <c r="AI629" s="26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</row>
    <row r="630" spans="1:81" s="13" customFormat="1">
      <c r="A630" s="1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6"/>
      <c r="AI630" s="26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</row>
    <row r="631" spans="1:81" s="13" customFormat="1">
      <c r="A631" s="1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6"/>
      <c r="AI631" s="26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</row>
    <row r="632" spans="1:81" s="13" customFormat="1">
      <c r="A632" s="1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6"/>
      <c r="AI632" s="26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</row>
    <row r="633" spans="1:81" s="13" customFormat="1">
      <c r="A633" s="1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6"/>
      <c r="AI633" s="26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</row>
    <row r="634" spans="1:81" s="13" customFormat="1">
      <c r="A634" s="1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6"/>
      <c r="AI634" s="26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</row>
    <row r="635" spans="1:81" s="13" customFormat="1">
      <c r="A635" s="1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6"/>
      <c r="AI635" s="26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</row>
    <row r="636" spans="1:81" s="13" customFormat="1">
      <c r="A636" s="1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6"/>
      <c r="AI636" s="26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</row>
    <row r="637" spans="1:81" s="13" customFormat="1">
      <c r="A637" s="1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6"/>
      <c r="AI637" s="26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</row>
    <row r="638" spans="1:81" s="13" customFormat="1">
      <c r="A638" s="1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6"/>
      <c r="AI638" s="26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</row>
    <row r="639" spans="1:81" s="13" customFormat="1">
      <c r="A639" s="1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6"/>
      <c r="AI639" s="26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</row>
    <row r="640" spans="1:81" s="13" customFormat="1">
      <c r="A640" s="1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6"/>
      <c r="AI640" s="26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</row>
    <row r="641" spans="1:81" s="13" customFormat="1">
      <c r="A641" s="1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6"/>
      <c r="AI641" s="26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</row>
    <row r="642" spans="1:81" s="13" customFormat="1">
      <c r="A642" s="1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6"/>
      <c r="AI642" s="26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</row>
    <row r="643" spans="1:81" s="13" customFormat="1">
      <c r="A643" s="1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6"/>
      <c r="AI643" s="26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</row>
    <row r="644" spans="1:81" s="13" customFormat="1">
      <c r="A644" s="1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6"/>
      <c r="AI644" s="26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</row>
    <row r="645" spans="1:81" s="13" customFormat="1">
      <c r="A645" s="1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6"/>
      <c r="AI645" s="26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</row>
    <row r="646" spans="1:81" s="13" customFormat="1">
      <c r="A646" s="1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6"/>
      <c r="AI646" s="26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</row>
    <row r="647" spans="1:81" s="13" customFormat="1">
      <c r="A647" s="1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6"/>
      <c r="AI647" s="26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</row>
    <row r="648" spans="1:81" s="13" customFormat="1">
      <c r="A648" s="1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6"/>
      <c r="AI648" s="26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</row>
    <row r="649" spans="1:81" s="13" customFormat="1">
      <c r="A649" s="1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6"/>
      <c r="AI649" s="26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</row>
    <row r="650" spans="1:81" s="13" customFormat="1">
      <c r="A650" s="1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6"/>
      <c r="AI650" s="26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</row>
    <row r="651" spans="1:81" s="13" customFormat="1">
      <c r="A651" s="1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6"/>
      <c r="AI651" s="26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</row>
    <row r="652" spans="1:81" s="13" customFormat="1">
      <c r="A652" s="1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6"/>
      <c r="AI652" s="26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</row>
    <row r="653" spans="1:81" s="13" customFormat="1">
      <c r="A653" s="1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6"/>
      <c r="AI653" s="26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</row>
    <row r="654" spans="1:81" s="13" customFormat="1">
      <c r="A654" s="1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6"/>
      <c r="AI654" s="26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</row>
    <row r="655" spans="1:81" s="13" customFormat="1">
      <c r="A655" s="1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6"/>
      <c r="AI655" s="26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</row>
    <row r="656" spans="1:81" s="13" customFormat="1">
      <c r="A656" s="1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6"/>
      <c r="AI656" s="26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</row>
    <row r="657" spans="1:81" s="13" customFormat="1">
      <c r="A657" s="1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6"/>
      <c r="AI657" s="26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</row>
    <row r="658" spans="1:81" s="13" customFormat="1">
      <c r="A658" s="1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6"/>
      <c r="AI658" s="26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</row>
    <row r="659" spans="1:81" s="13" customFormat="1">
      <c r="A659" s="1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6"/>
      <c r="AI659" s="26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</row>
    <row r="660" spans="1:81" s="13" customFormat="1">
      <c r="A660" s="1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6"/>
      <c r="AI660" s="26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</row>
    <row r="661" spans="1:81" s="13" customFormat="1">
      <c r="A661" s="1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6"/>
      <c r="AI661" s="26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</row>
    <row r="662" spans="1:81" s="13" customFormat="1">
      <c r="A662" s="1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6"/>
      <c r="AI662" s="26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</row>
    <row r="663" spans="1:81" s="13" customFormat="1">
      <c r="A663" s="1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6"/>
      <c r="AI663" s="26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</row>
    <row r="664" spans="1:81" s="13" customFormat="1">
      <c r="A664" s="1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6"/>
      <c r="AI664" s="26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</row>
    <row r="665" spans="1:81" s="13" customFormat="1">
      <c r="A665" s="1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6"/>
      <c r="AI665" s="26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</row>
    <row r="666" spans="1:81" s="13" customFormat="1">
      <c r="A666" s="1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6"/>
      <c r="AI666" s="26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</row>
    <row r="667" spans="1:81" s="13" customFormat="1">
      <c r="A667" s="1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6"/>
      <c r="AI667" s="26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</row>
    <row r="668" spans="1:81" s="13" customFormat="1">
      <c r="A668" s="1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6"/>
      <c r="AI668" s="26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</row>
    <row r="669" spans="1:81" s="13" customFormat="1">
      <c r="A669" s="1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6"/>
      <c r="AI669" s="26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</row>
    <row r="670" spans="1:81" s="13" customFormat="1">
      <c r="A670" s="1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6"/>
      <c r="AI670" s="26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</row>
    <row r="671" spans="1:81" s="13" customFormat="1">
      <c r="A671" s="1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6"/>
      <c r="AI671" s="26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</row>
    <row r="672" spans="1:81" s="13" customFormat="1">
      <c r="A672" s="1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6"/>
      <c r="AI672" s="26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</row>
    <row r="673" spans="1:81" s="13" customFormat="1">
      <c r="A673" s="1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6"/>
      <c r="AI673" s="26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</row>
    <row r="674" spans="1:81" s="13" customFormat="1">
      <c r="A674" s="1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6"/>
      <c r="AI674" s="26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</row>
    <row r="675" spans="1:81" s="13" customFormat="1">
      <c r="A675" s="1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6"/>
      <c r="AI675" s="26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</row>
    <row r="676" spans="1:81" s="13" customFormat="1">
      <c r="A676" s="1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6"/>
      <c r="AI676" s="26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</row>
    <row r="677" spans="1:81" s="13" customFormat="1">
      <c r="A677" s="1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6"/>
      <c r="AI677" s="26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</row>
    <row r="678" spans="1:81" s="13" customFormat="1">
      <c r="A678" s="1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6"/>
      <c r="AI678" s="26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</row>
    <row r="679" spans="1:81" s="13" customFormat="1">
      <c r="A679" s="1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6"/>
      <c r="AI679" s="26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</row>
    <row r="680" spans="1:81" s="13" customFormat="1">
      <c r="A680" s="1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6"/>
      <c r="AI680" s="26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</row>
    <row r="681" spans="1:81" s="13" customFormat="1">
      <c r="A681" s="1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6"/>
      <c r="AI681" s="26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</row>
    <row r="682" spans="1:81" s="13" customFormat="1">
      <c r="A682" s="1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6"/>
      <c r="AI682" s="26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</row>
    <row r="683" spans="1:81" s="13" customFormat="1">
      <c r="A683" s="1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6"/>
      <c r="AI683" s="26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</row>
    <row r="684" spans="1:81" s="13" customFormat="1">
      <c r="A684" s="1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6"/>
      <c r="AI684" s="26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</row>
    <row r="685" spans="1:81" s="13" customFormat="1">
      <c r="A685" s="1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6"/>
      <c r="AI685" s="26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</row>
    <row r="686" spans="1:81" s="13" customFormat="1">
      <c r="A686" s="1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6"/>
      <c r="AI686" s="26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</row>
    <row r="687" spans="1:81" s="13" customFormat="1">
      <c r="A687" s="1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6"/>
      <c r="AI687" s="26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</row>
    <row r="688" spans="1:81" s="13" customFormat="1">
      <c r="A688" s="1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6"/>
      <c r="AI688" s="26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</row>
    <row r="689" spans="1:81" s="13" customFormat="1">
      <c r="A689" s="1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6"/>
      <c r="AI689" s="26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</row>
    <row r="690" spans="1:81" s="13" customFormat="1">
      <c r="A690" s="1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6"/>
      <c r="AI690" s="26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</row>
    <row r="691" spans="1:81" s="13" customFormat="1">
      <c r="A691" s="1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6"/>
      <c r="AI691" s="26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</row>
    <row r="692" spans="1:81" s="13" customFormat="1">
      <c r="A692" s="1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6"/>
      <c r="AI692" s="26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</row>
    <row r="693" spans="1:81" s="13" customFormat="1">
      <c r="A693" s="1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6"/>
      <c r="AI693" s="26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</row>
    <row r="694" spans="1:81" s="13" customFormat="1">
      <c r="A694" s="1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6"/>
      <c r="AI694" s="26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</row>
    <row r="695" spans="1:81" s="13" customFormat="1">
      <c r="A695" s="1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6"/>
      <c r="AI695" s="26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</row>
    <row r="696" spans="1:81" s="13" customFormat="1">
      <c r="A696" s="1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6"/>
      <c r="AI696" s="26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</row>
    <row r="697" spans="1:81" s="13" customFormat="1">
      <c r="A697" s="1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6"/>
      <c r="AI697" s="26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</row>
    <row r="698" spans="1:81" s="13" customFormat="1">
      <c r="A698" s="1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6"/>
      <c r="AI698" s="26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</row>
    <row r="699" spans="1:81" s="13" customFormat="1">
      <c r="A699" s="1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6"/>
      <c r="AI699" s="26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</row>
    <row r="700" spans="1:81" s="13" customFormat="1">
      <c r="A700" s="1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6"/>
      <c r="AI700" s="26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</row>
    <row r="701" spans="1:81" s="13" customFormat="1">
      <c r="A701" s="1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6"/>
      <c r="AI701" s="26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</row>
    <row r="702" spans="1:81" s="13" customFormat="1">
      <c r="A702" s="1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6"/>
      <c r="AI702" s="26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</row>
    <row r="703" spans="1:81" s="13" customFormat="1">
      <c r="A703" s="1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6"/>
      <c r="AI703" s="26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</row>
    <row r="704" spans="1:81" s="13" customFormat="1">
      <c r="A704" s="1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6"/>
      <c r="AI704" s="26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</row>
    <row r="705" spans="1:81" s="13" customFormat="1">
      <c r="A705" s="1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6"/>
      <c r="AI705" s="26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</row>
    <row r="706" spans="1:81" s="13" customFormat="1">
      <c r="A706" s="1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6"/>
      <c r="AI706" s="26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</row>
    <row r="707" spans="1:81" s="13" customFormat="1">
      <c r="A707" s="1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6"/>
      <c r="AI707" s="26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</row>
    <row r="708" spans="1:81" s="13" customFormat="1">
      <c r="A708" s="1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6"/>
      <c r="AI708" s="26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</row>
    <row r="709" spans="1:81" s="13" customFormat="1">
      <c r="A709" s="1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6"/>
      <c r="AI709" s="26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</row>
    <row r="710" spans="1:81" s="13" customFormat="1">
      <c r="A710" s="1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6"/>
      <c r="AI710" s="26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</row>
    <row r="711" spans="1:81" s="13" customFormat="1">
      <c r="A711" s="1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6"/>
      <c r="AI711" s="26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</row>
    <row r="712" spans="1:81" s="13" customFormat="1">
      <c r="A712" s="1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6"/>
      <c r="AI712" s="26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</row>
    <row r="713" spans="1:81" s="13" customFormat="1">
      <c r="A713" s="1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6"/>
      <c r="AI713" s="26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</row>
    <row r="714" spans="1:81" s="13" customFormat="1">
      <c r="A714" s="1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6"/>
      <c r="AI714" s="26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</row>
    <row r="715" spans="1:81" s="13" customFormat="1">
      <c r="A715" s="1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6"/>
      <c r="AI715" s="26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</row>
    <row r="716" spans="1:81" s="13" customFormat="1">
      <c r="A716" s="1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6"/>
      <c r="AI716" s="26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</row>
    <row r="717" spans="1:81" s="13" customFormat="1">
      <c r="A717" s="1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6"/>
      <c r="AI717" s="26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</row>
    <row r="718" spans="1:81" s="13" customFormat="1">
      <c r="A718" s="1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6"/>
      <c r="AI718" s="26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</row>
    <row r="719" spans="1:81" s="13" customFormat="1">
      <c r="A719" s="1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6"/>
      <c r="AI719" s="26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</row>
    <row r="720" spans="1:81" s="13" customFormat="1">
      <c r="A720" s="1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6"/>
      <c r="AI720" s="26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</row>
    <row r="721" spans="1:81" s="13" customFormat="1">
      <c r="A721" s="1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6"/>
      <c r="AI721" s="26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</row>
    <row r="722" spans="1:81" s="13" customFormat="1">
      <c r="A722" s="1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6"/>
      <c r="AI722" s="26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</row>
    <row r="723" spans="1:81" s="13" customFormat="1">
      <c r="A723" s="1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6"/>
      <c r="AI723" s="26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</row>
    <row r="724" spans="1:81" s="13" customFormat="1">
      <c r="A724" s="1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6"/>
      <c r="AI724" s="26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</row>
    <row r="725" spans="1:81" s="13" customFormat="1">
      <c r="A725" s="1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6"/>
      <c r="AI725" s="26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</row>
    <row r="726" spans="1:81" s="13" customFormat="1">
      <c r="A726" s="1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6"/>
      <c r="AI726" s="26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</row>
    <row r="727" spans="1:81" s="13" customFormat="1">
      <c r="A727" s="1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6"/>
      <c r="AI727" s="26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</row>
    <row r="728" spans="1:81" s="13" customFormat="1">
      <c r="A728" s="1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6"/>
      <c r="AI728" s="26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</row>
    <row r="729" spans="1:81" s="13" customFormat="1">
      <c r="A729" s="1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6"/>
      <c r="AI729" s="26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</row>
    <row r="730" spans="1:81" s="13" customFormat="1">
      <c r="A730" s="1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6"/>
      <c r="AI730" s="26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</row>
    <row r="731" spans="1:81" s="13" customFormat="1">
      <c r="A731" s="1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6"/>
      <c r="AI731" s="26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</row>
    <row r="732" spans="1:81" s="13" customFormat="1">
      <c r="A732" s="1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6"/>
      <c r="AI732" s="26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</row>
    <row r="733" spans="1:81" s="13" customFormat="1">
      <c r="A733" s="1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6"/>
      <c r="AI733" s="26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</row>
    <row r="734" spans="1:81" s="13" customFormat="1">
      <c r="A734" s="1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6"/>
      <c r="AI734" s="26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</row>
    <row r="735" spans="1:81" s="13" customFormat="1">
      <c r="A735" s="1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6"/>
      <c r="AI735" s="26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</row>
    <row r="736" spans="1:81" s="13" customFormat="1">
      <c r="A736" s="1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6"/>
      <c r="AI736" s="26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</row>
    <row r="737" spans="1:81" s="13" customFormat="1">
      <c r="A737" s="1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6"/>
      <c r="AI737" s="26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</row>
    <row r="738" spans="1:81" s="13" customFormat="1">
      <c r="A738" s="1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6"/>
      <c r="AI738" s="26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</row>
    <row r="739" spans="1:81" s="13" customFormat="1">
      <c r="A739" s="1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6"/>
      <c r="AI739" s="26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</row>
    <row r="740" spans="1:81" s="13" customFormat="1">
      <c r="A740" s="1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6"/>
      <c r="AI740" s="26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</row>
    <row r="741" spans="1:81" s="13" customFormat="1">
      <c r="A741" s="1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6"/>
      <c r="AI741" s="26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</row>
    <row r="742" spans="1:81" s="13" customFormat="1">
      <c r="A742" s="1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6"/>
      <c r="AI742" s="26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</row>
    <row r="743" spans="1:81" s="13" customFormat="1">
      <c r="A743" s="1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6"/>
      <c r="AI743" s="26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</row>
    <row r="744" spans="1:81" s="13" customFormat="1">
      <c r="A744" s="1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6"/>
      <c r="AI744" s="26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</row>
    <row r="745" spans="1:81" s="13" customFormat="1">
      <c r="A745" s="1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6"/>
      <c r="AI745" s="26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</row>
    <row r="746" spans="1:81" s="13" customFormat="1">
      <c r="A746" s="1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6"/>
      <c r="AI746" s="26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</row>
    <row r="747" spans="1:81" s="13" customFormat="1">
      <c r="A747" s="1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6"/>
      <c r="AI747" s="26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</row>
    <row r="748" spans="1:81" s="13" customFormat="1">
      <c r="A748" s="1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6"/>
      <c r="AI748" s="26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</row>
    <row r="749" spans="1:81" s="13" customFormat="1">
      <c r="A749" s="1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6"/>
      <c r="AI749" s="26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</row>
    <row r="750" spans="1:81" s="13" customFormat="1">
      <c r="A750" s="1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6"/>
      <c r="AI750" s="26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</row>
    <row r="751" spans="1:81" s="13" customFormat="1">
      <c r="A751" s="1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6"/>
      <c r="AI751" s="26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</row>
    <row r="752" spans="1:81" s="13" customFormat="1">
      <c r="A752" s="1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6"/>
      <c r="AI752" s="26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</row>
    <row r="753" spans="1:81" s="13" customFormat="1">
      <c r="A753" s="1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6"/>
      <c r="AI753" s="26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</row>
    <row r="754" spans="1:81" s="13" customFormat="1">
      <c r="A754" s="1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6"/>
      <c r="AI754" s="26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</row>
    <row r="755" spans="1:81" s="13" customFormat="1">
      <c r="A755" s="1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6"/>
      <c r="AI755" s="26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</row>
    <row r="756" spans="1:81" s="13" customFormat="1">
      <c r="A756" s="1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6"/>
      <c r="AI756" s="26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</row>
    <row r="757" spans="1:81" s="13" customFormat="1">
      <c r="A757" s="1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6"/>
      <c r="AI757" s="26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</row>
    <row r="758" spans="1:81" s="13" customFormat="1">
      <c r="A758" s="1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6"/>
      <c r="AI758" s="26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</row>
    <row r="759" spans="1:81" s="13" customFormat="1">
      <c r="A759" s="1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6"/>
      <c r="AI759" s="26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</row>
    <row r="760" spans="1:81" s="13" customFormat="1">
      <c r="A760" s="1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6"/>
      <c r="AI760" s="26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</row>
    <row r="761" spans="1:81" s="13" customFormat="1">
      <c r="A761" s="1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6"/>
      <c r="AI761" s="26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</row>
    <row r="762" spans="1:81" s="13" customFormat="1">
      <c r="A762" s="1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6"/>
      <c r="AI762" s="26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</row>
    <row r="763" spans="1:81" s="13" customFormat="1">
      <c r="A763" s="1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6"/>
      <c r="AI763" s="26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</row>
    <row r="764" spans="1:81" s="13" customFormat="1">
      <c r="A764" s="1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6"/>
      <c r="AI764" s="26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</row>
    <row r="765" spans="1:81" s="13" customFormat="1">
      <c r="A765" s="1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6"/>
      <c r="AI765" s="26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</row>
    <row r="766" spans="1:81" s="13" customFormat="1">
      <c r="A766" s="1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6"/>
      <c r="AI766" s="26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</row>
    <row r="767" spans="1:81" s="13" customFormat="1">
      <c r="A767" s="1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6"/>
      <c r="AI767" s="26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</row>
    <row r="768" spans="1:81" s="13" customFormat="1">
      <c r="A768" s="1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6"/>
      <c r="AI768" s="26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</row>
    <row r="769" spans="1:81" s="13" customFormat="1">
      <c r="A769" s="1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6"/>
      <c r="AI769" s="26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</row>
    <row r="770" spans="1:81" s="13" customFormat="1">
      <c r="A770" s="1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6"/>
      <c r="AI770" s="26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</row>
    <row r="771" spans="1:81" s="13" customFormat="1">
      <c r="A771" s="1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6"/>
      <c r="AI771" s="26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</row>
    <row r="772" spans="1:81" s="13" customFormat="1">
      <c r="A772" s="1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6"/>
      <c r="AI772" s="26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</row>
    <row r="773" spans="1:81" s="13" customFormat="1">
      <c r="A773" s="1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6"/>
      <c r="AI773" s="26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</row>
    <row r="774" spans="1:81" s="13" customFormat="1">
      <c r="A774" s="1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6"/>
      <c r="AI774" s="26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</row>
    <row r="775" spans="1:81" s="13" customFormat="1">
      <c r="A775" s="1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6"/>
      <c r="AI775" s="26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</row>
    <row r="776" spans="1:81" s="13" customFormat="1">
      <c r="A776" s="1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6"/>
      <c r="AI776" s="26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</row>
    <row r="777" spans="1:81" s="13" customFormat="1">
      <c r="A777" s="1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6"/>
      <c r="AI777" s="26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</row>
    <row r="778" spans="1:81" s="13" customFormat="1">
      <c r="A778" s="1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6"/>
      <c r="AI778" s="26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</row>
    <row r="779" spans="1:81" s="13" customFormat="1">
      <c r="A779" s="1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6"/>
      <c r="AI779" s="26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</row>
    <row r="780" spans="1:81" s="13" customFormat="1">
      <c r="A780" s="1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6"/>
      <c r="AI780" s="26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</row>
    <row r="781" spans="1:81" s="13" customFormat="1">
      <c r="A781" s="1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6"/>
      <c r="AI781" s="26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</row>
    <row r="782" spans="1:81" s="13" customFormat="1">
      <c r="A782" s="1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6"/>
      <c r="AI782" s="26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</row>
    <row r="783" spans="1:81" s="13" customFormat="1">
      <c r="A783" s="1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6"/>
      <c r="AI783" s="26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</row>
    <row r="784" spans="1:81" s="13" customFormat="1">
      <c r="A784" s="1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6"/>
      <c r="AI784" s="26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</row>
    <row r="785" spans="1:81" s="13" customFormat="1">
      <c r="A785" s="1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6"/>
      <c r="AI785" s="26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</row>
    <row r="786" spans="1:81" s="13" customFormat="1">
      <c r="A786" s="1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6"/>
      <c r="AI786" s="26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</row>
    <row r="787" spans="1:81" s="13" customFormat="1">
      <c r="A787" s="1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6"/>
      <c r="AI787" s="26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</row>
    <row r="788" spans="1:81" s="13" customFormat="1">
      <c r="A788" s="1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6"/>
      <c r="AI788" s="26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</row>
    <row r="789" spans="1:81" s="13" customFormat="1">
      <c r="A789" s="1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6"/>
      <c r="AI789" s="26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</row>
    <row r="790" spans="1:81" s="13" customFormat="1">
      <c r="A790" s="1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6"/>
      <c r="AI790" s="26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</row>
    <row r="791" spans="1:81" s="13" customFormat="1">
      <c r="A791" s="1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6"/>
      <c r="AI791" s="26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</row>
    <row r="792" spans="1:81" s="13" customFormat="1">
      <c r="A792" s="1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6"/>
      <c r="AI792" s="26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</row>
    <row r="793" spans="1:81" s="13" customFormat="1">
      <c r="A793" s="1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6"/>
      <c r="AI793" s="26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</row>
    <row r="794" spans="1:81" s="13" customFormat="1">
      <c r="A794" s="1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6"/>
      <c r="AI794" s="26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</row>
    <row r="795" spans="1:81" s="13" customFormat="1">
      <c r="A795" s="1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6"/>
      <c r="AI795" s="26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</row>
    <row r="796" spans="1:81" s="13" customFormat="1">
      <c r="A796" s="1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6"/>
      <c r="AI796" s="26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</row>
    <row r="797" spans="1:81" s="13" customFormat="1">
      <c r="A797" s="1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6"/>
      <c r="AI797" s="26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</row>
    <row r="798" spans="1:81" s="13" customFormat="1">
      <c r="A798" s="1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6"/>
      <c r="AI798" s="26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</row>
    <row r="799" spans="1:81" s="13" customFormat="1">
      <c r="A799" s="1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6"/>
      <c r="AI799" s="26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</row>
    <row r="800" spans="1:81" s="13" customFormat="1">
      <c r="A800" s="1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6"/>
      <c r="AI800" s="26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</row>
    <row r="801" spans="1:81" s="13" customFormat="1">
      <c r="A801" s="1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6"/>
      <c r="AI801" s="26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</row>
    <row r="802" spans="1:81" s="13" customFormat="1">
      <c r="A802" s="1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6"/>
      <c r="AI802" s="26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</row>
    <row r="803" spans="1:81" s="13" customFormat="1">
      <c r="A803" s="1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6"/>
      <c r="AI803" s="26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</row>
    <row r="804" spans="1:81" s="13" customFormat="1">
      <c r="A804" s="1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6"/>
      <c r="AI804" s="26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</row>
    <row r="805" spans="1:81" s="13" customFormat="1">
      <c r="A805" s="1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6"/>
      <c r="AI805" s="26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</row>
    <row r="806" spans="1:81" s="13" customFormat="1">
      <c r="A806" s="1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6"/>
      <c r="AI806" s="26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</row>
    <row r="807" spans="1:81" s="13" customFormat="1">
      <c r="A807" s="1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6"/>
      <c r="AI807" s="26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</row>
    <row r="808" spans="1:81" s="13" customFormat="1">
      <c r="A808" s="1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6"/>
      <c r="AI808" s="26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</row>
    <row r="809" spans="1:81" s="13" customFormat="1">
      <c r="A809" s="1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6"/>
      <c r="AI809" s="26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</row>
    <row r="810" spans="1:81" s="13" customFormat="1">
      <c r="A810" s="1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6"/>
      <c r="AI810" s="26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</row>
    <row r="811" spans="1:81" s="13" customFormat="1">
      <c r="A811" s="1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6"/>
      <c r="AI811" s="26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</row>
    <row r="812" spans="1:81" s="13" customFormat="1">
      <c r="A812" s="1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6"/>
      <c r="AI812" s="26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</row>
    <row r="813" spans="1:81" s="13" customFormat="1">
      <c r="A813" s="1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6"/>
      <c r="AI813" s="26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</row>
    <row r="814" spans="1:81" s="13" customFormat="1">
      <c r="A814" s="1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6"/>
      <c r="AI814" s="26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</row>
    <row r="815" spans="1:81" s="13" customFormat="1">
      <c r="A815" s="1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6"/>
      <c r="AI815" s="26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</row>
    <row r="816" spans="1:81" s="13" customFormat="1">
      <c r="A816" s="1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6"/>
      <c r="AI816" s="26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</row>
    <row r="817" spans="1:81" s="13" customFormat="1">
      <c r="A817" s="1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6"/>
      <c r="AI817" s="26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</row>
    <row r="818" spans="1:81" s="13" customFormat="1">
      <c r="A818" s="1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6"/>
      <c r="AI818" s="26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</row>
    <row r="819" spans="1:81" s="13" customFormat="1">
      <c r="A819" s="1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6"/>
      <c r="AI819" s="26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</row>
    <row r="820" spans="1:81" s="13" customFormat="1">
      <c r="A820" s="1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6"/>
      <c r="AI820" s="26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</row>
    <row r="821" spans="1:81" s="13" customFormat="1">
      <c r="A821" s="1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6"/>
      <c r="AI821" s="26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</row>
    <row r="822" spans="1:81" s="13" customFormat="1">
      <c r="A822" s="1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6"/>
      <c r="AI822" s="26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</row>
    <row r="823" spans="1:81" s="13" customFormat="1">
      <c r="A823" s="1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6"/>
      <c r="AI823" s="26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</row>
    <row r="824" spans="1:81" s="13" customFormat="1">
      <c r="A824" s="1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6"/>
      <c r="AI824" s="26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</row>
    <row r="825" spans="1:81" s="13" customFormat="1">
      <c r="A825" s="1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6"/>
      <c r="AI825" s="26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</row>
    <row r="826" spans="1:81" s="13" customFormat="1">
      <c r="A826" s="1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6"/>
      <c r="AI826" s="26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</row>
    <row r="827" spans="1:81" s="13" customFormat="1">
      <c r="A827" s="1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6"/>
      <c r="AI827" s="26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</row>
    <row r="828" spans="1:81" s="13" customFormat="1">
      <c r="A828" s="1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6"/>
      <c r="AI828" s="26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</row>
    <row r="829" spans="1:81" s="13" customFormat="1">
      <c r="A829" s="1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6"/>
      <c r="AI829" s="26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</row>
    <row r="830" spans="1:81" s="13" customFormat="1">
      <c r="A830" s="1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6"/>
      <c r="AI830" s="26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</row>
    <row r="831" spans="1:81" s="13" customFormat="1">
      <c r="A831" s="1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6"/>
      <c r="AI831" s="26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</row>
    <row r="832" spans="1:81" s="13" customFormat="1">
      <c r="A832" s="1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6"/>
      <c r="AI832" s="26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</row>
    <row r="833" spans="1:81" s="13" customFormat="1">
      <c r="A833" s="1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6"/>
      <c r="AI833" s="26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</row>
    <row r="834" spans="1:81" s="13" customFormat="1">
      <c r="A834" s="1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6"/>
      <c r="AI834" s="26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</row>
    <row r="835" spans="1:81" s="13" customFormat="1">
      <c r="A835" s="1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6"/>
      <c r="AI835" s="26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</row>
    <row r="836" spans="1:81" s="13" customFormat="1">
      <c r="A836" s="1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6"/>
      <c r="AI836" s="26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</row>
    <row r="837" spans="1:81" s="13" customFormat="1">
      <c r="A837" s="1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6"/>
      <c r="AI837" s="26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</row>
    <row r="838" spans="1:81" s="13" customFormat="1">
      <c r="A838" s="1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6"/>
      <c r="AI838" s="26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</row>
    <row r="839" spans="1:81" s="13" customFormat="1">
      <c r="A839" s="1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6"/>
      <c r="AI839" s="26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</row>
    <row r="840" spans="1:81" s="13" customFormat="1">
      <c r="A840" s="1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6"/>
      <c r="AI840" s="26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</row>
    <row r="841" spans="1:81" s="13" customFormat="1">
      <c r="A841" s="1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6"/>
      <c r="AI841" s="26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</row>
    <row r="842" spans="1:81" s="13" customFormat="1">
      <c r="A842" s="1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6"/>
      <c r="AI842" s="26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</row>
    <row r="843" spans="1:81" s="13" customFormat="1">
      <c r="A843" s="1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6"/>
      <c r="AI843" s="26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</row>
    <row r="844" spans="1:81" s="13" customFormat="1">
      <c r="A844" s="1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6"/>
      <c r="AI844" s="26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</row>
    <row r="845" spans="1:81" s="13" customFormat="1">
      <c r="A845" s="1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6"/>
      <c r="AI845" s="26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</row>
    <row r="846" spans="1:81" s="13" customFormat="1">
      <c r="A846" s="1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6"/>
      <c r="AI846" s="26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</row>
    <row r="847" spans="1:81" s="13" customFormat="1">
      <c r="A847" s="1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6"/>
      <c r="AI847" s="26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</row>
    <row r="848" spans="1:81" s="13" customFormat="1">
      <c r="A848" s="1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6"/>
      <c r="AI848" s="26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</row>
    <row r="849" spans="1:81" s="13" customFormat="1">
      <c r="A849" s="1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6"/>
      <c r="AI849" s="26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</row>
    <row r="850" spans="1:81" s="13" customFormat="1">
      <c r="A850" s="1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6"/>
      <c r="AI850" s="26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</row>
    <row r="851" spans="1:81" s="13" customFormat="1">
      <c r="A851" s="1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6"/>
      <c r="AI851" s="26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</row>
    <row r="852" spans="1:81" s="13" customFormat="1">
      <c r="A852" s="1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6"/>
      <c r="AI852" s="26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</row>
    <row r="853" spans="1:81" s="13" customFormat="1">
      <c r="A853" s="1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6"/>
      <c r="AI853" s="26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</row>
    <row r="854" spans="1:81" s="13" customFormat="1">
      <c r="A854" s="1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6"/>
      <c r="AI854" s="26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</row>
    <row r="855" spans="1:81" s="13" customFormat="1">
      <c r="A855" s="1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6"/>
      <c r="AI855" s="26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</row>
    <row r="856" spans="1:81" s="13" customFormat="1">
      <c r="A856" s="1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6"/>
      <c r="AI856" s="26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</row>
    <row r="857" spans="1:81" s="13" customFormat="1">
      <c r="A857" s="1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6"/>
      <c r="AI857" s="26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</row>
    <row r="858" spans="1:81" s="13" customFormat="1">
      <c r="A858" s="1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6"/>
      <c r="AI858" s="26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</row>
    <row r="859" spans="1:81" s="13" customFormat="1">
      <c r="A859" s="1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6"/>
      <c r="AI859" s="26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</row>
    <row r="860" spans="1:81" s="13" customFormat="1">
      <c r="A860" s="1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6"/>
      <c r="AI860" s="26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</row>
    <row r="861" spans="1:81" s="13" customFormat="1">
      <c r="A861" s="1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6"/>
      <c r="AI861" s="26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</row>
    <row r="862" spans="1:81" s="13" customFormat="1">
      <c r="A862" s="1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6"/>
      <c r="AI862" s="26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</row>
    <row r="863" spans="1:81" s="13" customFormat="1">
      <c r="A863" s="1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6"/>
      <c r="AI863" s="26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</row>
    <row r="864" spans="1:81" s="13" customFormat="1">
      <c r="A864" s="1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6"/>
      <c r="AI864" s="26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</row>
    <row r="865" spans="1:81" s="13" customFormat="1">
      <c r="A865" s="1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6"/>
      <c r="AI865" s="26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</row>
    <row r="866" spans="1:81" s="13" customFormat="1">
      <c r="A866" s="1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6"/>
      <c r="AI866" s="26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</row>
    <row r="867" spans="1:81" s="13" customFormat="1">
      <c r="A867" s="1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6"/>
      <c r="AI867" s="26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</row>
    <row r="868" spans="1:81" s="13" customFormat="1">
      <c r="A868" s="1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6"/>
      <c r="AI868" s="26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</row>
    <row r="869" spans="1:81" s="13" customFormat="1">
      <c r="A869" s="1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6"/>
      <c r="AI869" s="26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</row>
    <row r="870" spans="1:81" s="13" customFormat="1">
      <c r="A870" s="1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6"/>
      <c r="AI870" s="26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</row>
    <row r="871" spans="1:81" s="13" customFormat="1">
      <c r="A871" s="1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6"/>
      <c r="AI871" s="26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</row>
    <row r="872" spans="1:81" s="13" customFormat="1">
      <c r="A872" s="1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6"/>
      <c r="AI872" s="26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</row>
    <row r="873" spans="1:81" s="13" customFormat="1">
      <c r="A873" s="1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6"/>
      <c r="AI873" s="26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</row>
    <row r="874" spans="1:81" s="13" customFormat="1">
      <c r="A874" s="1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6"/>
      <c r="AI874" s="26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</row>
    <row r="875" spans="1:81" s="13" customFormat="1">
      <c r="A875" s="1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6"/>
      <c r="AI875" s="26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</row>
    <row r="876" spans="1:81" s="13" customFormat="1">
      <c r="A876" s="1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6"/>
      <c r="AI876" s="26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</row>
    <row r="877" spans="1:81" s="13" customFormat="1">
      <c r="A877" s="1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6"/>
      <c r="AI877" s="26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</row>
    <row r="878" spans="1:81" s="13" customFormat="1">
      <c r="A878" s="1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6"/>
      <c r="AI878" s="26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</row>
    <row r="879" spans="1:81" s="13" customFormat="1">
      <c r="A879" s="1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6"/>
      <c r="AI879" s="26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</row>
    <row r="880" spans="1:81" s="13" customFormat="1">
      <c r="A880" s="1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6"/>
      <c r="AI880" s="26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</row>
    <row r="881" spans="1:81" s="13" customFormat="1">
      <c r="A881" s="1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6"/>
      <c r="AI881" s="26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</row>
    <row r="882" spans="1:81" s="13" customFormat="1">
      <c r="A882" s="1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6"/>
      <c r="AI882" s="26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</row>
    <row r="883" spans="1:81" s="13" customFormat="1">
      <c r="A883" s="1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6"/>
      <c r="AI883" s="26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</row>
    <row r="884" spans="1:81" s="13" customFormat="1">
      <c r="A884" s="1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6"/>
      <c r="AI884" s="26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</row>
    <row r="885" spans="1:81" s="13" customFormat="1">
      <c r="A885" s="1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6"/>
      <c r="AI885" s="26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</row>
    <row r="886" spans="1:81" s="13" customFormat="1">
      <c r="A886" s="1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6"/>
      <c r="AI886" s="26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</row>
    <row r="887" spans="1:81" s="13" customFormat="1">
      <c r="A887" s="1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6"/>
      <c r="AI887" s="26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</row>
    <row r="888" spans="1:81" s="13" customFormat="1">
      <c r="A888" s="1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6"/>
      <c r="AI888" s="26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</row>
    <row r="889" spans="1:81" s="13" customFormat="1">
      <c r="A889" s="1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6"/>
      <c r="AI889" s="26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</row>
    <row r="890" spans="1:81" s="13" customFormat="1">
      <c r="A890" s="1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6"/>
      <c r="AI890" s="26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</row>
    <row r="891" spans="1:81" s="13" customFormat="1">
      <c r="A891" s="1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6"/>
      <c r="AI891" s="26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</row>
    <row r="892" spans="1:81" s="13" customFormat="1">
      <c r="A892" s="1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6"/>
      <c r="AI892" s="26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</row>
    <row r="893" spans="1:81" s="13" customFormat="1">
      <c r="A893" s="1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6"/>
      <c r="AI893" s="26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</row>
    <row r="894" spans="1:81" s="13" customFormat="1">
      <c r="A894" s="1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6"/>
      <c r="AI894" s="26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</row>
    <row r="895" spans="1:81" s="13" customFormat="1">
      <c r="A895" s="1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6"/>
      <c r="AI895" s="26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</row>
    <row r="896" spans="1:81" s="13" customFormat="1">
      <c r="A896" s="1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6"/>
      <c r="AI896" s="26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</row>
    <row r="897" spans="1:81" s="13" customFormat="1">
      <c r="A897" s="1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6"/>
      <c r="AI897" s="26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</row>
    <row r="898" spans="1:81" s="13" customFormat="1">
      <c r="A898" s="1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6"/>
      <c r="AI898" s="26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</row>
    <row r="899" spans="1:81" s="13" customFormat="1">
      <c r="A899" s="1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6"/>
      <c r="AI899" s="26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</row>
    <row r="900" spans="1:81" s="13" customFormat="1">
      <c r="A900" s="1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6"/>
      <c r="AI900" s="26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</row>
    <row r="901" spans="1:81" s="13" customFormat="1">
      <c r="A901" s="1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6"/>
      <c r="AI901" s="26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</row>
    <row r="902" spans="1:81" s="13" customFormat="1">
      <c r="A902" s="1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6"/>
      <c r="AI902" s="26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</row>
    <row r="903" spans="1:81" s="13" customFormat="1">
      <c r="A903" s="1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6"/>
      <c r="AI903" s="26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</row>
    <row r="904" spans="1:81" s="13" customFormat="1">
      <c r="A904" s="1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6"/>
      <c r="AI904" s="26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</row>
    <row r="905" spans="1:81" s="13" customFormat="1">
      <c r="A905" s="1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6"/>
      <c r="AI905" s="26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</row>
    <row r="906" spans="1:81" s="13" customFormat="1">
      <c r="A906" s="1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6"/>
      <c r="AI906" s="26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</row>
    <row r="907" spans="1:81" s="13" customFormat="1">
      <c r="A907" s="1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6"/>
      <c r="AI907" s="26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</row>
    <row r="908" spans="1:81" s="13" customFormat="1">
      <c r="A908" s="1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6"/>
      <c r="AI908" s="26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</row>
    <row r="909" spans="1:81" s="13" customFormat="1">
      <c r="A909" s="1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6"/>
      <c r="AI909" s="26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</row>
    <row r="910" spans="1:81" s="13" customFormat="1">
      <c r="A910" s="1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6"/>
      <c r="AI910" s="26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</row>
    <row r="911" spans="1:81" s="13" customFormat="1">
      <c r="A911" s="1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6"/>
      <c r="AI911" s="26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</row>
    <row r="912" spans="1:81" s="13" customFormat="1">
      <c r="A912" s="1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6"/>
      <c r="AI912" s="26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</row>
    <row r="913" spans="1:81" s="13" customFormat="1">
      <c r="A913" s="1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6"/>
      <c r="AI913" s="26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</row>
    <row r="914" spans="1:81" s="13" customFormat="1">
      <c r="A914" s="1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6"/>
      <c r="AI914" s="26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</row>
    <row r="915" spans="1:81" s="13" customFormat="1">
      <c r="A915" s="1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6"/>
      <c r="AI915" s="26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</row>
    <row r="916" spans="1:81" s="13" customFormat="1">
      <c r="A916" s="1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6"/>
      <c r="AI916" s="26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</row>
    <row r="917" spans="1:81" s="13" customFormat="1">
      <c r="A917" s="1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6"/>
      <c r="AI917" s="26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</row>
    <row r="918" spans="1:81" s="13" customFormat="1">
      <c r="A918" s="1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6"/>
      <c r="AI918" s="26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</row>
    <row r="919" spans="1:81" s="13" customFormat="1">
      <c r="A919" s="1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6"/>
      <c r="AI919" s="26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</row>
    <row r="920" spans="1:81" s="13" customFormat="1">
      <c r="A920" s="1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6"/>
      <c r="AI920" s="26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</row>
    <row r="921" spans="1:81" s="13" customFormat="1">
      <c r="A921" s="1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6"/>
      <c r="AI921" s="26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</row>
    <row r="922" spans="1:81" s="13" customFormat="1">
      <c r="A922" s="1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6"/>
      <c r="AI922" s="26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</row>
    <row r="923" spans="1:81" s="13" customFormat="1">
      <c r="A923" s="1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6"/>
      <c r="AI923" s="26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</row>
    <row r="924" spans="1:81" s="13" customFormat="1">
      <c r="A924" s="1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6"/>
      <c r="AI924" s="26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</row>
    <row r="925" spans="1:81" s="13" customFormat="1">
      <c r="A925" s="1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6"/>
      <c r="AI925" s="26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</row>
    <row r="926" spans="1:81" s="13" customFormat="1">
      <c r="A926" s="1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6"/>
      <c r="AI926" s="26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</row>
    <row r="927" spans="1:81" s="13" customFormat="1">
      <c r="A927" s="1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6"/>
      <c r="AI927" s="26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</row>
    <row r="928" spans="1:81" s="13" customFormat="1">
      <c r="A928" s="1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6"/>
      <c r="AI928" s="26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</row>
    <row r="929" spans="1:81" s="13" customFormat="1">
      <c r="A929" s="1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6"/>
      <c r="AI929" s="26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</row>
    <row r="930" spans="1:81" s="13" customFormat="1">
      <c r="A930" s="1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6"/>
      <c r="AI930" s="26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</row>
    <row r="931" spans="1:81" s="13" customFormat="1">
      <c r="A931" s="1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6"/>
      <c r="AI931" s="26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</row>
    <row r="932" spans="1:81" s="13" customFormat="1">
      <c r="A932" s="1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6"/>
      <c r="AI932" s="26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</row>
    <row r="933" spans="1:81" s="13" customFormat="1">
      <c r="A933" s="1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6"/>
      <c r="AI933" s="26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</row>
    <row r="934" spans="1:81" s="13" customFormat="1">
      <c r="A934" s="1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6"/>
      <c r="AI934" s="26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</row>
    <row r="935" spans="1:81" s="13" customFormat="1">
      <c r="A935" s="1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6"/>
      <c r="AI935" s="26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</row>
    <row r="936" spans="1:81" s="13" customFormat="1">
      <c r="A936" s="1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6"/>
      <c r="AI936" s="26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</row>
    <row r="937" spans="1:81" s="13" customFormat="1">
      <c r="A937" s="1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6"/>
      <c r="AI937" s="26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</row>
    <row r="938" spans="1:81" s="13" customFormat="1">
      <c r="A938" s="1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6"/>
      <c r="AI938" s="26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</row>
    <row r="939" spans="1:81" s="13" customFormat="1">
      <c r="A939" s="1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6"/>
      <c r="AI939" s="26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</row>
    <row r="940" spans="1:81" s="13" customFormat="1">
      <c r="A940" s="1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6"/>
      <c r="AI940" s="26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</row>
    <row r="941" spans="1:81" s="13" customFormat="1">
      <c r="A941" s="1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6"/>
      <c r="AI941" s="26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</row>
    <row r="942" spans="1:81" s="13" customFormat="1">
      <c r="A942" s="1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6"/>
      <c r="AI942" s="26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</row>
    <row r="943" spans="1:81" s="13" customFormat="1">
      <c r="A943" s="1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6"/>
      <c r="AI943" s="26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</row>
    <row r="944" spans="1:81" s="13" customFormat="1">
      <c r="A944" s="1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6"/>
      <c r="AI944" s="26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</row>
    <row r="945" spans="1:81" s="13" customFormat="1">
      <c r="A945" s="1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6"/>
      <c r="AI945" s="26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</row>
    <row r="946" spans="1:81" s="13" customFormat="1">
      <c r="A946" s="1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6"/>
      <c r="AI946" s="26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</row>
    <row r="947" spans="1:81" s="13" customFormat="1">
      <c r="A947" s="1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6"/>
      <c r="AI947" s="26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</row>
    <row r="948" spans="1:81" s="13" customFormat="1">
      <c r="A948" s="1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6"/>
      <c r="AI948" s="26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</row>
    <row r="949" spans="1:81" s="13" customFormat="1">
      <c r="A949" s="1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6"/>
      <c r="AI949" s="26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</row>
    <row r="950" spans="1:81" s="13" customFormat="1">
      <c r="A950" s="1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6"/>
      <c r="AI950" s="26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</row>
    <row r="951" spans="1:81" s="13" customFormat="1">
      <c r="A951" s="1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6"/>
      <c r="AI951" s="26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</row>
    <row r="952" spans="1:81" s="13" customFormat="1">
      <c r="A952" s="1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6"/>
      <c r="AI952" s="26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</row>
    <row r="953" spans="1:81" s="13" customFormat="1">
      <c r="A953" s="1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6"/>
      <c r="AI953" s="26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</row>
    <row r="954" spans="1:81" s="13" customFormat="1">
      <c r="A954" s="1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6"/>
      <c r="AI954" s="26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</row>
    <row r="955" spans="1:81" s="13" customFormat="1">
      <c r="A955" s="1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6"/>
      <c r="AI955" s="26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</row>
    <row r="956" spans="1:81" s="13" customFormat="1">
      <c r="A956" s="1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6"/>
      <c r="AI956" s="26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</row>
    <row r="957" spans="1:81" s="13" customFormat="1">
      <c r="A957" s="1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6"/>
      <c r="AI957" s="26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</row>
    <row r="958" spans="1:81" s="13" customFormat="1">
      <c r="A958" s="1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6"/>
      <c r="AI958" s="26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</row>
    <row r="959" spans="1:81" s="13" customFormat="1">
      <c r="A959" s="1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6"/>
      <c r="AI959" s="26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</row>
    <row r="960" spans="1:81" s="13" customFormat="1">
      <c r="A960" s="1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6"/>
      <c r="AI960" s="26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</row>
    <row r="961" spans="1:81" s="13" customFormat="1">
      <c r="A961" s="1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6"/>
      <c r="AI961" s="26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</row>
    <row r="962" spans="1:81" s="13" customFormat="1">
      <c r="A962" s="1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6"/>
      <c r="AI962" s="26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</row>
    <row r="963" spans="1:81" s="13" customFormat="1">
      <c r="A963" s="1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6"/>
      <c r="AI963" s="26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</row>
    <row r="964" spans="1:81" s="13" customFormat="1">
      <c r="A964" s="1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6"/>
      <c r="AI964" s="26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</row>
    <row r="965" spans="1:81" s="13" customFormat="1">
      <c r="A965" s="1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6"/>
      <c r="AI965" s="26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</row>
    <row r="966" spans="1:81" s="13" customFormat="1">
      <c r="A966" s="1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6"/>
      <c r="AI966" s="26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</row>
    <row r="967" spans="1:81" s="13" customFormat="1">
      <c r="A967" s="1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6"/>
      <c r="AI967" s="26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</row>
    <row r="968" spans="1:81" s="13" customFormat="1">
      <c r="A968" s="1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6"/>
      <c r="AI968" s="26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</row>
    <row r="969" spans="1:81" s="13" customFormat="1">
      <c r="A969" s="1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6"/>
      <c r="AI969" s="26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</row>
    <row r="970" spans="1:81" s="13" customFormat="1">
      <c r="A970" s="1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6"/>
      <c r="AI970" s="26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</row>
    <row r="971" spans="1:81" s="13" customFormat="1">
      <c r="A971" s="1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6"/>
      <c r="AI971" s="26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</row>
    <row r="972" spans="1:81" s="13" customFormat="1">
      <c r="A972" s="1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6"/>
      <c r="AI972" s="26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</row>
    <row r="973" spans="1:81" s="13" customFormat="1">
      <c r="A973" s="1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6"/>
      <c r="AI973" s="26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</row>
    <row r="974" spans="1:81" s="13" customFormat="1">
      <c r="A974" s="1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6"/>
      <c r="AI974" s="26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</row>
    <row r="975" spans="1:81" s="13" customFormat="1">
      <c r="A975" s="1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6"/>
      <c r="AI975" s="26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</row>
    <row r="976" spans="1:81" s="13" customFormat="1">
      <c r="A976" s="1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6"/>
      <c r="AI976" s="26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</row>
    <row r="977" spans="1:81" s="13" customFormat="1">
      <c r="A977" s="1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6"/>
      <c r="AI977" s="26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</row>
    <row r="978" spans="1:81" s="13" customFormat="1">
      <c r="A978" s="1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6"/>
      <c r="AI978" s="26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</row>
    <row r="979" spans="1:81" s="13" customFormat="1">
      <c r="A979" s="1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6"/>
      <c r="AI979" s="26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</row>
    <row r="980" spans="1:81" s="13" customFormat="1">
      <c r="A980" s="1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6"/>
      <c r="AI980" s="26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</row>
    <row r="981" spans="1:81" s="13" customFormat="1">
      <c r="A981" s="1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6"/>
      <c r="AI981" s="26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</row>
    <row r="982" spans="1:81" s="13" customFormat="1">
      <c r="A982" s="1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6"/>
      <c r="AI982" s="26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</row>
    <row r="983" spans="1:81" s="13" customFormat="1">
      <c r="A983" s="1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6"/>
      <c r="AI983" s="26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</row>
    <row r="984" spans="1:81" s="13" customFormat="1">
      <c r="A984" s="1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6"/>
      <c r="AI984" s="26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</row>
    <row r="985" spans="1:81" s="13" customFormat="1">
      <c r="A985" s="1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6"/>
      <c r="AI985" s="26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</row>
    <row r="986" spans="1:81" s="13" customFormat="1">
      <c r="A986" s="1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6"/>
      <c r="AI986" s="26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</row>
    <row r="987" spans="1:81" s="13" customFormat="1">
      <c r="A987" s="1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6"/>
      <c r="AI987" s="26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</row>
    <row r="988" spans="1:81" s="13" customFormat="1">
      <c r="A988" s="1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6"/>
      <c r="AI988" s="26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</row>
    <row r="989" spans="1:81" s="13" customFormat="1">
      <c r="A989" s="1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6"/>
      <c r="AI989" s="26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</row>
    <row r="990" spans="1:81" s="13" customFormat="1">
      <c r="A990" s="1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6"/>
      <c r="AI990" s="26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</row>
    <row r="991" spans="1:81" s="13" customFormat="1">
      <c r="A991" s="1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6"/>
      <c r="AI991" s="26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</row>
    <row r="992" spans="1:81" s="13" customFormat="1">
      <c r="A992" s="1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6"/>
      <c r="AI992" s="26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</row>
    <row r="993" spans="1:81" s="13" customFormat="1">
      <c r="A993" s="1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6"/>
      <c r="AI993" s="26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</row>
    <row r="994" spans="1:81" s="13" customFormat="1">
      <c r="A994" s="1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6"/>
      <c r="AI994" s="26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</row>
    <row r="995" spans="1:81" s="13" customFormat="1">
      <c r="A995" s="1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6"/>
      <c r="AI995" s="26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</row>
    <row r="996" spans="1:81" s="13" customFormat="1">
      <c r="A996" s="1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6"/>
      <c r="AI996" s="26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</row>
    <row r="997" spans="1:81" s="13" customFormat="1">
      <c r="A997" s="1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6"/>
      <c r="AI997" s="26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</row>
    <row r="998" spans="1:81" s="13" customFormat="1">
      <c r="A998" s="1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6"/>
      <c r="AI998" s="26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</row>
    <row r="999" spans="1:81" s="13" customFormat="1">
      <c r="A999" s="1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6"/>
      <c r="AI999" s="26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</row>
    <row r="1000" spans="1:81" s="13" customFormat="1">
      <c r="A1000" s="1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6"/>
      <c r="AI1000" s="26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</row>
    <row r="1001" spans="1:81" s="13" customFormat="1">
      <c r="A1001" s="1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6"/>
      <c r="AI1001" s="26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</row>
    <row r="1002" spans="1:81" s="13" customFormat="1">
      <c r="A1002" s="1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6"/>
      <c r="AI1002" s="26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</row>
    <row r="1003" spans="1:81" s="13" customFormat="1">
      <c r="A1003" s="1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6"/>
      <c r="AI1003" s="26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</row>
    <row r="1004" spans="1:81" s="13" customFormat="1">
      <c r="A1004" s="1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6"/>
      <c r="AI1004" s="26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</row>
    <row r="1005" spans="1:81" s="13" customFormat="1">
      <c r="A1005" s="1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6"/>
      <c r="AI1005" s="26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</row>
    <row r="1006" spans="1:81" s="13" customFormat="1">
      <c r="A1006" s="1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6"/>
      <c r="AI1006" s="26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</row>
    <row r="1007" spans="1:81" s="13" customFormat="1">
      <c r="A1007" s="1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6"/>
      <c r="AI1007" s="26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</row>
    <row r="1008" spans="1:81" s="13" customFormat="1">
      <c r="A1008" s="1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6"/>
      <c r="AI1008" s="26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</row>
    <row r="1009" spans="1:81" s="13" customFormat="1">
      <c r="A1009" s="1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6"/>
      <c r="AI1009" s="26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</row>
    <row r="1010" spans="1:81" s="13" customFormat="1">
      <c r="A1010" s="1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6"/>
      <c r="AI1010" s="26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</row>
    <row r="1011" spans="1:81" s="13" customFormat="1">
      <c r="A1011" s="1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6"/>
      <c r="AI1011" s="26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</row>
    <row r="1012" spans="1:81" s="13" customFormat="1">
      <c r="A1012" s="1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6"/>
      <c r="AI1012" s="26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</row>
    <row r="1013" spans="1:81" s="13" customFormat="1">
      <c r="A1013" s="1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6"/>
      <c r="AI1013" s="26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</row>
    <row r="1014" spans="1:81" s="13" customFormat="1">
      <c r="A1014" s="1"/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6"/>
      <c r="AI1014" s="26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</row>
    <row r="1015" spans="1:81" s="13" customFormat="1">
      <c r="A1015" s="1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6"/>
      <c r="AI1015" s="26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</row>
    <row r="1016" spans="1:81" s="13" customFormat="1">
      <c r="A1016" s="1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6"/>
      <c r="AI1016" s="26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</row>
    <row r="1017" spans="1:81" s="13" customFormat="1">
      <c r="A1017" s="1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6"/>
      <c r="AI1017" s="26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</row>
    <row r="1018" spans="1:81" s="13" customFormat="1">
      <c r="A1018" s="1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6"/>
      <c r="AI1018" s="26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</row>
    <row r="1019" spans="1:81" s="13" customFormat="1">
      <c r="A1019" s="1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6"/>
      <c r="AI1019" s="26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</row>
    <row r="1020" spans="1:81" s="13" customFormat="1">
      <c r="A1020" s="1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6"/>
      <c r="AI1020" s="26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</row>
    <row r="1021" spans="1:81" s="13" customFormat="1">
      <c r="A1021" s="1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6"/>
      <c r="AI1021" s="26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</row>
    <row r="1022" spans="1:81" s="13" customFormat="1">
      <c r="A1022" s="1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6"/>
      <c r="AI1022" s="26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</row>
    <row r="1023" spans="1:81" s="13" customFormat="1">
      <c r="A1023" s="1"/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6"/>
      <c r="AI1023" s="26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</row>
    <row r="1024" spans="1:81" s="13" customFormat="1">
      <c r="A1024" s="1"/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6"/>
      <c r="AI1024" s="26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</row>
    <row r="1025" spans="1:81" s="13" customFormat="1">
      <c r="A1025" s="1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6"/>
      <c r="AI1025" s="26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</row>
    <row r="1026" spans="1:81" s="13" customFormat="1">
      <c r="A1026" s="1"/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6"/>
      <c r="AI1026" s="26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</row>
    <row r="1027" spans="1:81" s="13" customFormat="1">
      <c r="A1027" s="1"/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6"/>
      <c r="AI1027" s="26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</row>
    <row r="1028" spans="1:81" s="13" customFormat="1">
      <c r="A1028" s="1"/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6"/>
      <c r="AI1028" s="26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</row>
    <row r="1029" spans="1:81" s="13" customFormat="1">
      <c r="A1029" s="1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6"/>
      <c r="AI1029" s="26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</row>
    <row r="1030" spans="1:81" s="13" customFormat="1">
      <c r="A1030" s="1"/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6"/>
      <c r="AI1030" s="26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</row>
    <row r="1031" spans="1:81" s="13" customFormat="1">
      <c r="A1031" s="1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6"/>
      <c r="AI1031" s="26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</row>
    <row r="1032" spans="1:81" s="13" customFormat="1">
      <c r="A1032" s="1"/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6"/>
      <c r="AI1032" s="26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</row>
    <row r="1033" spans="1:81" s="13" customFormat="1">
      <c r="A1033" s="1"/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6"/>
      <c r="AI1033" s="26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</row>
    <row r="1034" spans="1:81" s="13" customFormat="1">
      <c r="A1034" s="1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6"/>
      <c r="AI1034" s="26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</row>
    <row r="1035" spans="1:81" s="13" customFormat="1">
      <c r="A1035" s="1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6"/>
      <c r="AI1035" s="26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</row>
    <row r="1036" spans="1:81" s="13" customFormat="1">
      <c r="A1036" s="1"/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6"/>
      <c r="AI1036" s="26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</row>
    <row r="1037" spans="1:81" s="13" customFormat="1">
      <c r="A1037" s="1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6"/>
      <c r="AI1037" s="26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</row>
    <row r="1038" spans="1:81" s="13" customFormat="1">
      <c r="A1038" s="1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6"/>
      <c r="AI1038" s="26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</row>
    <row r="1039" spans="1:81" s="13" customFormat="1">
      <c r="A1039" s="1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6"/>
      <c r="AI1039" s="26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</row>
    <row r="1040" spans="1:81" s="13" customFormat="1">
      <c r="A1040" s="1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6"/>
      <c r="AI1040" s="26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</row>
    <row r="1041" spans="1:81" s="13" customFormat="1">
      <c r="A1041" s="1"/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6"/>
      <c r="AI1041" s="26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</row>
    <row r="1042" spans="1:81" s="13" customFormat="1">
      <c r="A1042" s="1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6"/>
      <c r="AI1042" s="26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</row>
    <row r="1043" spans="1:81" s="13" customFormat="1">
      <c r="A1043" s="1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6"/>
      <c r="AI1043" s="26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</row>
    <row r="1044" spans="1:81" s="13" customFormat="1">
      <c r="A1044" s="1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6"/>
      <c r="AI1044" s="26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</row>
    <row r="1045" spans="1:81" s="13" customFormat="1">
      <c r="A1045" s="1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6"/>
      <c r="AI1045" s="26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</row>
    <row r="1046" spans="1:81" s="13" customFormat="1">
      <c r="A1046" s="1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6"/>
      <c r="AI1046" s="26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</row>
    <row r="1047" spans="1:81" s="13" customFormat="1">
      <c r="A1047" s="1"/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6"/>
      <c r="AI1047" s="26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</row>
    <row r="1048" spans="1:81" s="13" customFormat="1">
      <c r="A1048" s="1"/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6"/>
      <c r="AI1048" s="26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</row>
    <row r="1049" spans="1:81" s="13" customFormat="1">
      <c r="A1049" s="1"/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6"/>
      <c r="AI1049" s="26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</row>
    <row r="1050" spans="1:81" s="13" customFormat="1">
      <c r="A1050" s="1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6"/>
      <c r="AI1050" s="26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</row>
    <row r="1051" spans="1:81" s="13" customFormat="1">
      <c r="A1051" s="1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6"/>
      <c r="AI1051" s="26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</row>
    <row r="1052" spans="1:81" s="13" customFormat="1">
      <c r="A1052" s="1"/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6"/>
      <c r="AI1052" s="26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</row>
    <row r="1053" spans="1:81" s="13" customFormat="1">
      <c r="A1053" s="1"/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6"/>
      <c r="AI1053" s="26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</row>
    <row r="1054" spans="1:81" s="13" customFormat="1">
      <c r="A1054" s="1"/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6"/>
      <c r="AI1054" s="26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</row>
    <row r="1055" spans="1:81" s="13" customFormat="1">
      <c r="A1055" s="1"/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6"/>
      <c r="AI1055" s="26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</row>
    <row r="1056" spans="1:81" s="13" customFormat="1">
      <c r="A1056" s="1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6"/>
      <c r="AI1056" s="26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</row>
    <row r="1057" spans="1:81" s="13" customFormat="1">
      <c r="A1057" s="1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6"/>
      <c r="AI1057" s="26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</row>
    <row r="1058" spans="1:81" s="13" customFormat="1">
      <c r="A1058" s="1"/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6"/>
      <c r="AI1058" s="26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</row>
    <row r="1059" spans="1:81" s="13" customFormat="1">
      <c r="A1059" s="1"/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6"/>
      <c r="AI1059" s="26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</row>
    <row r="1060" spans="1:81" s="13" customFormat="1">
      <c r="A1060" s="1"/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6"/>
      <c r="AI1060" s="26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</row>
    <row r="1061" spans="1:81" s="13" customFormat="1">
      <c r="A1061" s="1"/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6"/>
      <c r="AI1061" s="26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</row>
    <row r="1062" spans="1:81" s="13" customFormat="1">
      <c r="A1062" s="1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6"/>
      <c r="AI1062" s="26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</row>
    <row r="1063" spans="1:81" s="13" customFormat="1">
      <c r="A1063" s="1"/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6"/>
      <c r="AI1063" s="26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</row>
    <row r="1064" spans="1:81" s="13" customFormat="1">
      <c r="A1064" s="1"/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6"/>
      <c r="AI1064" s="26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</row>
    <row r="1065" spans="1:81" s="13" customFormat="1">
      <c r="A1065" s="1"/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6"/>
      <c r="AI1065" s="26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</row>
    <row r="1066" spans="1:81" s="13" customFormat="1">
      <c r="A1066" s="1"/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6"/>
      <c r="AI1066" s="26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</row>
    <row r="1067" spans="1:81" s="13" customFormat="1">
      <c r="A1067" s="1"/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6"/>
      <c r="AI1067" s="26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</row>
    <row r="1068" spans="1:81" s="13" customFormat="1">
      <c r="A1068" s="1"/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6"/>
      <c r="AI1068" s="26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</row>
    <row r="1069" spans="1:81" s="13" customFormat="1">
      <c r="A1069" s="1"/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6"/>
      <c r="AI1069" s="26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</row>
    <row r="1070" spans="1:81" s="13" customFormat="1">
      <c r="A1070" s="1"/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6"/>
      <c r="AI1070" s="26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</row>
    <row r="1071" spans="1:81" s="13" customFormat="1">
      <c r="A1071" s="1"/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6"/>
      <c r="AI1071" s="26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</row>
    <row r="1072" spans="1:81" s="13" customFormat="1">
      <c r="A1072" s="1"/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6"/>
      <c r="AI1072" s="26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</row>
    <row r="1073" spans="1:81" s="13" customFormat="1">
      <c r="A1073" s="1"/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6"/>
      <c r="AI1073" s="26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</row>
    <row r="1074" spans="1:81" s="13" customFormat="1">
      <c r="A1074" s="1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6"/>
      <c r="AI1074" s="26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</row>
    <row r="1075" spans="1:81" s="13" customFormat="1">
      <c r="A1075" s="1"/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6"/>
      <c r="AI1075" s="26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</row>
    <row r="1076" spans="1:81" s="13" customFormat="1">
      <c r="A1076" s="1"/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6"/>
      <c r="AI1076" s="26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</row>
    <row r="1077" spans="1:81" s="13" customFormat="1">
      <c r="A1077" s="1"/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6"/>
      <c r="AI1077" s="26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</row>
    <row r="1078" spans="1:81" s="13" customFormat="1">
      <c r="A1078" s="1"/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6"/>
      <c r="AI1078" s="26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</row>
    <row r="1079" spans="1:81" s="13" customFormat="1">
      <c r="A1079" s="1"/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6"/>
      <c r="AI1079" s="26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</row>
    <row r="1080" spans="1:81" s="13" customFormat="1">
      <c r="A1080" s="1"/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6"/>
      <c r="AI1080" s="26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</row>
    <row r="1081" spans="1:81" s="13" customFormat="1">
      <c r="A1081" s="1"/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6"/>
      <c r="AI1081" s="26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</row>
    <row r="1082" spans="1:81" s="13" customFormat="1">
      <c r="A1082" s="1"/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6"/>
      <c r="AI1082" s="26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</row>
    <row r="1083" spans="1:81" s="13" customFormat="1">
      <c r="A1083" s="1"/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6"/>
      <c r="AI1083" s="26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</row>
    <row r="1084" spans="1:81" s="13" customFormat="1">
      <c r="A1084" s="1"/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6"/>
      <c r="AI1084" s="26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</row>
    <row r="1085" spans="1:81" s="13" customFormat="1">
      <c r="A1085" s="1"/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6"/>
      <c r="AI1085" s="26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</row>
    <row r="1086" spans="1:81" s="13" customFormat="1">
      <c r="A1086" s="1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6"/>
      <c r="AI1086" s="26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</row>
    <row r="1087" spans="1:81" s="13" customFormat="1">
      <c r="A1087" s="1"/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6"/>
      <c r="AI1087" s="26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</row>
    <row r="1088" spans="1:81" s="13" customFormat="1">
      <c r="A1088" s="1"/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6"/>
      <c r="AI1088" s="26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</row>
    <row r="1089" spans="1:81" s="13" customFormat="1">
      <c r="A1089" s="1"/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6"/>
      <c r="AI1089" s="26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</row>
    <row r="1090" spans="1:81" s="13" customFormat="1">
      <c r="A1090" s="1"/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6"/>
      <c r="AI1090" s="26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</row>
    <row r="1091" spans="1:81" s="13" customFormat="1">
      <c r="A1091" s="1"/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6"/>
      <c r="AI1091" s="26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</row>
    <row r="1092" spans="1:81" s="13" customFormat="1">
      <c r="A1092" s="1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6"/>
      <c r="AI1092" s="26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</row>
    <row r="1093" spans="1:81" s="13" customFormat="1">
      <c r="A1093" s="1"/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6"/>
      <c r="AI1093" s="26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</row>
    <row r="1094" spans="1:81" s="13" customFormat="1">
      <c r="A1094" s="1"/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6"/>
      <c r="AI1094" s="26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</row>
    <row r="1095" spans="1:81" s="13" customFormat="1">
      <c r="A1095" s="1"/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6"/>
      <c r="AI1095" s="26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</row>
    <row r="1096" spans="1:81" s="13" customFormat="1">
      <c r="A1096" s="1"/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6"/>
      <c r="AI1096" s="26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</row>
    <row r="1097" spans="1:81" s="13" customFormat="1">
      <c r="A1097" s="1"/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6"/>
      <c r="AI1097" s="26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</row>
    <row r="1098" spans="1:81" s="13" customFormat="1">
      <c r="A1098" s="1"/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6"/>
      <c r="AI1098" s="26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</row>
    <row r="1099" spans="1:81" s="13" customFormat="1">
      <c r="A1099" s="1"/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  <c r="AH1099" s="26"/>
      <c r="AI1099" s="26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</row>
    <row r="1100" spans="1:81" s="13" customFormat="1">
      <c r="A1100" s="1"/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  <c r="AH1100" s="26"/>
      <c r="AI1100" s="26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</row>
    <row r="1101" spans="1:81" s="13" customFormat="1">
      <c r="A1101" s="1"/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6"/>
      <c r="AI1101" s="26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</row>
    <row r="1102" spans="1:81" s="13" customFormat="1">
      <c r="A1102" s="1"/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6"/>
      <c r="AI1102" s="26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</row>
    <row r="1103" spans="1:81" s="13" customFormat="1">
      <c r="A1103" s="1"/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6"/>
      <c r="AI1103" s="26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</row>
    <row r="1104" spans="1:81" s="13" customFormat="1">
      <c r="A1104" s="1"/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6"/>
      <c r="AI1104" s="26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</row>
    <row r="1105" spans="1:81" s="13" customFormat="1">
      <c r="A1105" s="1"/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6"/>
      <c r="AI1105" s="26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</row>
    <row r="1106" spans="1:81" s="13" customFormat="1">
      <c r="A1106" s="1"/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  <c r="AH1106" s="26"/>
      <c r="AI1106" s="26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</row>
    <row r="1107" spans="1:81" s="13" customFormat="1">
      <c r="A1107" s="1"/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  <c r="AH1107" s="26"/>
      <c r="AI1107" s="26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</row>
    <row r="1108" spans="1:81" s="13" customFormat="1">
      <c r="A1108" s="1"/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6"/>
      <c r="AI1108" s="26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</row>
    <row r="1109" spans="1:81" s="13" customFormat="1">
      <c r="A1109" s="1"/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  <c r="AH1109" s="26"/>
      <c r="AI1109" s="26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</row>
    <row r="1110" spans="1:81" s="13" customFormat="1">
      <c r="A1110" s="1"/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6"/>
      <c r="AI1110" s="26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</row>
    <row r="1111" spans="1:81" s="13" customFormat="1">
      <c r="A1111" s="1"/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6"/>
      <c r="AI1111" s="26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</row>
    <row r="1112" spans="1:81" s="13" customFormat="1">
      <c r="A1112" s="1"/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6"/>
      <c r="AI1112" s="26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</row>
    <row r="1113" spans="1:81" s="13" customFormat="1">
      <c r="A1113" s="1"/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6"/>
      <c r="AI1113" s="26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</row>
    <row r="1114" spans="1:81" s="13" customFormat="1">
      <c r="A1114" s="1"/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6"/>
      <c r="AI1114" s="26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</row>
    <row r="1115" spans="1:81" s="13" customFormat="1">
      <c r="A1115" s="1"/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6"/>
      <c r="AI1115" s="26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</row>
    <row r="1116" spans="1:81" s="13" customFormat="1">
      <c r="A1116" s="1"/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6"/>
      <c r="AI1116" s="26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</row>
    <row r="1117" spans="1:81" s="13" customFormat="1">
      <c r="A1117" s="1"/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6"/>
      <c r="AI1117" s="26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</row>
    <row r="1118" spans="1:81" s="13" customFormat="1">
      <c r="A1118" s="1"/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6"/>
      <c r="AI1118" s="26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</row>
    <row r="1119" spans="1:81" s="13" customFormat="1">
      <c r="A1119" s="1"/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6"/>
      <c r="AI1119" s="26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</row>
    <row r="1120" spans="1:81" s="13" customFormat="1">
      <c r="A1120" s="1"/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6"/>
      <c r="AI1120" s="26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</row>
    <row r="1121" spans="1:81" s="13" customFormat="1">
      <c r="A1121" s="1"/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6"/>
      <c r="AI1121" s="26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</row>
    <row r="1122" spans="1:81" s="13" customFormat="1">
      <c r="A1122" s="1"/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6"/>
      <c r="AI1122" s="26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</row>
    <row r="1123" spans="1:81" s="13" customFormat="1">
      <c r="A1123" s="1"/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6"/>
      <c r="AI1123" s="26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</row>
    <row r="1124" spans="1:81" s="13" customFormat="1">
      <c r="A1124" s="1"/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6"/>
      <c r="AI1124" s="26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</row>
    <row r="1125" spans="1:81" s="13" customFormat="1">
      <c r="A1125" s="1"/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6"/>
      <c r="AI1125" s="26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</row>
    <row r="1126" spans="1:81" s="13" customFormat="1">
      <c r="A1126" s="1"/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6"/>
      <c r="AI1126" s="26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</row>
    <row r="1127" spans="1:81" s="13" customFormat="1">
      <c r="A1127" s="1"/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6"/>
      <c r="AI1127" s="26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</row>
    <row r="1128" spans="1:81" s="13" customFormat="1">
      <c r="A1128" s="1"/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6"/>
      <c r="AI1128" s="26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</row>
    <row r="1129" spans="1:81" s="13" customFormat="1">
      <c r="A1129" s="1"/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6"/>
      <c r="AI1129" s="26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</row>
    <row r="1130" spans="1:81" s="13" customFormat="1">
      <c r="A1130" s="1"/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6"/>
      <c r="AI1130" s="26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</row>
    <row r="1131" spans="1:81" s="13" customFormat="1">
      <c r="A1131" s="1"/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6"/>
      <c r="AI1131" s="26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</row>
    <row r="1132" spans="1:81" s="13" customFormat="1">
      <c r="A1132" s="1"/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6"/>
      <c r="AI1132" s="26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</row>
    <row r="1133" spans="1:81" s="13" customFormat="1">
      <c r="A1133" s="1"/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6"/>
      <c r="AI1133" s="26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</row>
    <row r="1134" spans="1:81" s="13" customFormat="1">
      <c r="A1134" s="1"/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6"/>
      <c r="AI1134" s="26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</row>
    <row r="1135" spans="1:81" s="13" customFormat="1">
      <c r="A1135" s="1"/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6"/>
      <c r="AI1135" s="26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</row>
    <row r="1136" spans="1:81" s="13" customFormat="1">
      <c r="A1136" s="1"/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6"/>
      <c r="AI1136" s="26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</row>
    <row r="1137" spans="1:81" s="13" customFormat="1">
      <c r="A1137" s="1"/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6"/>
      <c r="AI1137" s="26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</row>
    <row r="1138" spans="1:81" s="13" customFormat="1">
      <c r="A1138" s="1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6"/>
      <c r="AI1138" s="26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</row>
    <row r="1139" spans="1:81" s="13" customFormat="1">
      <c r="A1139" s="1"/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6"/>
      <c r="AI1139" s="26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</row>
    <row r="1140" spans="1:81" s="13" customFormat="1">
      <c r="A1140" s="1"/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6"/>
      <c r="AI1140" s="26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</row>
    <row r="1141" spans="1:81" s="13" customFormat="1">
      <c r="A1141" s="1"/>
      <c r="B1141" s="18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6"/>
      <c r="AI1141" s="26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</row>
    <row r="1142" spans="1:81" s="13" customFormat="1">
      <c r="A1142" s="1"/>
      <c r="B1142" s="18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6"/>
      <c r="AI1142" s="26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</row>
    <row r="1143" spans="1:81" s="13" customFormat="1">
      <c r="A1143" s="1"/>
      <c r="B1143" s="18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6"/>
      <c r="AI1143" s="26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</row>
    <row r="1144" spans="1:81" s="13" customFormat="1">
      <c r="A1144" s="1"/>
      <c r="B1144" s="18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6"/>
      <c r="AI1144" s="26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</row>
    <row r="1145" spans="1:81" s="13" customFormat="1">
      <c r="A1145" s="1"/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6"/>
      <c r="AI1145" s="26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</row>
    <row r="1146" spans="1:81" s="13" customFormat="1">
      <c r="A1146" s="1"/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6"/>
      <c r="AI1146" s="26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</row>
    <row r="1147" spans="1:81" s="13" customFormat="1">
      <c r="A1147" s="1"/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6"/>
      <c r="AI1147" s="26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</row>
    <row r="1148" spans="1:81" s="13" customFormat="1">
      <c r="A1148" s="1"/>
      <c r="B1148" s="18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6"/>
      <c r="AI1148" s="26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</row>
    <row r="1149" spans="1:81" s="13" customFormat="1">
      <c r="A1149" s="1"/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6"/>
      <c r="AI1149" s="26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</row>
    <row r="1150" spans="1:81" s="13" customFormat="1">
      <c r="A1150" s="1"/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6"/>
      <c r="AI1150" s="26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</row>
    <row r="1151" spans="1:81" s="13" customFormat="1">
      <c r="A1151" s="1"/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6"/>
      <c r="AI1151" s="26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</row>
    <row r="1152" spans="1:81" s="13" customFormat="1">
      <c r="A1152" s="1"/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6"/>
      <c r="AI1152" s="26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</row>
    <row r="1153" spans="1:81" s="13" customFormat="1">
      <c r="A1153" s="1"/>
      <c r="B1153" s="18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6"/>
      <c r="AI1153" s="26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</row>
    <row r="1154" spans="1:81" s="13" customFormat="1">
      <c r="A1154" s="1"/>
      <c r="B1154" s="18"/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6"/>
      <c r="AI1154" s="26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</row>
    <row r="1155" spans="1:81" s="13" customFormat="1">
      <c r="A1155" s="1"/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6"/>
      <c r="AI1155" s="26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</row>
    <row r="1156" spans="1:81" s="13" customFormat="1">
      <c r="A1156" s="1"/>
      <c r="B1156" s="18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6"/>
      <c r="AI1156" s="26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</row>
    <row r="1157" spans="1:81" s="13" customFormat="1">
      <c r="A1157" s="1"/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6"/>
      <c r="AI1157" s="26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</row>
    <row r="1158" spans="1:81" s="13" customFormat="1">
      <c r="A1158" s="1"/>
      <c r="B1158" s="18"/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6"/>
      <c r="AI1158" s="26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</row>
  </sheetData>
  <mergeCells count="3">
    <mergeCell ref="A1:H1"/>
    <mergeCell ref="B2:Q2"/>
    <mergeCell ref="A2:A3"/>
  </mergeCells>
  <conditionalFormatting sqref="S6:FE6">
    <cfRule type="cellIs" dxfId="0" priority="1" stopIfTrue="1" operator="equal">
      <formula>0</formula>
    </cfRule>
  </conditionalFormatting>
  <printOptions horizontalCentered="1"/>
  <pageMargins left="0" right="0" top="0" bottom="0" header="0" footer="0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скорая план 2022</vt:lpstr>
      <vt:lpstr>'скорая план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Гагарова Е.А.</dc:creator>
  <cp:lastModifiedBy>zpz_04</cp:lastModifiedBy>
  <cp:lastPrinted>2022-02-01T09:13:11Z</cp:lastPrinted>
  <dcterms:created xsi:type="dcterms:W3CDTF">2017-11-25T10:25:37Z</dcterms:created>
  <dcterms:modified xsi:type="dcterms:W3CDTF">2022-02-01T11:40:45Z</dcterms:modified>
</cp:coreProperties>
</file>