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90" windowWidth="19095" windowHeight="11655" tabRatio="889" firstSheet="1" activeTab="1"/>
  </bookViews>
  <sheets>
    <sheet name="System" sheetId="5" state="veryHidden" r:id="rId1"/>
    <sheet name="общий свод" sheetId="55" r:id="rId2"/>
    <sheet name="Свод по МО покварт." sheetId="56" r:id="rId3"/>
    <sheet name="Свод" sheetId="6" r:id="rId4"/>
    <sheet name="ВОКБ" sheetId="54" r:id="rId5"/>
    <sheet name="ВООБ" sheetId="53" r:id="rId6"/>
    <sheet name="ВОДКБ" sheetId="52" r:id="rId7"/>
    <sheet name="ВОИБ" sheetId="51" r:id="rId8"/>
    <sheet name="ВОГВВ" sheetId="50" r:id="rId9"/>
    <sheet name="ВОКВД" sheetId="49" r:id="rId10"/>
    <sheet name="ВООД" sheetId="48" r:id="rId11"/>
    <sheet name="ВОКВД №2" sheetId="47" r:id="rId12"/>
    <sheet name="ВОКБ №2" sheetId="46" r:id="rId13"/>
    <sheet name="ВОДБ № 2" sheetId="45" r:id="rId14"/>
    <sheet name="ВГБ №1" sheetId="44" r:id="rId15"/>
    <sheet name="ВГБ №2" sheetId="43" r:id="rId16"/>
    <sheet name="МЦ &quot;Бодрость&quot;" sheetId="42" r:id="rId17"/>
    <sheet name="Новый источник" sheetId="41" r:id="rId18"/>
    <sheet name="Клиника Константа" sheetId="40" r:id="rId19"/>
    <sheet name="ВГРД" sheetId="39" r:id="rId20"/>
    <sheet name="ЧГБ(Череповец)" sheetId="38" r:id="rId21"/>
    <sheet name="ЧГБ(районы)" sheetId="37" r:id="rId22"/>
    <sheet name="МСЧ &quot;Северсталь&quot;" sheetId="36" r:id="rId23"/>
    <sheet name="ЧГРД" sheetId="35" r:id="rId24"/>
    <sheet name="ПАО &quot;Северсталь&quot;" sheetId="34" r:id="rId25"/>
    <sheet name="Бабаевская ЦРБ" sheetId="33" r:id="rId26"/>
    <sheet name="Бабушкинская ЦРБ" sheetId="32" r:id="rId27"/>
    <sheet name="Белозерская ЦРБ" sheetId="31" r:id="rId28"/>
    <sheet name="Вашкинская ЦРБ" sheetId="30" r:id="rId29"/>
    <sheet name="Великоустюгская ЦРБ" sheetId="29" r:id="rId30"/>
    <sheet name="Верховажская ЦРБ" sheetId="28" r:id="rId31"/>
    <sheet name="Вожегодская ЦРБ" sheetId="27" r:id="rId32"/>
    <sheet name="Вологодская ЦРБ" sheetId="26" r:id="rId33"/>
    <sheet name="Вытегорская ЦРБ" sheetId="25" r:id="rId34"/>
    <sheet name="Грязовецкая ЦРБ" sheetId="24" r:id="rId35"/>
    <sheet name="Кадуйская ЦРБ" sheetId="23" r:id="rId36"/>
    <sheet name="Кирилловская ЦРБ" sheetId="22" r:id="rId37"/>
    <sheet name="К-Городецкая ЦРБ" sheetId="21" r:id="rId38"/>
    <sheet name="Междуреченская ЦРБ" sheetId="20" r:id="rId39"/>
    <sheet name="Никольская ЦРБ" sheetId="19" r:id="rId40"/>
    <sheet name="Нюксенская ЦРБ" sheetId="18" r:id="rId41"/>
    <sheet name="Сокольская ЦРБ" sheetId="17" r:id="rId42"/>
    <sheet name="Сямженская ЦРБ" sheetId="16" r:id="rId43"/>
    <sheet name="Тарногская ЦРБ" sheetId="15" r:id="rId44"/>
    <sheet name="Тотемская ЦРБ" sheetId="14" r:id="rId45"/>
    <sheet name="У-Кубинская ЦРБ" sheetId="13" r:id="rId46"/>
    <sheet name="Устюженская ЦРБ" sheetId="12" r:id="rId47"/>
    <sheet name="Харовская ЦРБ" sheetId="11" r:id="rId48"/>
    <sheet name="Чагодощенская ЦРБ" sheetId="10" r:id="rId49"/>
    <sheet name="Шекснинская ЦРБ" sheetId="9" r:id="rId50"/>
    <sheet name="АВА-ПЕТЕР" sheetId="8" r:id="rId51"/>
    <sheet name="Офтальмологический центр" sheetId="7" r:id="rId52"/>
  </sheets>
  <definedNames>
    <definedName name="_xlnm._FilterDatabase" localSheetId="50">'АВА-ПЕТЕР'!#REF!</definedName>
    <definedName name="_xlnm._FilterDatabase" localSheetId="25">'Бабаевская ЦРБ'!#REF!</definedName>
    <definedName name="_xlnm._FilterDatabase" localSheetId="26">'Бабушкинская ЦРБ'!#REF!</definedName>
    <definedName name="_xlnm._FilterDatabase" localSheetId="27">'Белозерская ЦРБ'!#REF!</definedName>
    <definedName name="_xlnm._FilterDatabase" localSheetId="28">'Вашкинская ЦРБ'!#REF!</definedName>
    <definedName name="_xlnm._FilterDatabase" localSheetId="14">'ВГБ №1'!#REF!</definedName>
    <definedName name="_xlnm._FilterDatabase" localSheetId="15">'ВГБ №2'!#REF!</definedName>
    <definedName name="_xlnm._FilterDatabase" localSheetId="19">ВГРД!#REF!</definedName>
    <definedName name="_xlnm._FilterDatabase" localSheetId="29">'Великоустюгская ЦРБ'!#REF!</definedName>
    <definedName name="_xlnm._FilterDatabase" localSheetId="30">'Верховажская ЦРБ'!#REF!</definedName>
    <definedName name="_xlnm._FilterDatabase" localSheetId="8">ВОГВВ!#REF!</definedName>
    <definedName name="_xlnm._FilterDatabase" localSheetId="13">'ВОДБ № 2'!#REF!</definedName>
    <definedName name="_xlnm._FilterDatabase" localSheetId="6">ВОДКБ!#REF!</definedName>
    <definedName name="_xlnm._FilterDatabase" localSheetId="31">'Вожегодская ЦРБ'!#REF!</definedName>
    <definedName name="_xlnm._FilterDatabase" localSheetId="7">ВОИБ!#REF!</definedName>
    <definedName name="_xlnm._FilterDatabase" localSheetId="4">ВОКБ!#REF!</definedName>
    <definedName name="_xlnm._FilterDatabase" localSheetId="12">'ВОКБ №2'!#REF!</definedName>
    <definedName name="_xlnm._FilterDatabase" localSheetId="9">ВОКВД!#REF!</definedName>
    <definedName name="_xlnm._FilterDatabase" localSheetId="11">'ВОКВД №2'!#REF!</definedName>
    <definedName name="_xlnm._FilterDatabase" localSheetId="32">'Вологодская ЦРБ'!#REF!</definedName>
    <definedName name="_xlnm._FilterDatabase" localSheetId="5">ВООБ!#REF!</definedName>
    <definedName name="_xlnm._FilterDatabase" localSheetId="10">ВООД!#REF!</definedName>
    <definedName name="_xlnm._FilterDatabase" localSheetId="33">'Вытегорская ЦРБ'!#REF!</definedName>
    <definedName name="_xlnm._FilterDatabase" localSheetId="34">'Грязовецкая ЦРБ'!#REF!</definedName>
    <definedName name="_xlnm._FilterDatabase" localSheetId="35">'Кадуйская ЦРБ'!#REF!</definedName>
    <definedName name="_xlnm._FilterDatabase" localSheetId="37">'К-Городецкая ЦРБ'!#REF!</definedName>
    <definedName name="_xlnm._FilterDatabase" localSheetId="36">'Кирилловская ЦРБ'!#REF!</definedName>
    <definedName name="_xlnm._FilterDatabase" localSheetId="18">'Клиника Константа'!#REF!</definedName>
    <definedName name="_xlnm._FilterDatabase" localSheetId="38">'Междуреченская ЦРБ'!#REF!</definedName>
    <definedName name="_xlnm._FilterDatabase" localSheetId="22">'МСЧ "Северсталь"'!#REF!</definedName>
    <definedName name="_xlnm._FilterDatabase" localSheetId="16">'МЦ "Бодрость"'!#REF!</definedName>
    <definedName name="_xlnm._FilterDatabase" localSheetId="39">'Никольская ЦРБ'!#REF!</definedName>
    <definedName name="_xlnm._FilterDatabase" localSheetId="17">'Новый источник'!#REF!</definedName>
    <definedName name="_xlnm._FilterDatabase" localSheetId="40">'Нюксенская ЦРБ'!#REF!</definedName>
    <definedName name="_xlnm._FilterDatabase" localSheetId="51">'Офтальмологический центр'!#REF!</definedName>
    <definedName name="_xlnm._FilterDatabase" localSheetId="24">'ПАО "Северсталь"'!#REF!</definedName>
    <definedName name="_xlnm._FilterDatabase" localSheetId="3" hidden="1">Свод!#REF!</definedName>
    <definedName name="_xlnm._FilterDatabase" localSheetId="2" hidden="1">'Свод по МО покварт.'!#REF!</definedName>
    <definedName name="_xlnm._FilterDatabase" localSheetId="41">'Сокольская ЦРБ'!#REF!</definedName>
    <definedName name="_xlnm._FilterDatabase" localSheetId="42">'Сямженская ЦРБ'!#REF!</definedName>
    <definedName name="_xlnm._FilterDatabase" localSheetId="43">'Тарногская ЦРБ'!#REF!</definedName>
    <definedName name="_xlnm._FilterDatabase" localSheetId="44">'Тотемская ЦРБ'!#REF!</definedName>
    <definedName name="_xlnm._FilterDatabase" localSheetId="45">'У-Кубинская ЦРБ'!#REF!</definedName>
    <definedName name="_xlnm._FilterDatabase" localSheetId="46">'Устюженская ЦРБ'!#REF!</definedName>
    <definedName name="_xlnm._FilterDatabase" localSheetId="47">'Харовская ЦРБ'!#REF!</definedName>
    <definedName name="_xlnm._FilterDatabase" localSheetId="48">'Чагодощенская ЦРБ'!#REF!</definedName>
    <definedName name="_xlnm._FilterDatabase" localSheetId="21">'ЧГБ(районы)'!#REF!</definedName>
    <definedName name="_xlnm._FilterDatabase" localSheetId="20">'ЧГБ(Череповец)'!#REF!</definedName>
    <definedName name="_xlnm._FilterDatabase" localSheetId="23">ЧГРД!#REF!</definedName>
    <definedName name="_xlnm._FilterDatabase" localSheetId="49">'Шекснинская ЦРБ'!#REF!</definedName>
    <definedName name="mo" localSheetId="2">'Свод по МО покварт.'!$B$2</definedName>
    <definedName name="OrgName" localSheetId="50">'АВА-ПЕТЕР'!$A$3</definedName>
    <definedName name="OrgName" localSheetId="25">'Бабаевская ЦРБ'!$A$3</definedName>
    <definedName name="OrgName" localSheetId="26">'Бабушкинская ЦРБ'!$A$3</definedName>
    <definedName name="OrgName" localSheetId="27">'Белозерская ЦРБ'!$A$3</definedName>
    <definedName name="OrgName" localSheetId="28">'Вашкинская ЦРБ'!$A$3</definedName>
    <definedName name="OrgName" localSheetId="14">'ВГБ №1'!$A$3</definedName>
    <definedName name="OrgName" localSheetId="15">'ВГБ №2'!$A$3</definedName>
    <definedName name="OrgName" localSheetId="19">ВГРД!$A$3</definedName>
    <definedName name="OrgName" localSheetId="29">'Великоустюгская ЦРБ'!$A$3</definedName>
    <definedName name="OrgName" localSheetId="30">'Верховажская ЦРБ'!$A$3</definedName>
    <definedName name="OrgName" localSheetId="8">ВОГВВ!$A$3</definedName>
    <definedName name="OrgName" localSheetId="13">'ВОДБ № 2'!$A$3</definedName>
    <definedName name="OrgName" localSheetId="6">ВОДКБ!$A$3</definedName>
    <definedName name="OrgName" localSheetId="31">'Вожегодская ЦРБ'!$A$3</definedName>
    <definedName name="OrgName" localSheetId="7">ВОИБ!$A$3</definedName>
    <definedName name="OrgName" localSheetId="4">ВОКБ!$A$3</definedName>
    <definedName name="OrgName" localSheetId="12">'ВОКБ №2'!$A$3</definedName>
    <definedName name="OrgName" localSheetId="9">ВОКВД!$A$3</definedName>
    <definedName name="OrgName" localSheetId="11">'ВОКВД №2'!$A$3</definedName>
    <definedName name="OrgName" localSheetId="32">'Вологодская ЦРБ'!$A$3</definedName>
    <definedName name="OrgName" localSheetId="5">ВООБ!$A$3</definedName>
    <definedName name="OrgName" localSheetId="10">ВООД!$A$3</definedName>
    <definedName name="OrgName" localSheetId="33">'Вытегорская ЦРБ'!$A$3</definedName>
    <definedName name="OrgName" localSheetId="34">'Грязовецкая ЦРБ'!$A$3</definedName>
    <definedName name="OrgName" localSheetId="35">'Кадуйская ЦРБ'!$A$3</definedName>
    <definedName name="OrgName" localSheetId="37">'К-Городецкая ЦРБ'!$A$3</definedName>
    <definedName name="OrgName" localSheetId="36">'Кирилловская ЦРБ'!$A$3</definedName>
    <definedName name="OrgName" localSheetId="18">'Клиника Константа'!$A$3</definedName>
    <definedName name="OrgName" localSheetId="38">'Междуреченская ЦРБ'!$A$3</definedName>
    <definedName name="OrgName" localSheetId="22">'МСЧ "Северсталь"'!$A$3</definedName>
    <definedName name="OrgName" localSheetId="16">'МЦ "Бодрость"'!$A$3</definedName>
    <definedName name="OrgName" localSheetId="39">'Никольская ЦРБ'!$A$3</definedName>
    <definedName name="OrgName" localSheetId="17">'Новый источник'!$A$3</definedName>
    <definedName name="OrgName" localSheetId="40">'Нюксенская ЦРБ'!$A$3</definedName>
    <definedName name="OrgName" localSheetId="51">'Офтальмологический центр'!$A$3</definedName>
    <definedName name="OrgName" localSheetId="24">'ПАО "Северсталь"'!$A$3</definedName>
    <definedName name="OrgName" localSheetId="41">'Сокольская ЦРБ'!$A$3</definedName>
    <definedName name="OrgName" localSheetId="42">'Сямженская ЦРБ'!$A$3</definedName>
    <definedName name="OrgName" localSheetId="43">'Тарногская ЦРБ'!$A$3</definedName>
    <definedName name="OrgName" localSheetId="44">'Тотемская ЦРБ'!$A$3</definedName>
    <definedName name="OrgName" localSheetId="45">'У-Кубинская ЦРБ'!$A$3</definedName>
    <definedName name="OrgName" localSheetId="46">'Устюженская ЦРБ'!$A$3</definedName>
    <definedName name="OrgName" localSheetId="47">'Харовская ЦРБ'!$A$3</definedName>
    <definedName name="OrgName" localSheetId="48">'Чагодощенская ЦРБ'!$A$3</definedName>
    <definedName name="OrgName" localSheetId="21">'ЧГБ(районы)'!$A$3</definedName>
    <definedName name="OrgName" localSheetId="20">'ЧГБ(Череповец)'!$A$3</definedName>
    <definedName name="OrgName" localSheetId="23">ЧГРД!$A$3</definedName>
    <definedName name="OrgName" localSheetId="49">'Шекснинская ЦРБ'!$A$3</definedName>
    <definedName name="_xlnm.Print_Area" localSheetId="1">'общий свод'!$A$1:$G$65</definedName>
  </definedNames>
  <calcPr calcId="124519" iterateDelta="1E-4"/>
  <fileRecoveryPr repairLoad="1"/>
</workbook>
</file>

<file path=xl/calcChain.xml><?xml version="1.0" encoding="utf-8"?>
<calcChain xmlns="http://schemas.openxmlformats.org/spreadsheetml/2006/main">
  <c r="C54" i="56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55" s="1"/>
  <c r="F62" i="55" l="1"/>
  <c r="H60"/>
  <c r="G60"/>
  <c r="E60"/>
  <c r="D60"/>
  <c r="C60"/>
  <c r="B60"/>
  <c r="F58"/>
  <c r="F60" s="1"/>
  <c r="F50"/>
  <c r="F49"/>
  <c r="F48"/>
  <c r="F47"/>
  <c r="F46"/>
  <c r="F45" s="1"/>
  <c r="H45"/>
  <c r="G45"/>
  <c r="E45"/>
  <c r="D45"/>
  <c r="C45"/>
  <c r="B45"/>
  <c r="F42"/>
  <c r="F40" s="1"/>
  <c r="H40"/>
  <c r="G40"/>
  <c r="E40"/>
  <c r="D40"/>
  <c r="C40"/>
  <c r="B40"/>
  <c r="H33"/>
  <c r="G33"/>
  <c r="F33"/>
  <c r="E33"/>
  <c r="D33"/>
  <c r="C33"/>
  <c r="B33"/>
  <c r="H6"/>
  <c r="H56" s="1"/>
  <c r="H61" s="1"/>
  <c r="H63" s="1"/>
  <c r="H65" s="1"/>
  <c r="G6"/>
  <c r="G56" s="1"/>
  <c r="G61" s="1"/>
  <c r="G63" s="1"/>
  <c r="F6"/>
  <c r="E6"/>
  <c r="E56" s="1"/>
  <c r="E61" s="1"/>
  <c r="E63" s="1"/>
  <c r="D6"/>
  <c r="D56" s="1"/>
  <c r="D61" s="1"/>
  <c r="D63" s="1"/>
  <c r="C6"/>
  <c r="C56" s="1"/>
  <c r="C61" s="1"/>
  <c r="C63" s="1"/>
  <c r="C65" s="1"/>
  <c r="B6"/>
  <c r="B56" l="1"/>
  <c r="B61" s="1"/>
  <c r="B63" s="1"/>
  <c r="B65" s="1"/>
  <c r="F56"/>
  <c r="F61" s="1"/>
  <c r="F63" s="1"/>
  <c r="F65" s="1"/>
  <c r="F10" i="7" l="1"/>
  <c r="E10"/>
  <c r="D10"/>
  <c r="C10"/>
  <c r="B9"/>
  <c r="B10" s="1"/>
  <c r="F10" i="8"/>
  <c r="E10"/>
  <c r="D10"/>
  <c r="C10"/>
  <c r="B10"/>
  <c r="B9"/>
  <c r="F16" i="9"/>
  <c r="E16"/>
  <c r="D16"/>
  <c r="C16"/>
  <c r="B15"/>
  <c r="B14"/>
  <c r="B13"/>
  <c r="B12"/>
  <c r="B11"/>
  <c r="B16" s="1"/>
  <c r="B10"/>
  <c r="B9"/>
  <c r="F14" i="10"/>
  <c r="E14"/>
  <c r="D14"/>
  <c r="C14"/>
  <c r="B13"/>
  <c r="B12"/>
  <c r="B11"/>
  <c r="B10"/>
  <c r="B9"/>
  <c r="B14" s="1"/>
  <c r="F14" i="11"/>
  <c r="E14"/>
  <c r="D14"/>
  <c r="C14"/>
  <c r="B13"/>
  <c r="B12"/>
  <c r="B11"/>
  <c r="B10"/>
  <c r="B14" s="1"/>
  <c r="B9"/>
  <c r="F15" i="12"/>
  <c r="E15"/>
  <c r="D15"/>
  <c r="C15"/>
  <c r="B14"/>
  <c r="B13"/>
  <c r="B12"/>
  <c r="B11"/>
  <c r="B10"/>
  <c r="B15" s="1"/>
  <c r="B9"/>
  <c r="F14" i="13"/>
  <c r="E14"/>
  <c r="D14"/>
  <c r="C14"/>
  <c r="B13"/>
  <c r="B12"/>
  <c r="B11"/>
  <c r="B10"/>
  <c r="B9"/>
  <c r="B14" s="1"/>
  <c r="F17" i="14"/>
  <c r="E17"/>
  <c r="D17"/>
  <c r="C17"/>
  <c r="B16"/>
  <c r="B15"/>
  <c r="B14"/>
  <c r="B13"/>
  <c r="B12"/>
  <c r="B11"/>
  <c r="B10"/>
  <c r="B9"/>
  <c r="B17" s="1"/>
  <c r="F16" i="15"/>
  <c r="E16"/>
  <c r="D16"/>
  <c r="C16"/>
  <c r="B15"/>
  <c r="B14"/>
  <c r="B13"/>
  <c r="B12"/>
  <c r="B11"/>
  <c r="B10"/>
  <c r="B9"/>
  <c r="B16" s="1"/>
  <c r="F14" i="16"/>
  <c r="E14"/>
  <c r="D14"/>
  <c r="C14"/>
  <c r="B13"/>
  <c r="B12"/>
  <c r="B11"/>
  <c r="B10"/>
  <c r="B9"/>
  <c r="B14" s="1"/>
  <c r="F17" i="17"/>
  <c r="E17"/>
  <c r="D17"/>
  <c r="C17"/>
  <c r="B16"/>
  <c r="B15"/>
  <c r="B14"/>
  <c r="B13"/>
  <c r="B12"/>
  <c r="B11"/>
  <c r="B10"/>
  <c r="B9"/>
  <c r="B17" s="1"/>
  <c r="F14" i="18"/>
  <c r="E14"/>
  <c r="D14"/>
  <c r="C14"/>
  <c r="B13"/>
  <c r="B12"/>
  <c r="B11"/>
  <c r="B10"/>
  <c r="B14" s="1"/>
  <c r="B9"/>
  <c r="F16" i="19"/>
  <c r="E16"/>
  <c r="D16"/>
  <c r="C16"/>
  <c r="B15"/>
  <c r="B14"/>
  <c r="B13"/>
  <c r="B12"/>
  <c r="B11"/>
  <c r="B10"/>
  <c r="B9"/>
  <c r="B16" s="1"/>
  <c r="F13" i="20"/>
  <c r="E13"/>
  <c r="D13"/>
  <c r="C13"/>
  <c r="B12"/>
  <c r="B11"/>
  <c r="B10"/>
  <c r="B9"/>
  <c r="B13" s="1"/>
  <c r="F16" i="21"/>
  <c r="E16"/>
  <c r="D16"/>
  <c r="C16"/>
  <c r="B15"/>
  <c r="B14"/>
  <c r="B13"/>
  <c r="B12"/>
  <c r="B11"/>
  <c r="B16" s="1"/>
  <c r="B10"/>
  <c r="B9"/>
  <c r="F13" i="22"/>
  <c r="E13"/>
  <c r="D13"/>
  <c r="C13"/>
  <c r="B12"/>
  <c r="B11"/>
  <c r="B10"/>
  <c r="B9"/>
  <c r="B13" s="1"/>
  <c r="F14" i="23"/>
  <c r="E14"/>
  <c r="D14"/>
  <c r="C14"/>
  <c r="B13"/>
  <c r="B12"/>
  <c r="B11"/>
  <c r="B10"/>
  <c r="B14" s="1"/>
  <c r="B9"/>
  <c r="F16" i="24"/>
  <c r="E16"/>
  <c r="D16"/>
  <c r="C16"/>
  <c r="B15"/>
  <c r="B14"/>
  <c r="B13"/>
  <c r="B12"/>
  <c r="B11"/>
  <c r="B10"/>
  <c r="B9"/>
  <c r="B16" s="1"/>
  <c r="F15" i="25"/>
  <c r="E15"/>
  <c r="D15"/>
  <c r="C15"/>
  <c r="B14"/>
  <c r="B13"/>
  <c r="B12"/>
  <c r="B11"/>
  <c r="B10"/>
  <c r="B9"/>
  <c r="B15" s="1"/>
  <c r="F10" i="26"/>
  <c r="E10"/>
  <c r="D10"/>
  <c r="C10"/>
  <c r="B10"/>
  <c r="B9"/>
  <c r="F14" i="27"/>
  <c r="E14"/>
  <c r="D14"/>
  <c r="C14"/>
  <c r="B13"/>
  <c r="B12"/>
  <c r="B11"/>
  <c r="B10"/>
  <c r="B9"/>
  <c r="B14" s="1"/>
  <c r="F15" i="28"/>
  <c r="E15"/>
  <c r="D15"/>
  <c r="C15"/>
  <c r="B14"/>
  <c r="B13"/>
  <c r="B12"/>
  <c r="B11"/>
  <c r="B10"/>
  <c r="B9"/>
  <c r="B15" s="1"/>
  <c r="F19" i="29"/>
  <c r="E19"/>
  <c r="D19"/>
  <c r="C19"/>
  <c r="B18"/>
  <c r="B17"/>
  <c r="B16"/>
  <c r="B15"/>
  <c r="B14"/>
  <c r="B13"/>
  <c r="B12"/>
  <c r="B11"/>
  <c r="B19" s="1"/>
  <c r="B10"/>
  <c r="B9"/>
  <c r="F14" i="30"/>
  <c r="E14"/>
  <c r="D14"/>
  <c r="C14"/>
  <c r="B13"/>
  <c r="B12"/>
  <c r="B11"/>
  <c r="B10"/>
  <c r="B9"/>
  <c r="B14" s="1"/>
  <c r="F16" i="31"/>
  <c r="E16"/>
  <c r="D16"/>
  <c r="C16"/>
  <c r="B15"/>
  <c r="B14"/>
  <c r="B13"/>
  <c r="B12"/>
  <c r="B11"/>
  <c r="B10"/>
  <c r="B9"/>
  <c r="B16" s="1"/>
  <c r="F14" i="32"/>
  <c r="E14"/>
  <c r="D14"/>
  <c r="C14"/>
  <c r="B13"/>
  <c r="B12"/>
  <c r="B11"/>
  <c r="B10"/>
  <c r="B9"/>
  <c r="B14" s="1"/>
  <c r="F16" i="33"/>
  <c r="E16"/>
  <c r="D16"/>
  <c r="C16"/>
  <c r="B15"/>
  <c r="B14"/>
  <c r="B13"/>
  <c r="B12"/>
  <c r="B11"/>
  <c r="B16" s="1"/>
  <c r="B10"/>
  <c r="B9"/>
  <c r="F10" i="34"/>
  <c r="E10"/>
  <c r="D10"/>
  <c r="C10"/>
  <c r="B9"/>
  <c r="B10" s="1"/>
  <c r="F12" i="35"/>
  <c r="E12"/>
  <c r="D12"/>
  <c r="C12"/>
  <c r="B11"/>
  <c r="B10"/>
  <c r="B9"/>
  <c r="B12" s="1"/>
  <c r="F23" i="36"/>
  <c r="E23"/>
  <c r="D23"/>
  <c r="C23"/>
  <c r="B22"/>
  <c r="B21"/>
  <c r="B20"/>
  <c r="B19"/>
  <c r="B18"/>
  <c r="B17"/>
  <c r="B16"/>
  <c r="B15"/>
  <c r="B14"/>
  <c r="B13"/>
  <c r="B12"/>
  <c r="B11"/>
  <c r="B10"/>
  <c r="B9"/>
  <c r="B23" s="1"/>
  <c r="F11" i="37"/>
  <c r="E11"/>
  <c r="D11"/>
  <c r="C11"/>
  <c r="B11"/>
  <c r="B10"/>
  <c r="B9"/>
  <c r="F17" i="38"/>
  <c r="E17"/>
  <c r="D17"/>
  <c r="C17"/>
  <c r="B16"/>
  <c r="B15"/>
  <c r="B14"/>
  <c r="B13"/>
  <c r="B12"/>
  <c r="B11"/>
  <c r="B10"/>
  <c r="B9"/>
  <c r="B17" s="1"/>
  <c r="F12" i="39"/>
  <c r="E12"/>
  <c r="D12"/>
  <c r="C12"/>
  <c r="B12"/>
  <c r="B11"/>
  <c r="B10"/>
  <c r="B9"/>
  <c r="F10" i="40"/>
  <c r="E10"/>
  <c r="D10"/>
  <c r="C10"/>
  <c r="B10"/>
  <c r="B9"/>
  <c r="F10" i="41"/>
  <c r="E10"/>
  <c r="D10"/>
  <c r="C10"/>
  <c r="B9"/>
  <c r="B10" s="1"/>
  <c r="F10" i="42"/>
  <c r="E10"/>
  <c r="D10"/>
  <c r="C10"/>
  <c r="B10"/>
  <c r="B9"/>
  <c r="F13" i="43"/>
  <c r="E13"/>
  <c r="D13"/>
  <c r="C13"/>
  <c r="B12"/>
  <c r="B11"/>
  <c r="B10"/>
  <c r="B9"/>
  <c r="B13" s="1"/>
  <c r="F23" i="44"/>
  <c r="E23"/>
  <c r="D23"/>
  <c r="C23"/>
  <c r="B22"/>
  <c r="B21"/>
  <c r="B20"/>
  <c r="B19"/>
  <c r="B18"/>
  <c r="B17"/>
  <c r="B16"/>
  <c r="B15"/>
  <c r="B14"/>
  <c r="B13"/>
  <c r="B12"/>
  <c r="B11"/>
  <c r="B10"/>
  <c r="B23" s="1"/>
  <c r="B9"/>
  <c r="F24" i="45"/>
  <c r="E24"/>
  <c r="D24"/>
  <c r="C24"/>
  <c r="B23"/>
  <c r="B22"/>
  <c r="B21"/>
  <c r="B20"/>
  <c r="B19"/>
  <c r="B18"/>
  <c r="B17"/>
  <c r="B16"/>
  <c r="B15"/>
  <c r="B14"/>
  <c r="B13"/>
  <c r="B12"/>
  <c r="B11"/>
  <c r="B10"/>
  <c r="B9"/>
  <c r="B24" s="1"/>
  <c r="F25" i="46"/>
  <c r="E25"/>
  <c r="D25"/>
  <c r="C25"/>
  <c r="B24"/>
  <c r="B23"/>
  <c r="B22"/>
  <c r="B21"/>
  <c r="B20"/>
  <c r="B19"/>
  <c r="B18"/>
  <c r="B17"/>
  <c r="B16"/>
  <c r="B15"/>
  <c r="B14"/>
  <c r="B13"/>
  <c r="B12"/>
  <c r="B11"/>
  <c r="B10"/>
  <c r="B9"/>
  <c r="B25" s="1"/>
  <c r="F10" i="47"/>
  <c r="E10"/>
  <c r="D10"/>
  <c r="C10"/>
  <c r="B9"/>
  <c r="B10" s="1"/>
  <c r="F12" i="48"/>
  <c r="E12"/>
  <c r="D12"/>
  <c r="C12"/>
  <c r="B11"/>
  <c r="B10"/>
  <c r="B9"/>
  <c r="B12" s="1"/>
  <c r="F10" i="49"/>
  <c r="E10"/>
  <c r="D10"/>
  <c r="C10"/>
  <c r="B10"/>
  <c r="B9"/>
  <c r="F12" i="50"/>
  <c r="E12"/>
  <c r="D12"/>
  <c r="C12"/>
  <c r="B11"/>
  <c r="B12" s="1"/>
  <c r="B10"/>
  <c r="B9"/>
  <c r="F11" i="51"/>
  <c r="E11"/>
  <c r="D11"/>
  <c r="C11"/>
  <c r="B10"/>
  <c r="B11" s="1"/>
  <c r="B9"/>
  <c r="F31" i="52"/>
  <c r="E31"/>
  <c r="D31"/>
  <c r="C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31" s="1"/>
  <c r="F10" i="53"/>
  <c r="E10"/>
  <c r="D10"/>
  <c r="C10"/>
  <c r="B10"/>
  <c r="B9"/>
  <c r="F29" i="54"/>
  <c r="E29"/>
  <c r="D29"/>
  <c r="C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29" s="1"/>
  <c r="F43" i="6"/>
  <c r="E43"/>
  <c r="D43"/>
  <c r="C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43" l="1"/>
</calcChain>
</file>

<file path=xl/sharedStrings.xml><?xml version="1.0" encoding="utf-8"?>
<sst xmlns="http://schemas.openxmlformats.org/spreadsheetml/2006/main" count="1005" uniqueCount="187">
  <si>
    <t>Профиль медицинской помощи</t>
  </si>
  <si>
    <t>план на год</t>
  </si>
  <si>
    <t>в т.ч. по кварталам</t>
  </si>
  <si>
    <t>1-й квартал</t>
  </si>
  <si>
    <t>2-й квартал</t>
  </si>
  <si>
    <t>3-й квартал</t>
  </si>
  <si>
    <t>4-й квартал</t>
  </si>
  <si>
    <t>Акушерство и гинекология</t>
  </si>
  <si>
    <t>Анестезиология и реаниматология</t>
  </si>
  <si>
    <t>Гастроэнтерология</t>
  </si>
  <si>
    <t>Гематология</t>
  </si>
  <si>
    <t>Гериатрия</t>
  </si>
  <si>
    <t>Дерматовенерология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</si>
  <si>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</si>
  <si>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</si>
  <si>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</si>
  <si>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</si>
  <si>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</si>
  <si>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</si>
  <si>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Кардиология</t>
  </si>
  <si>
    <t>Колопроктология</t>
  </si>
  <si>
    <t>Медицинская реабилитация</t>
  </si>
  <si>
    <t>Неврология</t>
  </si>
  <si>
    <t>Нейрохирургия</t>
  </si>
  <si>
    <t>Неонатология</t>
  </si>
  <si>
    <t>Нефрология</t>
  </si>
  <si>
    <t>Онкология</t>
  </si>
  <si>
    <t>Оториноларингология</t>
  </si>
  <si>
    <t>Офтальмология</t>
  </si>
  <si>
    <t>Педиатрия</t>
  </si>
  <si>
    <t>Пульмонология</t>
  </si>
  <si>
    <t>Радиология, радиотерапия</t>
  </si>
  <si>
    <t>Ревматология</t>
  </si>
  <si>
    <t>Сердечно-сосудистая хирургия</t>
  </si>
  <si>
    <t>Терапия</t>
  </si>
  <si>
    <t>Токсикология</t>
  </si>
  <si>
    <t>Торакальная хирургия</t>
  </si>
  <si>
    <t>Травматология и ортопедия</t>
  </si>
  <si>
    <t>Урология</t>
  </si>
  <si>
    <t>Хирургия</t>
  </si>
  <si>
    <t>Хирургия (абдоминальная)</t>
  </si>
  <si>
    <t>Хирургия (комбустиология)</t>
  </si>
  <si>
    <t>Челюстно-лицевая хирургия</t>
  </si>
  <si>
    <t>Эндокринология</t>
  </si>
  <si>
    <t>Итого:</t>
  </si>
  <si>
    <t>#ProfileMHName</t>
  </si>
  <si>
    <t>#VolQuarter1</t>
  </si>
  <si>
    <t>#VolQuarter2</t>
  </si>
  <si>
    <t>#VolQuarter3</t>
  </si>
  <si>
    <t>#VolQuarter4</t>
  </si>
  <si>
    <t>ProfileMHName</t>
  </si>
  <si>
    <t>VolQuarter1</t>
  </si>
  <si>
    <t>VolQuarter2</t>
  </si>
  <si>
    <t>VolQuarter3</t>
  </si>
  <si>
    <t>VolQuarter4</t>
  </si>
  <si>
    <t>План объёмов медицинской помощи  в условиях круглосуточного стационара</t>
  </si>
  <si>
    <t>ООО "ОФТАЛЬМОЛОГИЧЕСКИЙ ЦЕНТР"</t>
  </si>
  <si>
    <t>в т.ч. по месяцам</t>
  </si>
  <si>
    <t>ООО "АВА-ПЕТЕР"</t>
  </si>
  <si>
    <t>БУЗ ВО "ШЕКСНИНСКАЯ ЦРБ"</t>
  </si>
  <si>
    <t>БУЗ ВО "ЧАГОДОЩЕНСКАЯ ЦРБ"</t>
  </si>
  <si>
    <t>БУЗ ВО "ХАРОВСКАЯ ЦРБ"</t>
  </si>
  <si>
    <t>БУЗ ВО "УСТЮЖЕНСКАЯ ЦРБ"</t>
  </si>
  <si>
    <t>БУЗ ВО "УСТЬ-КУБИНСКАЯ ЦРБ"</t>
  </si>
  <si>
    <t>БУЗ ВО "ТОТЕМСКАЯ ЦРБ"</t>
  </si>
  <si>
    <t>БУЗ ВО "ТАРНОГСКАЯ ЦРБ"</t>
  </si>
  <si>
    <t>БУЗ ВО "СЯМЖЕНСКАЯ ЦРБ"</t>
  </si>
  <si>
    <t>БУЗ ВО "СОКОЛЬСКАЯ ЦРБ"</t>
  </si>
  <si>
    <t>БУЗ ВО "НЮКСЕНСКАЯ ЦРБ"</t>
  </si>
  <si>
    <t>БУЗ ВО "НИКОЛЬСКАЯ ЦРБ"</t>
  </si>
  <si>
    <t>БУЗ ВО "МЕЖДУРЕЧЕНСКАЯ ЦРБ"</t>
  </si>
  <si>
    <t>БУЗ ВО "КИЧ-ГОРОДЕЦКАЯ ЦРБ" ИМЕНИ В.И.КОРЖАВИНА</t>
  </si>
  <si>
    <t>БУЗ ВО "КИРИЛЛОВСКАЯ ЦРБ"</t>
  </si>
  <si>
    <t>БУЗ ВО "КАДУЙСКАЯ ЦРБ"</t>
  </si>
  <si>
    <t>БУЗ ВО "ГРЯЗОВЕЦКАЯ ЦРБ"</t>
  </si>
  <si>
    <t>БУЗ ВО "ВЫТЕГОРСКАЯ ЦРБ"</t>
  </si>
  <si>
    <t>БУЗ ВО"ВОЛОГОДСКАЯ ЦРБ"</t>
  </si>
  <si>
    <t>БУЗ ВО "ВОЖЕГОДСКАЯ ЦРБ"</t>
  </si>
  <si>
    <t>БУЗ ВО "ВЕРХОВАЖСКАЯ ЦРБ"</t>
  </si>
  <si>
    <t>БУЗ ВО "ВЕЛИКОУСТЮГСКАЯ ЦРБ"</t>
  </si>
  <si>
    <t>БУЗ ВО "ВАШКИНСКАЯ ЦРБ"</t>
  </si>
  <si>
    <t>БУЗ ВО "БЕЛОЗЕРСКАЯ ЦРБ"</t>
  </si>
  <si>
    <t>БУЗ ВО "БАБУШКИНСКАЯ ЦРБ"</t>
  </si>
  <si>
    <t>БУЗ ВО "БАБАЕВСКАЯ ЦРБ"</t>
  </si>
  <si>
    <t>ПАО "СЕВЕРСТАЛЬ"</t>
  </si>
  <si>
    <t>БУЗ ВО "ЧЕРЕПОВЕЦКИЙ ГОРОДСКОЙ РОДИЛЬНЫЙ ДОМ", БУЗ ВО "ЧЕРГОРРОДДОМ"</t>
  </si>
  <si>
    <t>БУЗ ВО "МЕДСАНЧАСТЬ "СЕВЕРСТАЛЬ"</t>
  </si>
  <si>
    <t>БУЗ ВО "ЧЕРЕПОВЕЦКАЯ ГОРОДСКАЯ БОЛЬНИЦА" (Районы)</t>
  </si>
  <si>
    <t>БУЗ ВО "ЧЕРЕПОВЕЦКАЯ ГОРОДСКАЯ БОЛЬНИЦА"</t>
  </si>
  <si>
    <t>БУЗ ВО "ВОЛОГОДСКИЙ ГОРОДСКОЙ РОДИЛЬНЫЙ ДОМ"</t>
  </si>
  <si>
    <t>ООО "КЛИНИКА КОНСТАНТА"</t>
  </si>
  <si>
    <t>МЧУ ПРОФСОЮЗОВ САНАТОРИЙ "НОВЫЙ ИСТОЧНИК"</t>
  </si>
  <si>
    <t>ООО "МЕДИЦИНСКИЙ ЦЕНТР "БОДРОСТЬ"</t>
  </si>
  <si>
    <t>БУЗ ВО "ВОЛОГОДСКАЯ ГОРОДСКАЯ БОЛЬНИЦА №2"</t>
  </si>
  <si>
    <t>БУЗ ВО "ВОЛОГОДСКАЯ ГОРОДСКАЯ БОЛЬНИЦА №1"</t>
  </si>
  <si>
    <t>БУЗ ВО "ВОЛОГОДСКАЯ ОБЛАСТНАЯ ДЕТСКАЯ БОЛЬНИЦА № 2", БУЗ ВО "ВОДБ № 2"</t>
  </si>
  <si>
    <t>БУЗ ВО "ВОЛОГОДСКАЯ ОБЛАСТНАЯ КЛИНИЧЕСКАЯ БОЛЬНИЦА №2"</t>
  </si>
  <si>
    <t>БУЗ ВО"ВОЛОГОДСКИЙ ОБЛАСТНОЙ КОЖНО-ВЕНЕРОЛОГИЧЕСКИЙ ДИСПАНСЕР №2"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</si>
  <si>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</si>
  <si>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</si>
  <si>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"ВОЛОГОДСКИЙ ОБЛАСТНОЙ ГОСПИТАЛЬ ДЛЯ ВЕТЕРАНОВ ВОЙН"</t>
  </si>
  <si>
    <t>БУЗ ВО "ВОЛОГОДСКАЯ ОБЛАСТНАЯ ИНФЕКЦИОННАЯ БОЛЬНИЦА", БУЗ ВО "ВОИБ"</t>
  </si>
  <si>
    <t>БУЗ ВО "ВОЛОГОДСКАЯ ОБЛАСТНАЯ ДЕТСКАЯ КЛИНИЧЕСКАЯ БОЛЬНИЦА"</t>
  </si>
  <si>
    <t>БУЗ ВО "ВОЛОГОДСКАЯ ОБЛАСТНАЯ ОФТАЛЬМОЛОГИЧЕСКАЯ БОЛЬНИЦА", БУЗ ВО "ВООБ"</t>
  </si>
  <si>
    <t>БУЗ ВО "ВОЛОГОДСКАЯ ОБЛАСТНАЯ КЛИНИЧЕСКАЯ БОЛЬНИЦА", БУЗ ВО "ВОКБ"</t>
  </si>
  <si>
    <t xml:space="preserve"> План объемов на 2022 год, утвержденный комиссией 25.02.2022</t>
  </si>
  <si>
    <t>Медицинские организации</t>
  </si>
  <si>
    <t>ВСЕГО</t>
  </si>
  <si>
    <t>в том числе</t>
  </si>
  <si>
    <t>ВМП</t>
  </si>
  <si>
    <t>COVID-19</t>
  </si>
  <si>
    <t xml:space="preserve">число госпитализаций </t>
  </si>
  <si>
    <t>число госпитализаций (КСГ)</t>
  </si>
  <si>
    <t>число госпитализаций (ВМП)</t>
  </si>
  <si>
    <t>число госпитализаций (всего)</t>
  </si>
  <si>
    <t>Итого районы</t>
  </si>
  <si>
    <t xml:space="preserve">БУЗ ВО "Бабаевская  ЦРБ"        </t>
  </si>
  <si>
    <t xml:space="preserve">БУЗ ВО "Бабушкинская ЦРБ"         </t>
  </si>
  <si>
    <t xml:space="preserve">БУЗ ВО "Белозерская ЦРБ"          </t>
  </si>
  <si>
    <t xml:space="preserve">БУЗ ВО "Вашкинская ЦРБ"          </t>
  </si>
  <si>
    <t xml:space="preserve">БУЗ ВО "Великоустюгская ЦРБ"     </t>
  </si>
  <si>
    <t xml:space="preserve">БУЗ ВО "Верховажская ЦРБ"       </t>
  </si>
  <si>
    <t xml:space="preserve">БУЗ ВО "Вожегодская ЦРБ"       </t>
  </si>
  <si>
    <t xml:space="preserve">БУЗ ВО "Вологодская  ЦРБ"         </t>
  </si>
  <si>
    <t xml:space="preserve">БУЗ ВО "Вытегорская  ЦРБ"         </t>
  </si>
  <si>
    <t xml:space="preserve">БУЗ ВО "Грязовецкая  ЦРБ"         </t>
  </si>
  <si>
    <t xml:space="preserve">БУЗ ВО "Кадуйская ЦРБ"            </t>
  </si>
  <si>
    <t xml:space="preserve">БУЗ ВО "Кирилловская ЦРБ"         </t>
  </si>
  <si>
    <t xml:space="preserve">БУЗ ВО "Кич-Городецкая ЦРБ"       </t>
  </si>
  <si>
    <t xml:space="preserve">БУЗ ВО "Междуреченская  ЦРБ"      </t>
  </si>
  <si>
    <t xml:space="preserve">БУЗ ВО "Никольская ЦРБ"         </t>
  </si>
  <si>
    <t xml:space="preserve">БУЗ ВО "Нюксенская ЦРБ"           </t>
  </si>
  <si>
    <t xml:space="preserve">БУЗ ВО "Сокольская  ЦРБ"         </t>
  </si>
  <si>
    <t xml:space="preserve">БУЗ ВО "Сямженская  ЦРБ"          </t>
  </si>
  <si>
    <t xml:space="preserve">БУЗ ВО "Тарногская ЦРБ"           </t>
  </si>
  <si>
    <t xml:space="preserve">БУЗ ВО "Тотемская  ЦРБ"           </t>
  </si>
  <si>
    <t xml:space="preserve">БУЗ ВО "Усть-Кубинская ЦРБ"       </t>
  </si>
  <si>
    <t xml:space="preserve">БУЗ ВО "Устюженская  ЦРБ"         </t>
  </si>
  <si>
    <t xml:space="preserve">БУЗ ВО "Харовская ЦРБ"           </t>
  </si>
  <si>
    <t xml:space="preserve">БУЗ ВО "Чагодощенская   ЦРБ"      </t>
  </si>
  <si>
    <t xml:space="preserve">БУЗ ВО "Шекснинская ЦРБ"         </t>
  </si>
  <si>
    <t>МЧУ профсоюзов санаторий "Новый источник"</t>
  </si>
  <si>
    <t>г.Вологда</t>
  </si>
  <si>
    <t xml:space="preserve">БУЗ ВО "Вологодская городская больница № 1"                              </t>
  </si>
  <si>
    <t xml:space="preserve">БУЗ ВО "Вологодская городская больница № 2"                              </t>
  </si>
  <si>
    <t xml:space="preserve">БУЗ ВО "Вологодский городской родильный дом "                                               </t>
  </si>
  <si>
    <t xml:space="preserve">ООО " Клиника Константа" </t>
  </si>
  <si>
    <t xml:space="preserve"> ООО "Медицинский центр  "Бодрость"</t>
  </si>
  <si>
    <t>ООО "Вологодский Региональный Диабетологический Центр"</t>
  </si>
  <si>
    <t>г.Череповец</t>
  </si>
  <si>
    <t xml:space="preserve">БУЗ ВО "Медико-санитарная часть "Северсталь"                             </t>
  </si>
  <si>
    <t xml:space="preserve">БУЗ ВО " Череповецкая городская больница"                                          </t>
  </si>
  <si>
    <t xml:space="preserve">БУЗ ВО "Череповецкий городской родильный дом"                                         </t>
  </si>
  <si>
    <t xml:space="preserve">ПАО" Северсталь" </t>
  </si>
  <si>
    <t>Областные медицинские организации</t>
  </si>
  <si>
    <t>БУЗ ВО "Вологодская областная клиническая больница"</t>
  </si>
  <si>
    <t>БУЗ ВО "Вологодская областная клиническая больница №2"</t>
  </si>
  <si>
    <t xml:space="preserve">БУЗ ВО "Вологодская областная детская клиническая больница"                          </t>
  </si>
  <si>
    <t xml:space="preserve">БУЗ ВО "Вологодская областная детская больница № 2"                                      </t>
  </si>
  <si>
    <t xml:space="preserve">БУЗ ВО "Вологодский областной онкологический диспансер"                  </t>
  </si>
  <si>
    <t xml:space="preserve">БУЗ ВО "Вологодский областной кожно-венерологический диспансер"          </t>
  </si>
  <si>
    <t xml:space="preserve">БУЗ ВО "Вологодский областной кожно-венерологический диспансер №2"        </t>
  </si>
  <si>
    <t xml:space="preserve">БУЗ ВО "Вологодская областная  офтальмологическая больница"                         </t>
  </si>
  <si>
    <t xml:space="preserve">БУЗ ВО "Вологодская областная инфекционная больница"                     </t>
  </si>
  <si>
    <t xml:space="preserve">БУЗ ВО "Вологодский областной госпиталь для ветеранов войн"              </t>
  </si>
  <si>
    <t>Итого медицинские организации  Вологодской области</t>
  </si>
  <si>
    <t>ООО "Хирургия ГМ"</t>
  </si>
  <si>
    <t>ООО "АВА-ПЕТЕР", г. С-ПБ</t>
  </si>
  <si>
    <t>ООО "Офтальмологический центр" г.Ярославль</t>
  </si>
  <si>
    <t xml:space="preserve">Итого медицинские организации других субъектов в рамках ТПОМС Вологодской области </t>
  </si>
  <si>
    <t>Итого в рамках ТПОМС Вологодской области</t>
  </si>
  <si>
    <t>Медицинские организации других субъектов (межтерриториальные расчеты)</t>
  </si>
  <si>
    <t>Всего</t>
  </si>
  <si>
    <t>федеральный норматив</t>
  </si>
  <si>
    <t>отклонение</t>
  </si>
  <si>
    <t>План   специализированной,  в т. ч. высокотехнологичной,  медицинской  помощи для медицинских организаций и Вологодского филиала АО "Страховая компания "СОГАЗ-Мед" на 2022 год (К.25.02.2022)</t>
  </si>
  <si>
    <t>Сводный план объёмов медицинской помощи  в условиях стационара на 2022 год по кварталам в разрезе медицинских организаций</t>
  </si>
  <si>
    <t>№ п/п</t>
  </si>
  <si>
    <t>Название медицинской организации</t>
  </si>
  <si>
    <t>1 квартал</t>
  </si>
  <si>
    <t>2 квартал</t>
  </si>
  <si>
    <t>3 квартал</t>
  </si>
  <si>
    <t>4 квартал</t>
  </si>
  <si>
    <t>4</t>
  </si>
  <si>
    <t>6</t>
  </si>
  <si>
    <t>Общий итог......</t>
  </si>
  <si>
    <t>Сводный план объёмов по профилям медицинской помощи  в условиях круглосуточного стационара</t>
  </si>
</sst>
</file>

<file path=xl/styles.xml><?xml version="1.0" encoding="utf-8"?>
<styleSheet xmlns="http://schemas.openxmlformats.org/spreadsheetml/2006/main">
  <numFmts count="1">
    <numFmt numFmtId="164" formatCode="#,##0.000"/>
  </numFmts>
  <fonts count="16">
    <font>
      <sz val="8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1"/>
    </font>
    <font>
      <b/>
      <sz val="2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8" fillId="0" borderId="0"/>
    <xf numFmtId="0" fontId="5" fillId="0" borderId="0"/>
    <xf numFmtId="0" fontId="7" fillId="0" borderId="0"/>
    <xf numFmtId="0" fontId="6" fillId="0" borderId="0"/>
    <xf numFmtId="0" fontId="3" fillId="0" borderId="0"/>
    <xf numFmtId="0" fontId="1" fillId="0" borderId="0"/>
    <xf numFmtId="0" fontId="13" fillId="0" borderId="0"/>
  </cellStyleXfs>
  <cellXfs count="75">
    <xf numFmtId="0" fontId="0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vertical="center"/>
    </xf>
    <xf numFmtId="3" fontId="2" fillId="0" borderId="0" xfId="0" applyNumberFormat="1" applyFont="1" applyFill="1" applyBorder="1" applyProtection="1"/>
    <xf numFmtId="3" fontId="10" fillId="2" borderId="1" xfId="2" applyNumberFormat="1" applyFont="1" applyFill="1" applyBorder="1" applyAlignment="1" applyProtection="1">
      <alignment horizontal="center" vertical="center" wrapText="1"/>
    </xf>
    <xf numFmtId="3" fontId="11" fillId="0" borderId="1" xfId="0" applyNumberFormat="1" applyFont="1" applyFill="1" applyBorder="1" applyProtection="1"/>
    <xf numFmtId="49" fontId="2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center"/>
    </xf>
    <xf numFmtId="3" fontId="11" fillId="0" borderId="1" xfId="0" applyNumberFormat="1" applyFont="1" applyFill="1" applyBorder="1" applyAlignment="1" applyProtection="1">
      <alignment horizontal="right" vertical="center"/>
    </xf>
    <xf numFmtId="3" fontId="9" fillId="3" borderId="1" xfId="0" applyNumberFormat="1" applyFont="1" applyFill="1" applyBorder="1" applyAlignment="1" applyProtection="1">
      <alignment horizontal="center" vertical="center" wrapText="1"/>
    </xf>
    <xf numFmtId="1" fontId="10" fillId="2" borderId="1" xfId="2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0" fontId="15" fillId="0" borderId="0" xfId="8" applyFont="1"/>
    <xf numFmtId="3" fontId="9" fillId="4" borderId="1" xfId="7" applyNumberFormat="1" applyFont="1" applyFill="1" applyBorder="1" applyAlignment="1">
      <alignment horizontal="center" vertical="center" wrapText="1"/>
    </xf>
    <xf numFmtId="3" fontId="11" fillId="5" borderId="1" xfId="7" applyNumberFormat="1" applyFont="1" applyFill="1" applyBorder="1" applyAlignment="1">
      <alignment horizontal="center" vertical="top" wrapText="1"/>
    </xf>
    <xf numFmtId="3" fontId="11" fillId="5" borderId="1" xfId="7" applyNumberFormat="1" applyFont="1" applyFill="1" applyBorder="1" applyAlignment="1">
      <alignment horizontal="center" vertical="center" wrapText="1"/>
    </xf>
    <xf numFmtId="3" fontId="11" fillId="0" borderId="1" xfId="7" applyNumberFormat="1" applyFont="1" applyFill="1" applyBorder="1" applyAlignment="1">
      <alignment horizontal="center" vertical="center" wrapText="1"/>
    </xf>
    <xf numFmtId="0" fontId="9" fillId="6" borderId="1" xfId="7" applyFont="1" applyFill="1" applyBorder="1" applyAlignment="1">
      <alignment horizontal="center" vertical="center"/>
    </xf>
    <xf numFmtId="3" fontId="9" fillId="6" borderId="1" xfId="7" applyNumberFormat="1" applyFont="1" applyFill="1" applyBorder="1" applyAlignment="1">
      <alignment horizontal="center" vertical="center"/>
    </xf>
    <xf numFmtId="0" fontId="15" fillId="0" borderId="0" xfId="8" applyFont="1" applyFill="1"/>
    <xf numFmtId="0" fontId="11" fillId="0" borderId="1" xfId="7" applyFont="1" applyFill="1" applyBorder="1" applyAlignment="1"/>
    <xf numFmtId="3" fontId="11" fillId="0" borderId="1" xfId="7" applyNumberFormat="1" applyFont="1" applyFill="1" applyBorder="1" applyAlignment="1">
      <alignment horizontal="center" vertical="center"/>
    </xf>
    <xf numFmtId="3" fontId="11" fillId="0" borderId="1" xfId="8" applyNumberFormat="1" applyFont="1" applyFill="1" applyBorder="1" applyAlignment="1">
      <alignment horizontal="center" vertical="center"/>
    </xf>
    <xf numFmtId="0" fontId="11" fillId="0" borderId="1" xfId="7" applyFont="1" applyFill="1" applyBorder="1" applyAlignment="1">
      <alignment vertical="center" wrapText="1"/>
    </xf>
    <xf numFmtId="0" fontId="15" fillId="0" borderId="0" xfId="8" applyFont="1" applyFill="1" applyAlignment="1">
      <alignment vertical="center"/>
    </xf>
    <xf numFmtId="0" fontId="9" fillId="6" borderId="1" xfId="7" applyFont="1" applyFill="1" applyBorder="1" applyAlignment="1">
      <alignment vertical="center" wrapText="1"/>
    </xf>
    <xf numFmtId="3" fontId="9" fillId="6" borderId="1" xfId="7" applyNumberFormat="1" applyFont="1" applyFill="1" applyBorder="1" applyAlignment="1">
      <alignment horizontal="center" vertical="center" wrapText="1"/>
    </xf>
    <xf numFmtId="3" fontId="9" fillId="6" borderId="1" xfId="8" applyNumberFormat="1" applyFont="1" applyFill="1" applyBorder="1" applyAlignment="1">
      <alignment horizontal="center" vertical="center"/>
    </xf>
    <xf numFmtId="0" fontId="9" fillId="7" borderId="1" xfId="7" applyFont="1" applyFill="1" applyBorder="1" applyAlignment="1">
      <alignment vertical="center" wrapText="1"/>
    </xf>
    <xf numFmtId="3" fontId="9" fillId="7" borderId="1" xfId="7" applyNumberFormat="1" applyFont="1" applyFill="1" applyBorder="1" applyAlignment="1">
      <alignment horizontal="center" vertical="center" wrapText="1"/>
    </xf>
    <xf numFmtId="0" fontId="15" fillId="0" borderId="0" xfId="8" applyFont="1" applyAlignment="1">
      <alignment vertical="center"/>
    </xf>
    <xf numFmtId="0" fontId="9" fillId="3" borderId="6" xfId="7" applyFont="1" applyFill="1" applyBorder="1" applyAlignment="1">
      <alignment vertical="center"/>
    </xf>
    <xf numFmtId="3" fontId="9" fillId="3" borderId="1" xfId="7" applyNumberFormat="1" applyFont="1" applyFill="1" applyBorder="1" applyAlignment="1">
      <alignment horizontal="center" vertical="center"/>
    </xf>
    <xf numFmtId="0" fontId="9" fillId="8" borderId="6" xfId="7" applyFont="1" applyFill="1" applyBorder="1" applyAlignment="1">
      <alignment vertical="center"/>
    </xf>
    <xf numFmtId="3" fontId="9" fillId="8" borderId="1" xfId="7" applyNumberFormat="1" applyFont="1" applyFill="1" applyBorder="1" applyAlignment="1">
      <alignment horizontal="center" vertical="center"/>
    </xf>
    <xf numFmtId="0" fontId="9" fillId="4" borderId="6" xfId="7" applyFont="1" applyFill="1" applyBorder="1" applyAlignment="1">
      <alignment vertical="center"/>
    </xf>
    <xf numFmtId="3" fontId="9" fillId="4" borderId="1" xfId="7" applyNumberFormat="1" applyFont="1" applyFill="1" applyBorder="1" applyAlignment="1">
      <alignment horizontal="center" vertical="center"/>
    </xf>
    <xf numFmtId="3" fontId="11" fillId="0" borderId="0" xfId="8" applyNumberFormat="1" applyFont="1" applyAlignment="1">
      <alignment horizontal="center" vertical="center"/>
    </xf>
    <xf numFmtId="3" fontId="11" fillId="0" borderId="0" xfId="8" applyNumberFormat="1" applyFont="1" applyFill="1" applyAlignment="1">
      <alignment horizontal="center" vertical="center"/>
    </xf>
    <xf numFmtId="0" fontId="14" fillId="0" borderId="5" xfId="7" applyFont="1" applyBorder="1" applyAlignment="1">
      <alignment horizontal="center" vertical="center" wrapText="1"/>
    </xf>
    <xf numFmtId="49" fontId="9" fillId="4" borderId="2" xfId="7" applyNumberFormat="1" applyFont="1" applyFill="1" applyBorder="1" applyAlignment="1">
      <alignment horizontal="center" vertical="center" wrapText="1"/>
    </xf>
    <xf numFmtId="49" fontId="9" fillId="4" borderId="3" xfId="7" applyNumberFormat="1" applyFont="1" applyFill="1" applyBorder="1" applyAlignment="1">
      <alignment horizontal="center" vertical="center" wrapText="1"/>
    </xf>
    <xf numFmtId="49" fontId="9" fillId="4" borderId="4" xfId="7" applyNumberFormat="1" applyFont="1" applyFill="1" applyBorder="1" applyAlignment="1">
      <alignment horizontal="center" vertical="center" wrapText="1"/>
    </xf>
    <xf numFmtId="3" fontId="9" fillId="4" borderId="1" xfId="7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/>
    </xf>
    <xf numFmtId="3" fontId="9" fillId="3" borderId="1" xfId="0" applyNumberFormat="1" applyFont="1" applyFill="1" applyBorder="1" applyAlignment="1" applyProtection="1">
      <alignment horizontal="center" vertical="center" wrapText="1"/>
    </xf>
    <xf numFmtId="49" fontId="9" fillId="3" borderId="2" xfId="0" applyNumberFormat="1" applyFont="1" applyFill="1" applyBorder="1" applyAlignment="1" applyProtection="1">
      <alignment horizontal="center" vertical="center" wrapText="1"/>
    </xf>
    <xf numFmtId="49" fontId="9" fillId="3" borderId="3" xfId="0" applyNumberFormat="1" applyFont="1" applyFill="1" applyBorder="1" applyAlignment="1" applyProtection="1">
      <alignment horizontal="center" vertical="center" wrapText="1"/>
    </xf>
    <xf numFmtId="49" fontId="9" fillId="3" borderId="4" xfId="0" applyNumberFormat="1" applyFont="1" applyFill="1" applyBorder="1" applyAlignment="1" applyProtection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49" fontId="9" fillId="3" borderId="2" xfId="0" applyNumberFormat="1" applyFont="1" applyFill="1" applyBorder="1" applyAlignment="1" applyProtection="1">
      <alignment vertical="center" wrapText="1"/>
    </xf>
    <xf numFmtId="3" fontId="9" fillId="3" borderId="7" xfId="0" applyNumberFormat="1" applyFont="1" applyFill="1" applyBorder="1" applyAlignment="1" applyProtection="1">
      <alignment horizontal="center" vertical="center" wrapText="1"/>
    </xf>
    <xf numFmtId="3" fontId="9" fillId="3" borderId="8" xfId="0" applyNumberFormat="1" applyFont="1" applyFill="1" applyBorder="1" applyAlignment="1" applyProtection="1">
      <alignment horizontal="center" vertical="center" wrapText="1"/>
    </xf>
    <xf numFmtId="3" fontId="9" fillId="3" borderId="9" xfId="0" applyNumberFormat="1" applyFont="1" applyFill="1" applyBorder="1" applyAlignment="1" applyProtection="1">
      <alignment horizontal="center" vertical="center" wrapText="1"/>
    </xf>
    <xf numFmtId="49" fontId="9" fillId="3" borderId="3" xfId="0" applyNumberFormat="1" applyFont="1" applyFill="1" applyBorder="1" applyAlignment="1" applyProtection="1">
      <alignment vertical="center" wrapText="1"/>
    </xf>
    <xf numFmtId="3" fontId="9" fillId="3" borderId="2" xfId="0" applyNumberFormat="1" applyFont="1" applyFill="1" applyBorder="1" applyAlignment="1" applyProtection="1">
      <alignment horizontal="center" vertical="center" wrapText="1"/>
    </xf>
    <xf numFmtId="49" fontId="9" fillId="3" borderId="4" xfId="0" applyNumberFormat="1" applyFont="1" applyFill="1" applyBorder="1" applyAlignment="1" applyProtection="1">
      <alignment vertical="center" wrapText="1"/>
    </xf>
    <xf numFmtId="3" fontId="9" fillId="3" borderId="4" xfId="0" applyNumberFormat="1" applyFont="1" applyFill="1" applyBorder="1" applyAlignment="1" applyProtection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49" fontId="10" fillId="2" borderId="1" xfId="2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left" vertical="top"/>
    </xf>
    <xf numFmtId="3" fontId="2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right" vertical="center"/>
    </xf>
    <xf numFmtId="3" fontId="11" fillId="0" borderId="1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</xf>
  </cellXfs>
  <cellStyles count="10">
    <cellStyle name="Normal_Sheet1" xfId="1"/>
    <cellStyle name="Обычный" xfId="0" builtinId="0"/>
    <cellStyle name="Обычный 14" xfId="8"/>
    <cellStyle name="Обычный 19" xfId="9"/>
    <cellStyle name="Обычный 2" xfId="2"/>
    <cellStyle name="Обычный 2 2" xfId="3"/>
    <cellStyle name="Обычный 2 2 5" xfId="7"/>
    <cellStyle name="Обычный 2 3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workbookViewId="0">
      <selection activeCell="B9" sqref="B9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9</v>
      </c>
    </row>
    <row r="3" spans="1:2">
      <c r="A3" t="s">
        <v>45</v>
      </c>
      <c r="B3">
        <v>1</v>
      </c>
    </row>
    <row r="4" spans="1:2">
      <c r="A4" t="s">
        <v>46</v>
      </c>
      <c r="B4">
        <v>3</v>
      </c>
    </row>
    <row r="5" spans="1:2">
      <c r="A5" t="s">
        <v>47</v>
      </c>
      <c r="B5">
        <v>4</v>
      </c>
    </row>
    <row r="6" spans="1:2">
      <c r="A6" t="s">
        <v>48</v>
      </c>
      <c r="B6">
        <v>5</v>
      </c>
    </row>
    <row r="7" spans="1:2">
      <c r="A7" t="s">
        <v>49</v>
      </c>
      <c r="B7">
        <v>6</v>
      </c>
    </row>
    <row r="8" spans="1:2">
      <c r="A8" t="s">
        <v>50</v>
      </c>
      <c r="B8">
        <v>1</v>
      </c>
    </row>
    <row r="9" spans="1:2">
      <c r="A9" t="s">
        <v>51</v>
      </c>
      <c r="B9">
        <v>3</v>
      </c>
    </row>
    <row r="10" spans="1:2">
      <c r="A10" t="s">
        <v>52</v>
      </c>
      <c r="B10">
        <v>4</v>
      </c>
    </row>
    <row r="11" spans="1:2">
      <c r="A11" t="s">
        <v>53</v>
      </c>
      <c r="B11">
        <v>5</v>
      </c>
    </row>
    <row r="12" spans="1:2">
      <c r="A12" t="s">
        <v>54</v>
      </c>
      <c r="B12">
        <v>6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99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12</v>
      </c>
      <c r="B9" s="10">
        <f>SUM(C9:F9)</f>
        <v>966</v>
      </c>
      <c r="C9" s="10">
        <v>243</v>
      </c>
      <c r="D9" s="10">
        <v>243</v>
      </c>
      <c r="E9" s="10">
        <v>241</v>
      </c>
      <c r="F9" s="10">
        <v>239</v>
      </c>
    </row>
    <row r="10" spans="1:6" ht="15.75">
      <c r="A10" s="17" t="s">
        <v>44</v>
      </c>
      <c r="B10" s="13">
        <f>SUM(B$9)</f>
        <v>966</v>
      </c>
      <c r="C10" s="13">
        <f>SUM(C$9)</f>
        <v>243</v>
      </c>
      <c r="D10" s="13">
        <f>SUM(D$9)</f>
        <v>243</v>
      </c>
      <c r="E10" s="13">
        <f>SUM(E$9)</f>
        <v>241</v>
      </c>
      <c r="F10" s="13">
        <f>SUM(F$9)</f>
        <v>239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98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26</v>
      </c>
      <c r="B9" s="10">
        <f>SUM(C9:F9)</f>
        <v>5745</v>
      </c>
      <c r="C9" s="10">
        <v>1369</v>
      </c>
      <c r="D9" s="10">
        <v>1485</v>
      </c>
      <c r="E9" s="10">
        <v>1444</v>
      </c>
      <c r="F9" s="10">
        <v>1447</v>
      </c>
    </row>
    <row r="10" spans="1:6" ht="15.75">
      <c r="A10" s="16" t="s">
        <v>31</v>
      </c>
      <c r="B10" s="10">
        <f>SUM(C10:F10)</f>
        <v>594</v>
      </c>
      <c r="C10" s="10">
        <v>140</v>
      </c>
      <c r="D10" s="10">
        <v>145</v>
      </c>
      <c r="E10" s="10">
        <v>152</v>
      </c>
      <c r="F10" s="10">
        <v>157</v>
      </c>
    </row>
    <row r="11" spans="1:6" ht="15.75">
      <c r="A11" s="16" t="s">
        <v>36</v>
      </c>
      <c r="B11" s="10">
        <f>SUM(C11:F11)</f>
        <v>249</v>
      </c>
      <c r="C11" s="10">
        <v>63</v>
      </c>
      <c r="D11" s="10">
        <v>63</v>
      </c>
      <c r="E11" s="10">
        <v>60</v>
      </c>
      <c r="F11" s="10">
        <v>63</v>
      </c>
    </row>
    <row r="12" spans="1:6" ht="15.75">
      <c r="A12" s="17" t="s">
        <v>44</v>
      </c>
      <c r="B12" s="13">
        <f>SUM(B$9:B11)</f>
        <v>6588</v>
      </c>
      <c r="C12" s="13">
        <f>SUM(C$9:C11)</f>
        <v>1572</v>
      </c>
      <c r="D12" s="13">
        <f>SUM(D$9:D11)</f>
        <v>1693</v>
      </c>
      <c r="E12" s="13">
        <f>SUM(E$9:E11)</f>
        <v>1656</v>
      </c>
      <c r="F12" s="13">
        <f>SUM(F$9:F11)</f>
        <v>1667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97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12</v>
      </c>
      <c r="B9" s="10">
        <f>SUM(C9:F9)</f>
        <v>607</v>
      </c>
      <c r="C9" s="10">
        <v>153</v>
      </c>
      <c r="D9" s="10">
        <v>151</v>
      </c>
      <c r="E9" s="10">
        <v>152</v>
      </c>
      <c r="F9" s="10">
        <v>151</v>
      </c>
    </row>
    <row r="10" spans="1:6" ht="15.75">
      <c r="A10" s="17" t="s">
        <v>44</v>
      </c>
      <c r="B10" s="13">
        <f>SUM(B$9)</f>
        <v>607</v>
      </c>
      <c r="C10" s="13">
        <f>SUM(C$9)</f>
        <v>153</v>
      </c>
      <c r="D10" s="13">
        <f>SUM(D$9)</f>
        <v>151</v>
      </c>
      <c r="E10" s="13">
        <f>SUM(E$9)</f>
        <v>152</v>
      </c>
      <c r="F10" s="13">
        <f>SUM(F$9)</f>
        <v>151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H25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96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7</v>
      </c>
      <c r="B9" s="10">
        <f t="shared" ref="B9:B24" si="0">SUM(C9:F9)</f>
        <v>1744</v>
      </c>
      <c r="C9" s="10">
        <v>435</v>
      </c>
      <c r="D9" s="10">
        <v>435</v>
      </c>
      <c r="E9" s="10">
        <v>437</v>
      </c>
      <c r="F9" s="10">
        <v>437</v>
      </c>
    </row>
    <row r="10" spans="1:6" ht="15.75">
      <c r="A10" s="16" t="s">
        <v>10</v>
      </c>
      <c r="B10" s="10">
        <f t="shared" si="0"/>
        <v>218</v>
      </c>
      <c r="C10" s="10">
        <v>54</v>
      </c>
      <c r="D10" s="10">
        <v>55</v>
      </c>
      <c r="E10" s="10">
        <v>56</v>
      </c>
      <c r="F10" s="10">
        <v>53</v>
      </c>
    </row>
    <row r="11" spans="1:6" ht="15.75">
      <c r="A11" s="16" t="s">
        <v>18</v>
      </c>
      <c r="B11" s="10">
        <f t="shared" si="0"/>
        <v>5097</v>
      </c>
      <c r="C11" s="10">
        <v>1279</v>
      </c>
      <c r="D11" s="10">
        <v>1277</v>
      </c>
      <c r="E11" s="10">
        <v>1274</v>
      </c>
      <c r="F11" s="10">
        <v>1267</v>
      </c>
    </row>
    <row r="12" spans="1:6" ht="15.75">
      <c r="A12" s="16" t="s">
        <v>19</v>
      </c>
      <c r="B12" s="10">
        <f t="shared" si="0"/>
        <v>1057</v>
      </c>
      <c r="C12" s="10">
        <v>267</v>
      </c>
      <c r="D12" s="10">
        <v>262</v>
      </c>
      <c r="E12" s="10">
        <v>264</v>
      </c>
      <c r="F12" s="10">
        <v>264</v>
      </c>
    </row>
    <row r="13" spans="1:6" ht="15.75">
      <c r="A13" s="16" t="s">
        <v>20</v>
      </c>
      <c r="B13" s="10">
        <f t="shared" si="0"/>
        <v>610</v>
      </c>
      <c r="C13" s="10">
        <v>156</v>
      </c>
      <c r="D13" s="10">
        <v>157</v>
      </c>
      <c r="E13" s="10">
        <v>152</v>
      </c>
      <c r="F13" s="10">
        <v>145</v>
      </c>
    </row>
    <row r="14" spans="1:6" ht="15.75">
      <c r="A14" s="16" t="s">
        <v>22</v>
      </c>
      <c r="B14" s="10">
        <f t="shared" si="0"/>
        <v>1414</v>
      </c>
      <c r="C14" s="10">
        <v>355</v>
      </c>
      <c r="D14" s="10">
        <v>356</v>
      </c>
      <c r="E14" s="10">
        <v>353</v>
      </c>
      <c r="F14" s="10">
        <v>350</v>
      </c>
    </row>
    <row r="15" spans="1:6" ht="15.75">
      <c r="A15" s="16" t="s">
        <v>23</v>
      </c>
      <c r="B15" s="10">
        <f t="shared" si="0"/>
        <v>1123</v>
      </c>
      <c r="C15" s="10">
        <v>285</v>
      </c>
      <c r="D15" s="10">
        <v>279</v>
      </c>
      <c r="E15" s="10">
        <v>280</v>
      </c>
      <c r="F15" s="10">
        <v>279</v>
      </c>
    </row>
    <row r="16" spans="1:6" ht="15.75">
      <c r="A16" s="16" t="s">
        <v>26</v>
      </c>
      <c r="B16" s="10">
        <f t="shared" si="0"/>
        <v>2725</v>
      </c>
      <c r="C16" s="10">
        <v>737</v>
      </c>
      <c r="D16" s="10">
        <v>682</v>
      </c>
      <c r="E16" s="10">
        <v>657</v>
      </c>
      <c r="F16" s="10">
        <v>649</v>
      </c>
    </row>
    <row r="17" spans="1:6" ht="15.75">
      <c r="A17" s="16" t="s">
        <v>27</v>
      </c>
      <c r="B17" s="10">
        <f t="shared" si="0"/>
        <v>1301</v>
      </c>
      <c r="C17" s="10">
        <v>324</v>
      </c>
      <c r="D17" s="10">
        <v>328</v>
      </c>
      <c r="E17" s="10">
        <v>324</v>
      </c>
      <c r="F17" s="10">
        <v>325</v>
      </c>
    </row>
    <row r="18" spans="1:6" ht="15.75">
      <c r="A18" s="16" t="s">
        <v>33</v>
      </c>
      <c r="B18" s="10">
        <f t="shared" si="0"/>
        <v>226</v>
      </c>
      <c r="C18" s="10">
        <v>58</v>
      </c>
      <c r="D18" s="10">
        <v>60</v>
      </c>
      <c r="E18" s="10">
        <v>55</v>
      </c>
      <c r="F18" s="10">
        <v>53</v>
      </c>
    </row>
    <row r="19" spans="1:6" ht="15.75">
      <c r="A19" s="16" t="s">
        <v>35</v>
      </c>
      <c r="B19" s="10">
        <f t="shared" si="0"/>
        <v>324</v>
      </c>
      <c r="C19" s="10">
        <v>84</v>
      </c>
      <c r="D19" s="10">
        <v>78</v>
      </c>
      <c r="E19" s="10">
        <v>80</v>
      </c>
      <c r="F19" s="10">
        <v>82</v>
      </c>
    </row>
    <row r="20" spans="1:6" ht="15.75">
      <c r="A20" s="16" t="s">
        <v>37</v>
      </c>
      <c r="B20" s="10">
        <f t="shared" si="0"/>
        <v>1840</v>
      </c>
      <c r="C20" s="10">
        <v>462</v>
      </c>
      <c r="D20" s="10">
        <v>468</v>
      </c>
      <c r="E20" s="10">
        <v>459</v>
      </c>
      <c r="F20" s="10">
        <v>451</v>
      </c>
    </row>
    <row r="21" spans="1:6" ht="15.75">
      <c r="A21" s="16" t="s">
        <v>38</v>
      </c>
      <c r="B21" s="10">
        <f t="shared" si="0"/>
        <v>1115</v>
      </c>
      <c r="C21" s="10">
        <v>278</v>
      </c>
      <c r="D21" s="10">
        <v>284</v>
      </c>
      <c r="E21" s="10">
        <v>285</v>
      </c>
      <c r="F21" s="10">
        <v>268</v>
      </c>
    </row>
    <row r="22" spans="1:6" ht="15.75">
      <c r="A22" s="16" t="s">
        <v>39</v>
      </c>
      <c r="B22" s="10">
        <f t="shared" si="0"/>
        <v>1239</v>
      </c>
      <c r="C22" s="10">
        <v>319</v>
      </c>
      <c r="D22" s="10">
        <v>314</v>
      </c>
      <c r="E22" s="10">
        <v>318</v>
      </c>
      <c r="F22" s="10">
        <v>288</v>
      </c>
    </row>
    <row r="23" spans="1:6" ht="15.75">
      <c r="A23" s="16" t="s">
        <v>40</v>
      </c>
      <c r="B23" s="10">
        <f t="shared" si="0"/>
        <v>1419</v>
      </c>
      <c r="C23" s="10">
        <v>361</v>
      </c>
      <c r="D23" s="10">
        <v>356</v>
      </c>
      <c r="E23" s="10">
        <v>357</v>
      </c>
      <c r="F23" s="10">
        <v>345</v>
      </c>
    </row>
    <row r="24" spans="1:6" ht="15.75">
      <c r="A24" s="16" t="s">
        <v>43</v>
      </c>
      <c r="B24" s="10">
        <f t="shared" si="0"/>
        <v>448</v>
      </c>
      <c r="C24" s="10">
        <v>81</v>
      </c>
      <c r="D24" s="10">
        <v>88</v>
      </c>
      <c r="E24" s="10">
        <v>111</v>
      </c>
      <c r="F24" s="10">
        <v>168</v>
      </c>
    </row>
    <row r="25" spans="1:6" ht="15.75">
      <c r="A25" s="17" t="s">
        <v>44</v>
      </c>
      <c r="B25" s="13">
        <f>SUM(B$9:B24)</f>
        <v>21900</v>
      </c>
      <c r="C25" s="13">
        <f>SUM(C$9:C24)</f>
        <v>5535</v>
      </c>
      <c r="D25" s="13">
        <f>SUM(D$9:D24)</f>
        <v>5479</v>
      </c>
      <c r="E25" s="13">
        <f>SUM(E$9:E24)</f>
        <v>5462</v>
      </c>
      <c r="F25" s="13">
        <f>SUM(F$9:F24)</f>
        <v>5424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4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95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 t="shared" ref="B9:B23" si="0">SUM(C9:F9)</f>
        <v>2</v>
      </c>
      <c r="C9" s="10">
        <v>2</v>
      </c>
      <c r="D9" s="10"/>
      <c r="E9" s="10"/>
      <c r="F9" s="10"/>
    </row>
    <row r="10" spans="1:6" ht="15.75">
      <c r="A10" s="16" t="s">
        <v>10</v>
      </c>
      <c r="B10" s="10">
        <f t="shared" si="0"/>
        <v>126</v>
      </c>
      <c r="C10" s="10">
        <v>33</v>
      </c>
      <c r="D10" s="10">
        <v>25</v>
      </c>
      <c r="E10" s="10">
        <v>27</v>
      </c>
      <c r="F10" s="10">
        <v>41</v>
      </c>
    </row>
    <row r="11" spans="1:6" ht="15.75">
      <c r="A11" s="16" t="s">
        <v>13</v>
      </c>
      <c r="B11" s="10">
        <f t="shared" si="0"/>
        <v>217</v>
      </c>
      <c r="C11" s="10">
        <v>65</v>
      </c>
      <c r="D11" s="10">
        <v>68</v>
      </c>
      <c r="E11" s="10">
        <v>40</v>
      </c>
      <c r="F11" s="10">
        <v>44</v>
      </c>
    </row>
    <row r="12" spans="1:6" ht="15.75">
      <c r="A12" s="16" t="s">
        <v>14</v>
      </c>
      <c r="B12" s="10">
        <f t="shared" si="0"/>
        <v>132</v>
      </c>
      <c r="C12" s="10">
        <v>35</v>
      </c>
      <c r="D12" s="10">
        <v>31</v>
      </c>
      <c r="E12" s="10">
        <v>25</v>
      </c>
      <c r="F12" s="10">
        <v>41</v>
      </c>
    </row>
    <row r="13" spans="1:6" ht="15.75">
      <c r="A13" s="16" t="s">
        <v>15</v>
      </c>
      <c r="B13" s="10">
        <f t="shared" si="0"/>
        <v>170</v>
      </c>
      <c r="C13" s="10">
        <v>52</v>
      </c>
      <c r="D13" s="10">
        <v>40</v>
      </c>
      <c r="E13" s="10">
        <v>37</v>
      </c>
      <c r="F13" s="10">
        <v>41</v>
      </c>
    </row>
    <row r="14" spans="1:6" ht="15.75">
      <c r="A14" s="16" t="s">
        <v>16</v>
      </c>
      <c r="B14" s="10">
        <f t="shared" si="0"/>
        <v>812</v>
      </c>
      <c r="C14" s="10">
        <v>203</v>
      </c>
      <c r="D14" s="10">
        <v>202</v>
      </c>
      <c r="E14" s="10">
        <v>189</v>
      </c>
      <c r="F14" s="10">
        <v>218</v>
      </c>
    </row>
    <row r="15" spans="1:6" ht="15.75">
      <c r="A15" s="16" t="s">
        <v>17</v>
      </c>
      <c r="B15" s="10">
        <f t="shared" si="0"/>
        <v>159</v>
      </c>
      <c r="C15" s="10">
        <v>37</v>
      </c>
      <c r="D15" s="10">
        <v>41</v>
      </c>
      <c r="E15" s="10">
        <v>36</v>
      </c>
      <c r="F15" s="10">
        <v>45</v>
      </c>
    </row>
    <row r="16" spans="1:6" ht="15.75">
      <c r="A16" s="16" t="s">
        <v>18</v>
      </c>
      <c r="B16" s="10">
        <f t="shared" si="0"/>
        <v>10</v>
      </c>
      <c r="C16" s="10">
        <v>10</v>
      </c>
      <c r="D16" s="10"/>
      <c r="E16" s="10"/>
      <c r="F16" s="10"/>
    </row>
    <row r="17" spans="1:6" ht="15.75">
      <c r="A17" s="16" t="s">
        <v>22</v>
      </c>
      <c r="B17" s="10">
        <f t="shared" si="0"/>
        <v>895</v>
      </c>
      <c r="C17" s="10">
        <v>197</v>
      </c>
      <c r="D17" s="10">
        <v>228</v>
      </c>
      <c r="E17" s="10">
        <v>216</v>
      </c>
      <c r="F17" s="10">
        <v>254</v>
      </c>
    </row>
    <row r="18" spans="1:6" ht="15.75">
      <c r="A18" s="16" t="s">
        <v>24</v>
      </c>
      <c r="B18" s="10">
        <f t="shared" si="0"/>
        <v>437</v>
      </c>
      <c r="C18" s="10">
        <v>122</v>
      </c>
      <c r="D18" s="10">
        <v>114</v>
      </c>
      <c r="E18" s="10">
        <v>106</v>
      </c>
      <c r="F18" s="10">
        <v>95</v>
      </c>
    </row>
    <row r="19" spans="1:6" ht="15.75">
      <c r="A19" s="16" t="s">
        <v>25</v>
      </c>
      <c r="B19" s="10">
        <f t="shared" si="0"/>
        <v>236</v>
      </c>
      <c r="C19" s="10">
        <v>58</v>
      </c>
      <c r="D19" s="10">
        <v>63</v>
      </c>
      <c r="E19" s="10">
        <v>53</v>
      </c>
      <c r="F19" s="10">
        <v>62</v>
      </c>
    </row>
    <row r="20" spans="1:6" ht="15.75">
      <c r="A20" s="16" t="s">
        <v>27</v>
      </c>
      <c r="B20" s="10">
        <f t="shared" si="0"/>
        <v>453</v>
      </c>
      <c r="C20" s="10">
        <v>126</v>
      </c>
      <c r="D20" s="10">
        <v>108</v>
      </c>
      <c r="E20" s="10">
        <v>96</v>
      </c>
      <c r="F20" s="10">
        <v>123</v>
      </c>
    </row>
    <row r="21" spans="1:6" ht="15.75">
      <c r="A21" s="16" t="s">
        <v>29</v>
      </c>
      <c r="B21" s="10">
        <f t="shared" si="0"/>
        <v>3391</v>
      </c>
      <c r="C21" s="10">
        <v>824</v>
      </c>
      <c r="D21" s="10">
        <v>866</v>
      </c>
      <c r="E21" s="10">
        <v>798</v>
      </c>
      <c r="F21" s="10">
        <v>903</v>
      </c>
    </row>
    <row r="22" spans="1:6" ht="15.75">
      <c r="A22" s="16" t="s">
        <v>32</v>
      </c>
      <c r="B22" s="10">
        <f t="shared" si="0"/>
        <v>132</v>
      </c>
      <c r="C22" s="10">
        <v>34</v>
      </c>
      <c r="D22" s="10">
        <v>32</v>
      </c>
      <c r="E22" s="10">
        <v>30</v>
      </c>
      <c r="F22" s="10">
        <v>36</v>
      </c>
    </row>
    <row r="23" spans="1:6" ht="15.75">
      <c r="A23" s="16" t="s">
        <v>37</v>
      </c>
      <c r="B23" s="10">
        <f t="shared" si="0"/>
        <v>710</v>
      </c>
      <c r="C23" s="10">
        <v>175</v>
      </c>
      <c r="D23" s="10">
        <v>189</v>
      </c>
      <c r="E23" s="10">
        <v>159</v>
      </c>
      <c r="F23" s="10">
        <v>187</v>
      </c>
    </row>
    <row r="24" spans="1:6" ht="15.75">
      <c r="A24" s="17" t="s">
        <v>44</v>
      </c>
      <c r="B24" s="13">
        <f>SUM(B$9:B23)</f>
        <v>7882</v>
      </c>
      <c r="C24" s="13">
        <f>SUM(C$9:C23)</f>
        <v>1973</v>
      </c>
      <c r="D24" s="13">
        <f>SUM(D$9:D23)</f>
        <v>2007</v>
      </c>
      <c r="E24" s="13">
        <f>SUM(E$9:E23)</f>
        <v>1812</v>
      </c>
      <c r="F24" s="13">
        <f>SUM(F$9:F23)</f>
        <v>2090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3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F39" sqref="F3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94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 t="shared" ref="B9:B22" si="0">SUM(C9:F9)</f>
        <v>280</v>
      </c>
      <c r="C9" s="10">
        <v>227</v>
      </c>
      <c r="D9" s="10">
        <v>53</v>
      </c>
      <c r="E9" s="10"/>
      <c r="F9" s="10"/>
    </row>
    <row r="10" spans="1:6" ht="15.75">
      <c r="A10" s="16" t="s">
        <v>18</v>
      </c>
      <c r="B10" s="10">
        <f t="shared" si="0"/>
        <v>7058</v>
      </c>
      <c r="C10" s="10">
        <v>2482</v>
      </c>
      <c r="D10" s="10">
        <v>1600</v>
      </c>
      <c r="E10" s="10">
        <v>1500</v>
      </c>
      <c r="F10" s="10">
        <v>1476</v>
      </c>
    </row>
    <row r="11" spans="1:6" ht="15.75">
      <c r="A11" s="16" t="s">
        <v>19</v>
      </c>
      <c r="B11" s="10">
        <f t="shared" si="0"/>
        <v>1024</v>
      </c>
      <c r="C11" s="10">
        <v>272</v>
      </c>
      <c r="D11" s="10">
        <v>416</v>
      </c>
      <c r="E11" s="10">
        <v>335</v>
      </c>
      <c r="F11" s="10">
        <v>1</v>
      </c>
    </row>
    <row r="12" spans="1:6" ht="15.75">
      <c r="A12" s="16" t="s">
        <v>20</v>
      </c>
      <c r="B12" s="10">
        <f t="shared" si="0"/>
        <v>0</v>
      </c>
      <c r="C12" s="10"/>
      <c r="D12" s="10"/>
      <c r="E12" s="10"/>
      <c r="F12" s="10"/>
    </row>
    <row r="13" spans="1:6" ht="15.75">
      <c r="A13" s="16" t="s">
        <v>22</v>
      </c>
      <c r="B13" s="10">
        <f t="shared" si="0"/>
        <v>572</v>
      </c>
      <c r="C13" s="10">
        <v>53</v>
      </c>
      <c r="D13" s="10">
        <v>270</v>
      </c>
      <c r="E13" s="10">
        <v>249</v>
      </c>
      <c r="F13" s="10"/>
    </row>
    <row r="14" spans="1:6" ht="15.75">
      <c r="A14" s="16" t="s">
        <v>25</v>
      </c>
      <c r="B14" s="10">
        <f t="shared" si="0"/>
        <v>48</v>
      </c>
      <c r="C14" s="10">
        <v>6</v>
      </c>
      <c r="D14" s="10">
        <v>21</v>
      </c>
      <c r="E14" s="10">
        <v>21</v>
      </c>
      <c r="F14" s="10"/>
    </row>
    <row r="15" spans="1:6" ht="15.75">
      <c r="A15" s="16" t="s">
        <v>26</v>
      </c>
      <c r="B15" s="10">
        <f t="shared" si="0"/>
        <v>330</v>
      </c>
      <c r="C15" s="10">
        <v>24</v>
      </c>
      <c r="D15" s="10">
        <v>143</v>
      </c>
      <c r="E15" s="10">
        <v>94</v>
      </c>
      <c r="F15" s="10">
        <v>69</v>
      </c>
    </row>
    <row r="16" spans="1:6" ht="15.75">
      <c r="A16" s="16" t="s">
        <v>30</v>
      </c>
      <c r="B16" s="10">
        <f t="shared" si="0"/>
        <v>127</v>
      </c>
      <c r="C16" s="10">
        <v>127</v>
      </c>
      <c r="D16" s="10"/>
      <c r="E16" s="10"/>
      <c r="F16" s="10"/>
    </row>
    <row r="17" spans="1:6" ht="15.75">
      <c r="A17" s="16" t="s">
        <v>33</v>
      </c>
      <c r="B17" s="10">
        <f t="shared" si="0"/>
        <v>112</v>
      </c>
      <c r="C17" s="10">
        <v>15</v>
      </c>
      <c r="D17" s="10">
        <v>65</v>
      </c>
      <c r="E17" s="10">
        <v>32</v>
      </c>
      <c r="F17" s="10"/>
    </row>
    <row r="18" spans="1:6" ht="15.75">
      <c r="A18" s="16" t="s">
        <v>37</v>
      </c>
      <c r="B18" s="10">
        <f t="shared" si="0"/>
        <v>0</v>
      </c>
      <c r="C18" s="10"/>
      <c r="D18" s="10"/>
      <c r="E18" s="10"/>
      <c r="F18" s="10"/>
    </row>
    <row r="19" spans="1:6" ht="15.75">
      <c r="A19" s="16" t="s">
        <v>38</v>
      </c>
      <c r="B19" s="10">
        <f t="shared" si="0"/>
        <v>345</v>
      </c>
      <c r="C19" s="10">
        <v>39</v>
      </c>
      <c r="D19" s="10">
        <v>153</v>
      </c>
      <c r="E19" s="10">
        <v>153</v>
      </c>
      <c r="F19" s="10"/>
    </row>
    <row r="20" spans="1:6" ht="15.75">
      <c r="A20" s="16" t="s">
        <v>39</v>
      </c>
      <c r="B20" s="10">
        <f t="shared" si="0"/>
        <v>0</v>
      </c>
      <c r="C20" s="10"/>
      <c r="D20" s="10"/>
      <c r="E20" s="10"/>
      <c r="F20" s="10"/>
    </row>
    <row r="21" spans="1:6" ht="15.75">
      <c r="A21" s="16" t="s">
        <v>40</v>
      </c>
      <c r="B21" s="10">
        <f t="shared" si="0"/>
        <v>0</v>
      </c>
      <c r="C21" s="10"/>
      <c r="D21" s="10"/>
      <c r="E21" s="10"/>
      <c r="F21" s="10"/>
    </row>
    <row r="22" spans="1:6" ht="15.75">
      <c r="A22" s="16" t="s">
        <v>43</v>
      </c>
      <c r="B22" s="10">
        <f t="shared" si="0"/>
        <v>196</v>
      </c>
      <c r="C22" s="10">
        <v>22</v>
      </c>
      <c r="D22" s="10">
        <v>87</v>
      </c>
      <c r="E22" s="10">
        <v>87</v>
      </c>
      <c r="F22" s="10"/>
    </row>
    <row r="23" spans="1:6" ht="15.75">
      <c r="A23" s="17" t="s">
        <v>44</v>
      </c>
      <c r="B23" s="13">
        <f>SUM(B$9:B22)</f>
        <v>10092</v>
      </c>
      <c r="C23" s="13">
        <f>SUM(C$9:C22)</f>
        <v>3267</v>
      </c>
      <c r="D23" s="13">
        <f>SUM(D$9:D22)</f>
        <v>2808</v>
      </c>
      <c r="E23" s="13">
        <f>SUM(E$9:E22)</f>
        <v>2471</v>
      </c>
      <c r="F23" s="13">
        <f>SUM(F$9:F22)</f>
        <v>1546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93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33</v>
      </c>
      <c r="B9" s="10">
        <f>SUM(C9:F9)</f>
        <v>30</v>
      </c>
      <c r="C9" s="10">
        <v>9</v>
      </c>
      <c r="D9" s="10">
        <v>8</v>
      </c>
      <c r="E9" s="10">
        <v>7</v>
      </c>
      <c r="F9" s="10">
        <v>6</v>
      </c>
    </row>
    <row r="10" spans="1:6" ht="15.75">
      <c r="A10" s="16" t="s">
        <v>39</v>
      </c>
      <c r="B10" s="10">
        <f>SUM(C10:F10)</f>
        <v>233</v>
      </c>
      <c r="C10" s="10">
        <v>58</v>
      </c>
      <c r="D10" s="10">
        <v>57</v>
      </c>
      <c r="E10" s="10">
        <v>53</v>
      </c>
      <c r="F10" s="10">
        <v>65</v>
      </c>
    </row>
    <row r="11" spans="1:6" ht="15.75">
      <c r="A11" s="16" t="s">
        <v>40</v>
      </c>
      <c r="B11" s="10">
        <f>SUM(C11:F11)</f>
        <v>1562</v>
      </c>
      <c r="C11" s="10">
        <v>390</v>
      </c>
      <c r="D11" s="10">
        <v>388</v>
      </c>
      <c r="E11" s="10">
        <v>374</v>
      </c>
      <c r="F11" s="10">
        <v>410</v>
      </c>
    </row>
    <row r="12" spans="1:6" ht="15.75">
      <c r="A12" s="16" t="s">
        <v>41</v>
      </c>
      <c r="B12" s="10">
        <f>SUM(C12:F12)</f>
        <v>75</v>
      </c>
      <c r="C12" s="10">
        <v>44</v>
      </c>
      <c r="D12" s="10"/>
      <c r="E12" s="10"/>
      <c r="F12" s="10">
        <v>31</v>
      </c>
    </row>
    <row r="13" spans="1:6" ht="15.75">
      <c r="A13" s="17" t="s">
        <v>44</v>
      </c>
      <c r="B13" s="13">
        <f>SUM(B$9:B12)</f>
        <v>1900</v>
      </c>
      <c r="C13" s="13">
        <f>SUM(C$9:C12)</f>
        <v>501</v>
      </c>
      <c r="D13" s="13">
        <f>SUM(D$9:D12)</f>
        <v>453</v>
      </c>
      <c r="E13" s="13">
        <f>SUM(E$9:E12)</f>
        <v>434</v>
      </c>
      <c r="F13" s="13">
        <f>SUM(F$9:F12)</f>
        <v>512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92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21</v>
      </c>
      <c r="B9" s="10">
        <f>SUM(C9:F9)</f>
        <v>1459</v>
      </c>
      <c r="C9" s="10">
        <v>356</v>
      </c>
      <c r="D9" s="10">
        <v>367</v>
      </c>
      <c r="E9" s="10">
        <v>367</v>
      </c>
      <c r="F9" s="10">
        <v>369</v>
      </c>
    </row>
    <row r="10" spans="1:6" ht="15.75">
      <c r="A10" s="17" t="s">
        <v>44</v>
      </c>
      <c r="B10" s="13">
        <f>SUM(B$9)</f>
        <v>1459</v>
      </c>
      <c r="C10" s="13">
        <f>SUM(C$9)</f>
        <v>356</v>
      </c>
      <c r="D10" s="13">
        <f>SUM(D$9)</f>
        <v>367</v>
      </c>
      <c r="E10" s="13">
        <f>SUM(E$9)</f>
        <v>367</v>
      </c>
      <c r="F10" s="13">
        <f>SUM(F$9)</f>
        <v>369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91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21</v>
      </c>
      <c r="B9" s="10">
        <f>SUM(C9:F9)</f>
        <v>2040</v>
      </c>
      <c r="C9" s="10">
        <v>464</v>
      </c>
      <c r="D9" s="10">
        <v>504</v>
      </c>
      <c r="E9" s="10">
        <v>536</v>
      </c>
      <c r="F9" s="10">
        <v>536</v>
      </c>
    </row>
    <row r="10" spans="1:6" ht="15.75">
      <c r="A10" s="17" t="s">
        <v>44</v>
      </c>
      <c r="B10" s="13">
        <f>SUM(B$9)</f>
        <v>2040</v>
      </c>
      <c r="C10" s="13">
        <f>SUM(C$9)</f>
        <v>464</v>
      </c>
      <c r="D10" s="13">
        <f>SUM(D$9)</f>
        <v>504</v>
      </c>
      <c r="E10" s="13">
        <f>SUM(E$9)</f>
        <v>536</v>
      </c>
      <c r="F10" s="13">
        <f>SUM(F$9)</f>
        <v>536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90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37</v>
      </c>
      <c r="B9" s="10">
        <f>SUM(C9:F9)</f>
        <v>31</v>
      </c>
      <c r="C9" s="10">
        <v>8</v>
      </c>
      <c r="D9" s="10">
        <v>8</v>
      </c>
      <c r="E9" s="10">
        <v>7</v>
      </c>
      <c r="F9" s="10">
        <v>8</v>
      </c>
    </row>
    <row r="10" spans="1:6" ht="15.75">
      <c r="A10" s="17" t="s">
        <v>44</v>
      </c>
      <c r="B10" s="13">
        <f>SUM(B$9)</f>
        <v>31</v>
      </c>
      <c r="C10" s="13">
        <f>SUM(C$9)</f>
        <v>8</v>
      </c>
      <c r="D10" s="13">
        <f>SUM(D$9)</f>
        <v>8</v>
      </c>
      <c r="E10" s="13">
        <f>SUM(E$9)</f>
        <v>7</v>
      </c>
      <c r="F10" s="13">
        <f>SUM(F$9)</f>
        <v>8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"/>
  <sheetViews>
    <sheetView tabSelected="1" zoomScale="75" zoomScaleNormal="75" workbookViewId="0">
      <selection activeCell="A2" sqref="A2:H2"/>
    </sheetView>
  </sheetViews>
  <sheetFormatPr defaultRowHeight="15.75"/>
  <cols>
    <col min="1" max="1" width="46.33203125" style="18" customWidth="1"/>
    <col min="2" max="2" width="20.83203125" style="43" customWidth="1"/>
    <col min="3" max="3" width="20" style="43" customWidth="1"/>
    <col min="4" max="4" width="19.6640625" style="43" customWidth="1"/>
    <col min="5" max="5" width="20" style="44" customWidth="1"/>
    <col min="6" max="8" width="20.1640625" style="43" bestFit="1" customWidth="1"/>
    <col min="9" max="16384" width="9.33203125" style="18"/>
  </cols>
  <sheetData>
    <row r="2" spans="1:8" ht="84" customHeight="1">
      <c r="A2" s="45" t="s">
        <v>175</v>
      </c>
      <c r="B2" s="45"/>
      <c r="C2" s="45"/>
      <c r="D2" s="45"/>
      <c r="E2" s="45"/>
      <c r="F2" s="45"/>
      <c r="G2" s="45"/>
      <c r="H2" s="45"/>
    </row>
    <row r="3" spans="1:8" ht="15.75" customHeight="1">
      <c r="A3" s="46" t="s">
        <v>106</v>
      </c>
      <c r="B3" s="49" t="s">
        <v>107</v>
      </c>
      <c r="C3" s="49" t="s">
        <v>108</v>
      </c>
      <c r="D3" s="49"/>
      <c r="E3" s="49"/>
      <c r="F3" s="49"/>
      <c r="G3" s="49"/>
      <c r="H3" s="49"/>
    </row>
    <row r="4" spans="1:8" ht="31.5">
      <c r="A4" s="47"/>
      <c r="B4" s="49"/>
      <c r="C4" s="19" t="s">
        <v>21</v>
      </c>
      <c r="D4" s="49" t="s">
        <v>26</v>
      </c>
      <c r="E4" s="49"/>
      <c r="F4" s="49"/>
      <c r="G4" s="19" t="s">
        <v>109</v>
      </c>
      <c r="H4" s="19" t="s">
        <v>110</v>
      </c>
    </row>
    <row r="5" spans="1:8" ht="49.5" customHeight="1">
      <c r="A5" s="48"/>
      <c r="B5" s="20" t="s">
        <v>111</v>
      </c>
      <c r="C5" s="21" t="s">
        <v>111</v>
      </c>
      <c r="D5" s="21" t="s">
        <v>112</v>
      </c>
      <c r="E5" s="22" t="s">
        <v>113</v>
      </c>
      <c r="F5" s="21" t="s">
        <v>114</v>
      </c>
      <c r="G5" s="21" t="s">
        <v>111</v>
      </c>
      <c r="H5" s="21" t="s">
        <v>111</v>
      </c>
    </row>
    <row r="6" spans="1:8" s="25" customFormat="1">
      <c r="A6" s="23" t="s">
        <v>115</v>
      </c>
      <c r="B6" s="24">
        <f t="shared" ref="B6:H6" si="0">SUM(B7:B32)</f>
        <v>62359</v>
      </c>
      <c r="C6" s="24">
        <f t="shared" si="0"/>
        <v>2040</v>
      </c>
      <c r="D6" s="24">
        <f t="shared" si="0"/>
        <v>0</v>
      </c>
      <c r="E6" s="24">
        <f t="shared" si="0"/>
        <v>0</v>
      </c>
      <c r="F6" s="24">
        <f t="shared" si="0"/>
        <v>0</v>
      </c>
      <c r="G6" s="24">
        <f t="shared" si="0"/>
        <v>0</v>
      </c>
      <c r="H6" s="24">
        <f t="shared" si="0"/>
        <v>150</v>
      </c>
    </row>
    <row r="7" spans="1:8" s="25" customFormat="1">
      <c r="A7" s="26" t="s">
        <v>116</v>
      </c>
      <c r="B7" s="27">
        <v>2896</v>
      </c>
      <c r="C7" s="28"/>
      <c r="D7" s="28"/>
      <c r="E7" s="28"/>
      <c r="F7" s="28"/>
      <c r="G7" s="28"/>
      <c r="H7" s="28"/>
    </row>
    <row r="8" spans="1:8" s="25" customFormat="1">
      <c r="A8" s="26" t="s">
        <v>117</v>
      </c>
      <c r="B8" s="27">
        <v>1612</v>
      </c>
      <c r="C8" s="28"/>
      <c r="D8" s="28"/>
      <c r="E8" s="28"/>
      <c r="F8" s="28"/>
      <c r="G8" s="28"/>
      <c r="H8" s="28"/>
    </row>
    <row r="9" spans="1:8" s="25" customFormat="1">
      <c r="A9" s="26" t="s">
        <v>118</v>
      </c>
      <c r="B9" s="27">
        <v>2494</v>
      </c>
      <c r="C9" s="28"/>
      <c r="D9" s="28"/>
      <c r="E9" s="28"/>
      <c r="F9" s="28"/>
      <c r="G9" s="28"/>
      <c r="H9" s="28"/>
    </row>
    <row r="10" spans="1:8" s="25" customFormat="1">
      <c r="A10" s="26" t="s">
        <v>119</v>
      </c>
      <c r="B10" s="27">
        <v>1331</v>
      </c>
      <c r="C10" s="28"/>
      <c r="D10" s="28"/>
      <c r="E10" s="28"/>
      <c r="F10" s="28"/>
      <c r="G10" s="28"/>
      <c r="H10" s="28"/>
    </row>
    <row r="11" spans="1:8" s="25" customFormat="1">
      <c r="A11" s="26" t="s">
        <v>120</v>
      </c>
      <c r="B11" s="27">
        <v>7942</v>
      </c>
      <c r="C11" s="28"/>
      <c r="D11" s="28"/>
      <c r="E11" s="28"/>
      <c r="F11" s="28"/>
      <c r="G11" s="28"/>
      <c r="H11" s="28">
        <v>150</v>
      </c>
    </row>
    <row r="12" spans="1:8" s="25" customFormat="1">
      <c r="A12" s="26" t="s">
        <v>121</v>
      </c>
      <c r="B12" s="27">
        <v>2050</v>
      </c>
      <c r="C12" s="28"/>
      <c r="D12" s="28"/>
      <c r="E12" s="28"/>
      <c r="F12" s="28"/>
      <c r="G12" s="28"/>
      <c r="H12" s="28"/>
    </row>
    <row r="13" spans="1:8" s="25" customFormat="1">
      <c r="A13" s="26" t="s">
        <v>122</v>
      </c>
      <c r="B13" s="27">
        <v>1310</v>
      </c>
      <c r="C13" s="28"/>
      <c r="D13" s="28"/>
      <c r="E13" s="28"/>
      <c r="F13" s="28"/>
      <c r="G13" s="28"/>
      <c r="H13" s="28"/>
    </row>
    <row r="14" spans="1:8" s="25" customFormat="1">
      <c r="A14" s="26" t="s">
        <v>123</v>
      </c>
      <c r="B14" s="27">
        <v>1600</v>
      </c>
      <c r="C14" s="28"/>
      <c r="D14" s="28"/>
      <c r="E14" s="28"/>
      <c r="F14" s="28"/>
      <c r="G14" s="28"/>
      <c r="H14" s="28"/>
    </row>
    <row r="15" spans="1:8" s="25" customFormat="1">
      <c r="A15" s="26" t="s">
        <v>124</v>
      </c>
      <c r="B15" s="27">
        <v>2726</v>
      </c>
      <c r="C15" s="28"/>
      <c r="D15" s="28"/>
      <c r="E15" s="28"/>
      <c r="F15" s="28"/>
      <c r="G15" s="28"/>
      <c r="H15" s="28"/>
    </row>
    <row r="16" spans="1:8" s="25" customFormat="1">
      <c r="A16" s="26" t="s">
        <v>125</v>
      </c>
      <c r="B16" s="27">
        <v>3743</v>
      </c>
      <c r="C16" s="28"/>
      <c r="D16" s="28"/>
      <c r="E16" s="28"/>
      <c r="F16" s="28"/>
      <c r="G16" s="28"/>
      <c r="H16" s="28"/>
    </row>
    <row r="17" spans="1:8" s="25" customFormat="1">
      <c r="A17" s="26" t="s">
        <v>126</v>
      </c>
      <c r="B17" s="27">
        <v>1347</v>
      </c>
      <c r="C17" s="28"/>
      <c r="D17" s="28"/>
      <c r="E17" s="28"/>
      <c r="F17" s="28"/>
      <c r="G17" s="28"/>
      <c r="H17" s="28"/>
    </row>
    <row r="18" spans="1:8" s="25" customFormat="1">
      <c r="A18" s="26" t="s">
        <v>127</v>
      </c>
      <c r="B18" s="27">
        <v>1600</v>
      </c>
      <c r="C18" s="28"/>
      <c r="D18" s="28"/>
      <c r="E18" s="28"/>
      <c r="F18" s="28"/>
      <c r="G18" s="28"/>
      <c r="H18" s="28"/>
    </row>
    <row r="19" spans="1:8" s="25" customFormat="1">
      <c r="A19" s="26" t="s">
        <v>128</v>
      </c>
      <c r="B19" s="27">
        <v>2465</v>
      </c>
      <c r="C19" s="28"/>
      <c r="D19" s="28"/>
      <c r="E19" s="28"/>
      <c r="F19" s="28"/>
      <c r="G19" s="28"/>
      <c r="H19" s="28"/>
    </row>
    <row r="20" spans="1:8" s="25" customFormat="1">
      <c r="A20" s="26" t="s">
        <v>129</v>
      </c>
      <c r="B20" s="27">
        <v>997</v>
      </c>
      <c r="C20" s="28"/>
      <c r="D20" s="28"/>
      <c r="E20" s="28"/>
      <c r="F20" s="28"/>
      <c r="G20" s="28"/>
      <c r="H20" s="28"/>
    </row>
    <row r="21" spans="1:8" s="25" customFormat="1">
      <c r="A21" s="26" t="s">
        <v>130</v>
      </c>
      <c r="B21" s="27">
        <v>2509</v>
      </c>
      <c r="C21" s="28"/>
      <c r="D21" s="28"/>
      <c r="E21" s="28"/>
      <c r="F21" s="28"/>
      <c r="G21" s="28"/>
      <c r="H21" s="28"/>
    </row>
    <row r="22" spans="1:8" s="25" customFormat="1">
      <c r="A22" s="26" t="s">
        <v>131</v>
      </c>
      <c r="B22" s="27">
        <v>1259</v>
      </c>
      <c r="C22" s="28"/>
      <c r="D22" s="28"/>
      <c r="E22" s="28"/>
      <c r="F22" s="28"/>
      <c r="G22" s="28"/>
      <c r="H22" s="28"/>
    </row>
    <row r="23" spans="1:8" s="25" customFormat="1">
      <c r="A23" s="26" t="s">
        <v>132</v>
      </c>
      <c r="B23" s="27">
        <v>4750</v>
      </c>
      <c r="C23" s="28"/>
      <c r="D23" s="28"/>
      <c r="E23" s="28"/>
      <c r="F23" s="28"/>
      <c r="G23" s="28"/>
      <c r="H23" s="28"/>
    </row>
    <row r="24" spans="1:8" s="25" customFormat="1">
      <c r="A24" s="26" t="s">
        <v>133</v>
      </c>
      <c r="B24" s="27">
        <v>1267</v>
      </c>
      <c r="C24" s="28"/>
      <c r="D24" s="28"/>
      <c r="E24" s="28"/>
      <c r="F24" s="28"/>
      <c r="G24" s="28"/>
      <c r="H24" s="28"/>
    </row>
    <row r="25" spans="1:8" s="25" customFormat="1">
      <c r="A25" s="26" t="s">
        <v>134</v>
      </c>
      <c r="B25" s="27">
        <v>1712</v>
      </c>
      <c r="C25" s="28"/>
      <c r="D25" s="28"/>
      <c r="E25" s="28"/>
      <c r="F25" s="28"/>
      <c r="G25" s="28"/>
      <c r="H25" s="28"/>
    </row>
    <row r="26" spans="1:8" s="25" customFormat="1">
      <c r="A26" s="26" t="s">
        <v>135</v>
      </c>
      <c r="B26" s="27">
        <v>4196</v>
      </c>
      <c r="C26" s="28"/>
      <c r="D26" s="28"/>
      <c r="E26" s="28"/>
      <c r="F26" s="28"/>
      <c r="G26" s="28"/>
      <c r="H26" s="28"/>
    </row>
    <row r="27" spans="1:8" s="25" customFormat="1">
      <c r="A27" s="26" t="s">
        <v>136</v>
      </c>
      <c r="B27" s="27">
        <v>1061</v>
      </c>
      <c r="C27" s="28"/>
      <c r="D27" s="28"/>
      <c r="E27" s="28"/>
      <c r="F27" s="28"/>
      <c r="G27" s="28"/>
      <c r="H27" s="28"/>
    </row>
    <row r="28" spans="1:8" s="25" customFormat="1">
      <c r="A28" s="26" t="s">
        <v>137</v>
      </c>
      <c r="B28" s="27">
        <v>2326</v>
      </c>
      <c r="C28" s="28"/>
      <c r="D28" s="28"/>
      <c r="E28" s="28"/>
      <c r="F28" s="28"/>
      <c r="G28" s="28"/>
      <c r="H28" s="28"/>
    </row>
    <row r="29" spans="1:8" s="25" customFormat="1">
      <c r="A29" s="26" t="s">
        <v>138</v>
      </c>
      <c r="B29" s="27">
        <v>1638</v>
      </c>
      <c r="C29" s="28"/>
      <c r="D29" s="28"/>
      <c r="E29" s="28"/>
      <c r="F29" s="28"/>
      <c r="G29" s="28"/>
      <c r="H29" s="28"/>
    </row>
    <row r="30" spans="1:8" s="25" customFormat="1">
      <c r="A30" s="26" t="s">
        <v>139</v>
      </c>
      <c r="B30" s="27">
        <v>1562</v>
      </c>
      <c r="C30" s="28"/>
      <c r="D30" s="28"/>
      <c r="E30" s="28"/>
      <c r="F30" s="28"/>
      <c r="G30" s="28"/>
      <c r="H30" s="28"/>
    </row>
    <row r="31" spans="1:8" s="25" customFormat="1">
      <c r="A31" s="26" t="s">
        <v>140</v>
      </c>
      <c r="B31" s="27">
        <v>3926</v>
      </c>
      <c r="C31" s="28"/>
      <c r="D31" s="28"/>
      <c r="E31" s="28"/>
      <c r="F31" s="28"/>
      <c r="G31" s="28"/>
      <c r="H31" s="28"/>
    </row>
    <row r="32" spans="1:8" s="25" customFormat="1">
      <c r="A32" s="26" t="s">
        <v>141</v>
      </c>
      <c r="B32" s="28">
        <v>2040</v>
      </c>
      <c r="C32" s="27">
        <v>2040</v>
      </c>
      <c r="D32" s="28"/>
      <c r="E32" s="28"/>
      <c r="F32" s="28"/>
      <c r="G32" s="28"/>
      <c r="H32" s="28"/>
    </row>
    <row r="33" spans="1:8" s="25" customFormat="1">
      <c r="A33" s="23" t="s">
        <v>142</v>
      </c>
      <c r="B33" s="24">
        <f t="shared" ref="B33:H33" si="1">SUM(B34:B39)</f>
        <v>20191</v>
      </c>
      <c r="C33" s="24">
        <f t="shared" si="1"/>
        <v>1459</v>
      </c>
      <c r="D33" s="24">
        <f t="shared" si="1"/>
        <v>330</v>
      </c>
      <c r="E33" s="24">
        <f t="shared" si="1"/>
        <v>0</v>
      </c>
      <c r="F33" s="24">
        <f t="shared" si="1"/>
        <v>330</v>
      </c>
      <c r="G33" s="24">
        <f t="shared" si="1"/>
        <v>254</v>
      </c>
      <c r="H33" s="24">
        <f t="shared" si="1"/>
        <v>2385</v>
      </c>
    </row>
    <row r="34" spans="1:8" s="30" customFormat="1" ht="31.5">
      <c r="A34" s="29" t="s">
        <v>143</v>
      </c>
      <c r="B34" s="28">
        <v>10111</v>
      </c>
      <c r="C34" s="28"/>
      <c r="D34" s="28">
        <v>330</v>
      </c>
      <c r="E34" s="28"/>
      <c r="F34" s="28">
        <v>330</v>
      </c>
      <c r="G34" s="28">
        <v>19</v>
      </c>
      <c r="H34" s="28">
        <v>2335</v>
      </c>
    </row>
    <row r="35" spans="1:8" s="30" customFormat="1" ht="31.5">
      <c r="A35" s="29" t="s">
        <v>144</v>
      </c>
      <c r="B35" s="28">
        <v>1900</v>
      </c>
      <c r="C35" s="28"/>
      <c r="D35" s="28"/>
      <c r="E35" s="28"/>
      <c r="F35" s="28"/>
      <c r="G35" s="28"/>
      <c r="H35" s="28"/>
    </row>
    <row r="36" spans="1:8" s="30" customFormat="1" ht="31.5">
      <c r="A36" s="29" t="s">
        <v>145</v>
      </c>
      <c r="B36" s="28">
        <v>6686</v>
      </c>
      <c r="C36" s="28"/>
      <c r="D36" s="28"/>
      <c r="E36" s="28"/>
      <c r="F36" s="28"/>
      <c r="G36" s="28">
        <v>231</v>
      </c>
      <c r="H36" s="28">
        <v>50</v>
      </c>
    </row>
    <row r="37" spans="1:8" s="30" customFormat="1" ht="29.25" customHeight="1">
      <c r="A37" s="29" t="s">
        <v>146</v>
      </c>
      <c r="B37" s="28">
        <v>31</v>
      </c>
      <c r="C37" s="28"/>
      <c r="D37" s="28"/>
      <c r="E37" s="28"/>
      <c r="F37" s="28"/>
      <c r="G37" s="28"/>
      <c r="H37" s="28"/>
    </row>
    <row r="38" spans="1:8" s="30" customFormat="1" ht="31.5">
      <c r="A38" s="29" t="s">
        <v>147</v>
      </c>
      <c r="B38" s="28">
        <v>1459</v>
      </c>
      <c r="C38" s="28">
        <v>1459</v>
      </c>
      <c r="D38" s="28"/>
      <c r="E38" s="28"/>
      <c r="F38" s="28"/>
      <c r="G38" s="28"/>
      <c r="H38" s="28"/>
    </row>
    <row r="39" spans="1:8" s="30" customFormat="1" ht="31.5">
      <c r="A39" s="29" t="s">
        <v>148</v>
      </c>
      <c r="B39" s="28">
        <v>4</v>
      </c>
      <c r="C39" s="28"/>
      <c r="D39" s="28"/>
      <c r="E39" s="28"/>
      <c r="F39" s="28"/>
      <c r="G39" s="28">
        <v>4</v>
      </c>
      <c r="H39" s="28"/>
    </row>
    <row r="40" spans="1:8" s="30" customFormat="1" ht="29.25" customHeight="1">
      <c r="A40" s="31" t="s">
        <v>149</v>
      </c>
      <c r="B40" s="32">
        <f t="shared" ref="B40:H40" si="2">SUM(B41:B44)</f>
        <v>20324</v>
      </c>
      <c r="C40" s="32">
        <f t="shared" si="2"/>
        <v>734</v>
      </c>
      <c r="D40" s="32">
        <f t="shared" si="2"/>
        <v>15</v>
      </c>
      <c r="E40" s="32">
        <f t="shared" si="2"/>
        <v>0</v>
      </c>
      <c r="F40" s="32">
        <f t="shared" si="2"/>
        <v>15</v>
      </c>
      <c r="G40" s="32">
        <f t="shared" si="2"/>
        <v>572</v>
      </c>
      <c r="H40" s="32">
        <f t="shared" si="2"/>
        <v>1853</v>
      </c>
    </row>
    <row r="41" spans="1:8" s="30" customFormat="1" ht="31.5">
      <c r="A41" s="29" t="s">
        <v>150</v>
      </c>
      <c r="B41" s="28">
        <v>12450</v>
      </c>
      <c r="C41" s="28"/>
      <c r="D41" s="28"/>
      <c r="E41" s="28"/>
      <c r="F41" s="28"/>
      <c r="G41" s="28">
        <v>567</v>
      </c>
      <c r="H41" s="28"/>
    </row>
    <row r="42" spans="1:8" s="30" customFormat="1" ht="31.5">
      <c r="A42" s="29" t="s">
        <v>151</v>
      </c>
      <c r="B42" s="28">
        <v>4440</v>
      </c>
      <c r="C42" s="28"/>
      <c r="D42" s="28">
        <v>15</v>
      </c>
      <c r="E42" s="28"/>
      <c r="F42" s="28">
        <f>D42+E42</f>
        <v>15</v>
      </c>
      <c r="G42" s="28">
        <v>5</v>
      </c>
      <c r="H42" s="28">
        <v>1753</v>
      </c>
    </row>
    <row r="43" spans="1:8" s="30" customFormat="1" ht="31.5">
      <c r="A43" s="29" t="s">
        <v>152</v>
      </c>
      <c r="B43" s="28">
        <v>2700</v>
      </c>
      <c r="C43" s="28"/>
      <c r="D43" s="28"/>
      <c r="E43" s="28"/>
      <c r="F43" s="28"/>
      <c r="G43" s="28"/>
      <c r="H43" s="28">
        <v>100</v>
      </c>
    </row>
    <row r="44" spans="1:8" s="30" customFormat="1" ht="29.25" customHeight="1">
      <c r="A44" s="29" t="s">
        <v>153</v>
      </c>
      <c r="B44" s="28">
        <v>734</v>
      </c>
      <c r="C44" s="28">
        <v>734</v>
      </c>
      <c r="D44" s="28"/>
      <c r="E44" s="28"/>
      <c r="F44" s="28"/>
      <c r="G44" s="28"/>
      <c r="H44" s="28"/>
    </row>
    <row r="45" spans="1:8" s="30" customFormat="1" ht="29.25" customHeight="1">
      <c r="A45" s="31" t="s">
        <v>154</v>
      </c>
      <c r="B45" s="24">
        <f t="shared" ref="B45:H45" si="3">SUM(B46:B55)</f>
        <v>89116</v>
      </c>
      <c r="C45" s="24">
        <f t="shared" si="3"/>
        <v>429</v>
      </c>
      <c r="D45" s="24">
        <f t="shared" si="3"/>
        <v>9910</v>
      </c>
      <c r="E45" s="32">
        <f t="shared" si="3"/>
        <v>647</v>
      </c>
      <c r="F45" s="24">
        <f t="shared" si="3"/>
        <v>10557</v>
      </c>
      <c r="G45" s="24">
        <f t="shared" si="3"/>
        <v>4371</v>
      </c>
      <c r="H45" s="24">
        <f t="shared" si="3"/>
        <v>110</v>
      </c>
    </row>
    <row r="46" spans="1:8" s="30" customFormat="1" ht="31.5">
      <c r="A46" s="29" t="s">
        <v>155</v>
      </c>
      <c r="B46" s="28">
        <v>25779</v>
      </c>
      <c r="C46" s="28"/>
      <c r="D46" s="28">
        <v>840</v>
      </c>
      <c r="E46" s="28">
        <v>75</v>
      </c>
      <c r="F46" s="28">
        <f>D46+E46</f>
        <v>915</v>
      </c>
      <c r="G46" s="28">
        <v>2120</v>
      </c>
      <c r="H46" s="28"/>
    </row>
    <row r="47" spans="1:8" s="30" customFormat="1" ht="31.5">
      <c r="A47" s="29" t="s">
        <v>156</v>
      </c>
      <c r="B47" s="28">
        <v>23100</v>
      </c>
      <c r="C47" s="28"/>
      <c r="D47" s="28">
        <v>2661</v>
      </c>
      <c r="E47" s="28">
        <v>285</v>
      </c>
      <c r="F47" s="28">
        <f>D47+E47</f>
        <v>2946</v>
      </c>
      <c r="G47" s="28">
        <v>1200</v>
      </c>
      <c r="H47" s="28"/>
    </row>
    <row r="48" spans="1:8" s="30" customFormat="1" ht="31.5">
      <c r="A48" s="29" t="s">
        <v>157</v>
      </c>
      <c r="B48" s="28">
        <v>12717</v>
      </c>
      <c r="C48" s="28">
        <v>429</v>
      </c>
      <c r="D48" s="28">
        <v>446</v>
      </c>
      <c r="E48" s="28"/>
      <c r="F48" s="28">
        <f t="shared" ref="F48:F49" si="4">D48+E48</f>
        <v>446</v>
      </c>
      <c r="G48" s="28">
        <v>132</v>
      </c>
      <c r="H48" s="28">
        <v>100</v>
      </c>
    </row>
    <row r="49" spans="1:8" s="30" customFormat="1" ht="31.5">
      <c r="A49" s="29" t="s">
        <v>158</v>
      </c>
      <c r="B49" s="28">
        <v>8001</v>
      </c>
      <c r="C49" s="28"/>
      <c r="D49" s="28">
        <v>124</v>
      </c>
      <c r="E49" s="28">
        <v>26</v>
      </c>
      <c r="F49" s="28">
        <f t="shared" si="4"/>
        <v>150</v>
      </c>
      <c r="G49" s="28">
        <v>119</v>
      </c>
      <c r="H49" s="28">
        <v>10</v>
      </c>
    </row>
    <row r="50" spans="1:8" s="30" customFormat="1" ht="33.75" customHeight="1">
      <c r="A50" s="29" t="s">
        <v>159</v>
      </c>
      <c r="B50" s="28">
        <v>6963</v>
      </c>
      <c r="C50" s="28"/>
      <c r="D50" s="28">
        <v>5839</v>
      </c>
      <c r="E50" s="28">
        <v>261</v>
      </c>
      <c r="F50" s="28">
        <f>D50+E50</f>
        <v>6100</v>
      </c>
      <c r="G50" s="28">
        <v>375</v>
      </c>
      <c r="H50" s="28"/>
    </row>
    <row r="51" spans="1:8" s="30" customFormat="1" ht="31.5">
      <c r="A51" s="29" t="s">
        <v>160</v>
      </c>
      <c r="B51" s="28">
        <v>1016</v>
      </c>
      <c r="C51" s="28"/>
      <c r="D51" s="28"/>
      <c r="E51" s="28"/>
      <c r="F51" s="28"/>
      <c r="G51" s="28">
        <v>50</v>
      </c>
      <c r="H51" s="28"/>
    </row>
    <row r="52" spans="1:8" s="30" customFormat="1" ht="47.25">
      <c r="A52" s="29" t="s">
        <v>161</v>
      </c>
      <c r="B52" s="28">
        <v>611</v>
      </c>
      <c r="C52" s="28"/>
      <c r="D52" s="28"/>
      <c r="E52" s="28"/>
      <c r="F52" s="28"/>
      <c r="G52" s="28">
        <v>4</v>
      </c>
      <c r="H52" s="28"/>
    </row>
    <row r="53" spans="1:8" s="30" customFormat="1" ht="31.5">
      <c r="A53" s="29" t="s">
        <v>162</v>
      </c>
      <c r="B53" s="28">
        <v>5124</v>
      </c>
      <c r="C53" s="28"/>
      <c r="D53" s="28"/>
      <c r="E53" s="28"/>
      <c r="F53" s="28"/>
      <c r="G53" s="28">
        <v>364</v>
      </c>
      <c r="H53" s="28"/>
    </row>
    <row r="54" spans="1:8" s="30" customFormat="1" ht="31.5">
      <c r="A54" s="29" t="s">
        <v>163</v>
      </c>
      <c r="B54" s="28">
        <v>4663</v>
      </c>
      <c r="C54" s="28"/>
      <c r="D54" s="28"/>
      <c r="E54" s="28"/>
      <c r="F54" s="28"/>
      <c r="G54" s="28"/>
      <c r="H54" s="28"/>
    </row>
    <row r="55" spans="1:8" s="30" customFormat="1" ht="31.5">
      <c r="A55" s="29" t="s">
        <v>164</v>
      </c>
      <c r="B55" s="28">
        <v>1142</v>
      </c>
      <c r="C55" s="28"/>
      <c r="D55" s="28"/>
      <c r="E55" s="28"/>
      <c r="F55" s="28"/>
      <c r="G55" s="28">
        <v>7</v>
      </c>
      <c r="H55" s="28"/>
    </row>
    <row r="56" spans="1:8" s="30" customFormat="1" ht="29.25" customHeight="1">
      <c r="A56" s="31" t="s">
        <v>165</v>
      </c>
      <c r="B56" s="32">
        <f t="shared" ref="B56:H56" si="5">B6+B33+B40+B45</f>
        <v>191990</v>
      </c>
      <c r="C56" s="32">
        <f t="shared" si="5"/>
        <v>4662</v>
      </c>
      <c r="D56" s="32">
        <f t="shared" si="5"/>
        <v>10255</v>
      </c>
      <c r="E56" s="32">
        <f t="shared" si="5"/>
        <v>647</v>
      </c>
      <c r="F56" s="32">
        <f t="shared" si="5"/>
        <v>10902</v>
      </c>
      <c r="G56" s="32">
        <f t="shared" si="5"/>
        <v>5197</v>
      </c>
      <c r="H56" s="32">
        <f t="shared" si="5"/>
        <v>4498</v>
      </c>
    </row>
    <row r="57" spans="1:8" s="30" customFormat="1">
      <c r="A57" s="29" t="s">
        <v>166</v>
      </c>
      <c r="B57" s="28">
        <v>2</v>
      </c>
      <c r="C57" s="28"/>
      <c r="D57" s="28"/>
      <c r="E57" s="28"/>
      <c r="F57" s="28"/>
      <c r="G57" s="28">
        <v>2</v>
      </c>
      <c r="H57" s="28"/>
    </row>
    <row r="58" spans="1:8" s="30" customFormat="1">
      <c r="A58" s="29" t="s">
        <v>167</v>
      </c>
      <c r="B58" s="28">
        <v>335</v>
      </c>
      <c r="C58" s="28"/>
      <c r="D58" s="28"/>
      <c r="E58" s="28">
        <v>2</v>
      </c>
      <c r="F58" s="28">
        <f>D58+E58</f>
        <v>2</v>
      </c>
      <c r="G58" s="28">
        <v>235</v>
      </c>
      <c r="H58" s="28"/>
    </row>
    <row r="59" spans="1:8" s="30" customFormat="1" ht="33" customHeight="1">
      <c r="A59" s="29" t="s">
        <v>168</v>
      </c>
      <c r="B59" s="28">
        <v>600</v>
      </c>
      <c r="C59" s="28"/>
      <c r="D59" s="28"/>
      <c r="E59" s="28"/>
      <c r="F59" s="28"/>
      <c r="G59" s="28"/>
      <c r="H59" s="28"/>
    </row>
    <row r="60" spans="1:8" s="30" customFormat="1" ht="47.25">
      <c r="A60" s="31" t="s">
        <v>169</v>
      </c>
      <c r="B60" s="33">
        <f t="shared" ref="B60:H60" si="6">SUM(B57:B59)</f>
        <v>937</v>
      </c>
      <c r="C60" s="33">
        <f t="shared" si="6"/>
        <v>0</v>
      </c>
      <c r="D60" s="33">
        <f t="shared" si="6"/>
        <v>0</v>
      </c>
      <c r="E60" s="33">
        <f t="shared" si="6"/>
        <v>2</v>
      </c>
      <c r="F60" s="33">
        <f t="shared" si="6"/>
        <v>2</v>
      </c>
      <c r="G60" s="33">
        <f t="shared" si="6"/>
        <v>237</v>
      </c>
      <c r="H60" s="33">
        <f t="shared" si="6"/>
        <v>0</v>
      </c>
    </row>
    <row r="61" spans="1:8" s="30" customFormat="1" ht="31.5">
      <c r="A61" s="31" t="s">
        <v>170</v>
      </c>
      <c r="B61" s="32">
        <f t="shared" ref="B61:H61" si="7">B56+B60</f>
        <v>192927</v>
      </c>
      <c r="C61" s="32">
        <f t="shared" si="7"/>
        <v>4662</v>
      </c>
      <c r="D61" s="32">
        <f t="shared" si="7"/>
        <v>10255</v>
      </c>
      <c r="E61" s="32">
        <f t="shared" si="7"/>
        <v>649</v>
      </c>
      <c r="F61" s="32">
        <f t="shared" si="7"/>
        <v>10904</v>
      </c>
      <c r="G61" s="32">
        <f t="shared" si="7"/>
        <v>5434</v>
      </c>
      <c r="H61" s="32">
        <f t="shared" si="7"/>
        <v>4498</v>
      </c>
    </row>
    <row r="62" spans="1:8" s="36" customFormat="1" ht="47.25">
      <c r="A62" s="34" t="s">
        <v>171</v>
      </c>
      <c r="B62" s="35">
        <v>5000</v>
      </c>
      <c r="C62" s="35">
        <v>625</v>
      </c>
      <c r="D62" s="35">
        <v>122</v>
      </c>
      <c r="E62" s="35">
        <v>264</v>
      </c>
      <c r="F62" s="35">
        <f>D62+E62</f>
        <v>386</v>
      </c>
      <c r="G62" s="35">
        <v>2138</v>
      </c>
      <c r="H62" s="35">
        <v>0</v>
      </c>
    </row>
    <row r="63" spans="1:8" s="36" customFormat="1" ht="29.25" customHeight="1" thickBot="1">
      <c r="A63" s="37" t="s">
        <v>172</v>
      </c>
      <c r="B63" s="38">
        <f t="shared" ref="B63:H63" si="8">B61+B62</f>
        <v>197927</v>
      </c>
      <c r="C63" s="38">
        <f t="shared" si="8"/>
        <v>5287</v>
      </c>
      <c r="D63" s="38">
        <f t="shared" si="8"/>
        <v>10377</v>
      </c>
      <c r="E63" s="38">
        <f t="shared" si="8"/>
        <v>913</v>
      </c>
      <c r="F63" s="38">
        <f t="shared" si="8"/>
        <v>11290</v>
      </c>
      <c r="G63" s="38">
        <f t="shared" si="8"/>
        <v>7572</v>
      </c>
      <c r="H63" s="38">
        <f t="shared" si="8"/>
        <v>4498</v>
      </c>
    </row>
    <row r="64" spans="1:8" ht="24" customHeight="1" thickBot="1">
      <c r="A64" s="39" t="s">
        <v>173</v>
      </c>
      <c r="B64" s="40">
        <v>197927</v>
      </c>
      <c r="C64" s="40">
        <v>5287</v>
      </c>
      <c r="D64" s="40"/>
      <c r="E64" s="40"/>
      <c r="F64" s="40">
        <v>11290</v>
      </c>
      <c r="G64" s="40"/>
      <c r="H64" s="40">
        <v>4498</v>
      </c>
    </row>
    <row r="65" spans="1:8" ht="16.5" thickBot="1">
      <c r="A65" s="41" t="s">
        <v>174</v>
      </c>
      <c r="B65" s="42">
        <f>B63-B64</f>
        <v>0</v>
      </c>
      <c r="C65" s="42">
        <f>C63-C64</f>
        <v>0</v>
      </c>
      <c r="D65" s="42"/>
      <c r="E65" s="42"/>
      <c r="F65" s="42">
        <f>F63-F64</f>
        <v>0</v>
      </c>
      <c r="G65" s="42"/>
      <c r="H65" s="42">
        <f>H63-H64</f>
        <v>0</v>
      </c>
    </row>
  </sheetData>
  <mergeCells count="5">
    <mergeCell ref="A2:H2"/>
    <mergeCell ref="A3:A5"/>
    <mergeCell ref="B3:B4"/>
    <mergeCell ref="C3:H3"/>
    <mergeCell ref="D4:F4"/>
  </mergeCells>
  <printOptions horizontalCentered="1" verticalCentered="1"/>
  <pageMargins left="0" right="0" top="0" bottom="0" header="0.31496062992125984" footer="0.31496062992125984"/>
  <pageSetup paperSize="9" scale="54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89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7</v>
      </c>
      <c r="B9" s="10">
        <f>SUM(C9:F9)</f>
        <v>5699</v>
      </c>
      <c r="C9" s="10">
        <v>1437</v>
      </c>
      <c r="D9" s="10">
        <v>1438</v>
      </c>
      <c r="E9" s="10">
        <v>1437</v>
      </c>
      <c r="F9" s="10">
        <v>1387</v>
      </c>
    </row>
    <row r="10" spans="1:6" ht="15.75">
      <c r="A10" s="16" t="s">
        <v>18</v>
      </c>
      <c r="B10" s="10">
        <f>SUM(C10:F10)</f>
        <v>50</v>
      </c>
      <c r="C10" s="10">
        <v>50</v>
      </c>
      <c r="D10" s="10"/>
      <c r="E10" s="10"/>
      <c r="F10" s="10"/>
    </row>
    <row r="11" spans="1:6" ht="15.75">
      <c r="A11" s="16" t="s">
        <v>24</v>
      </c>
      <c r="B11" s="10">
        <f>SUM(C11:F11)</f>
        <v>706</v>
      </c>
      <c r="C11" s="10">
        <v>179</v>
      </c>
      <c r="D11" s="10">
        <v>174</v>
      </c>
      <c r="E11" s="10">
        <v>174</v>
      </c>
      <c r="F11" s="10">
        <v>179</v>
      </c>
    </row>
    <row r="12" spans="1:6" ht="15.75">
      <c r="A12" s="17" t="s">
        <v>44</v>
      </c>
      <c r="B12" s="13">
        <f>SUM(B$9:B11)</f>
        <v>6455</v>
      </c>
      <c r="C12" s="13">
        <f>SUM(C$9:C11)</f>
        <v>1666</v>
      </c>
      <c r="D12" s="13">
        <f>SUM(D$9:D11)</f>
        <v>1612</v>
      </c>
      <c r="E12" s="13">
        <f>SUM(E$9:E11)</f>
        <v>1611</v>
      </c>
      <c r="F12" s="13">
        <f>SUM(F$9:F11)</f>
        <v>1566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88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18</v>
      </c>
      <c r="B9" s="10">
        <f t="shared" ref="B9:B16" si="0">SUM(C9:F9)</f>
        <v>2574</v>
      </c>
      <c r="C9" s="10">
        <v>1993</v>
      </c>
      <c r="D9" s="10">
        <v>240</v>
      </c>
      <c r="E9" s="10">
        <v>191</v>
      </c>
      <c r="F9" s="10">
        <v>150</v>
      </c>
    </row>
    <row r="10" spans="1:6" ht="15.75">
      <c r="A10" s="16" t="s">
        <v>19</v>
      </c>
      <c r="B10" s="10">
        <f t="shared" si="0"/>
        <v>274</v>
      </c>
      <c r="C10" s="10"/>
      <c r="D10" s="10">
        <v>138</v>
      </c>
      <c r="E10" s="10">
        <v>136</v>
      </c>
      <c r="F10" s="10"/>
    </row>
    <row r="11" spans="1:6" ht="15.75">
      <c r="A11" s="16" t="s">
        <v>22</v>
      </c>
      <c r="B11" s="10">
        <f t="shared" si="0"/>
        <v>400</v>
      </c>
      <c r="C11" s="10"/>
      <c r="D11" s="10">
        <v>200</v>
      </c>
      <c r="E11" s="10">
        <v>200</v>
      </c>
      <c r="F11" s="10"/>
    </row>
    <row r="12" spans="1:6" ht="15.75">
      <c r="A12" s="16" t="s">
        <v>26</v>
      </c>
      <c r="B12" s="10">
        <f t="shared" si="0"/>
        <v>15</v>
      </c>
      <c r="C12" s="10"/>
      <c r="D12" s="10"/>
      <c r="E12" s="10"/>
      <c r="F12" s="10">
        <v>15</v>
      </c>
    </row>
    <row r="13" spans="1:6" ht="15.75">
      <c r="A13" s="16" t="s">
        <v>30</v>
      </c>
      <c r="B13" s="10">
        <f t="shared" si="0"/>
        <v>10</v>
      </c>
      <c r="C13" s="10">
        <v>10</v>
      </c>
      <c r="D13" s="10"/>
      <c r="E13" s="10"/>
      <c r="F13" s="10"/>
    </row>
    <row r="14" spans="1:6" ht="15.75">
      <c r="A14" s="16" t="s">
        <v>36</v>
      </c>
      <c r="B14" s="10">
        <f t="shared" si="0"/>
        <v>110</v>
      </c>
      <c r="C14" s="10"/>
      <c r="D14" s="10">
        <v>55</v>
      </c>
      <c r="E14" s="10">
        <v>55</v>
      </c>
      <c r="F14" s="10"/>
    </row>
    <row r="15" spans="1:6" ht="15.75">
      <c r="A15" s="16" t="s">
        <v>39</v>
      </c>
      <c r="B15" s="10">
        <f t="shared" si="0"/>
        <v>220</v>
      </c>
      <c r="C15" s="10"/>
      <c r="D15" s="10">
        <v>110</v>
      </c>
      <c r="E15" s="10">
        <v>110</v>
      </c>
      <c r="F15" s="10"/>
    </row>
    <row r="16" spans="1:6" ht="15.75">
      <c r="A16" s="16" t="s">
        <v>40</v>
      </c>
      <c r="B16" s="10">
        <f t="shared" si="0"/>
        <v>330</v>
      </c>
      <c r="C16" s="10"/>
      <c r="D16" s="10">
        <v>165</v>
      </c>
      <c r="E16" s="10">
        <v>165</v>
      </c>
      <c r="F16" s="10"/>
    </row>
    <row r="17" spans="1:6" ht="15.75">
      <c r="A17" s="17" t="s">
        <v>44</v>
      </c>
      <c r="B17" s="13">
        <f>SUM(B$9:B16)</f>
        <v>3933</v>
      </c>
      <c r="C17" s="13">
        <f>SUM(C$9:C16)</f>
        <v>2003</v>
      </c>
      <c r="D17" s="13">
        <f>SUM(D$9:D16)</f>
        <v>908</v>
      </c>
      <c r="E17" s="13">
        <f>SUM(E$9:E16)</f>
        <v>857</v>
      </c>
      <c r="F17" s="13">
        <f>SUM(F$9:F16)</f>
        <v>165</v>
      </c>
    </row>
    <row r="22" spans="1:6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87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22</v>
      </c>
      <c r="B9" s="10">
        <f>SUM(C9:F9)</f>
        <v>201</v>
      </c>
      <c r="C9" s="10"/>
      <c r="D9" s="10">
        <v>72</v>
      </c>
      <c r="E9" s="10">
        <v>66</v>
      </c>
      <c r="F9" s="10">
        <v>63</v>
      </c>
    </row>
    <row r="10" spans="1:6" ht="15.75">
      <c r="A10" s="16" t="s">
        <v>34</v>
      </c>
      <c r="B10" s="10">
        <f>SUM(C10:F10)</f>
        <v>301</v>
      </c>
      <c r="C10" s="10"/>
      <c r="D10" s="10">
        <v>109</v>
      </c>
      <c r="E10" s="10">
        <v>95</v>
      </c>
      <c r="F10" s="10">
        <v>97</v>
      </c>
    </row>
    <row r="11" spans="1:6" ht="15.75">
      <c r="A11" s="17" t="s">
        <v>44</v>
      </c>
      <c r="B11" s="13">
        <f>SUM(B$9:B10)</f>
        <v>502</v>
      </c>
      <c r="C11" s="13">
        <f>SUM(C$9:C10)</f>
        <v>0</v>
      </c>
      <c r="D11" s="13">
        <f>SUM(D$9:D10)</f>
        <v>181</v>
      </c>
      <c r="E11" s="13">
        <f>SUM(E$9:E10)</f>
        <v>161</v>
      </c>
      <c r="F11" s="13">
        <f>SUM(F$9:F10)</f>
        <v>160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H23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86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7</v>
      </c>
      <c r="B9" s="10">
        <f t="shared" ref="B9:B22" si="0">SUM(C9:F9)</f>
        <v>3870</v>
      </c>
      <c r="C9" s="10">
        <v>1108</v>
      </c>
      <c r="D9" s="10">
        <v>946</v>
      </c>
      <c r="E9" s="10">
        <v>890</v>
      </c>
      <c r="F9" s="10">
        <v>926</v>
      </c>
    </row>
    <row r="10" spans="1:6" ht="15.75">
      <c r="A10" s="16" t="s">
        <v>9</v>
      </c>
      <c r="B10" s="10">
        <f t="shared" si="0"/>
        <v>220</v>
      </c>
      <c r="C10" s="10">
        <v>59</v>
      </c>
      <c r="D10" s="10">
        <v>61</v>
      </c>
      <c r="E10" s="10">
        <v>58</v>
      </c>
      <c r="F10" s="10">
        <v>42</v>
      </c>
    </row>
    <row r="11" spans="1:6" ht="15.75">
      <c r="A11" s="16" t="s">
        <v>19</v>
      </c>
      <c r="B11" s="10">
        <f t="shared" si="0"/>
        <v>1000</v>
      </c>
      <c r="C11" s="10">
        <v>263</v>
      </c>
      <c r="D11" s="10">
        <v>281</v>
      </c>
      <c r="E11" s="10">
        <v>266</v>
      </c>
      <c r="F11" s="10">
        <v>190</v>
      </c>
    </row>
    <row r="12" spans="1:6" ht="15.75">
      <c r="A12" s="16" t="s">
        <v>22</v>
      </c>
      <c r="B12" s="10">
        <f t="shared" si="0"/>
        <v>565</v>
      </c>
      <c r="C12" s="10">
        <v>134</v>
      </c>
      <c r="D12" s="10">
        <v>142</v>
      </c>
      <c r="E12" s="10">
        <v>136</v>
      </c>
      <c r="F12" s="10">
        <v>153</v>
      </c>
    </row>
    <row r="13" spans="1:6" ht="15.75">
      <c r="A13" s="16" t="s">
        <v>24</v>
      </c>
      <c r="B13" s="10">
        <f t="shared" si="0"/>
        <v>600</v>
      </c>
      <c r="C13" s="10">
        <v>170</v>
      </c>
      <c r="D13" s="10">
        <v>126</v>
      </c>
      <c r="E13" s="10">
        <v>146</v>
      </c>
      <c r="F13" s="10">
        <v>158</v>
      </c>
    </row>
    <row r="14" spans="1:6" ht="15.75">
      <c r="A14" s="16" t="s">
        <v>25</v>
      </c>
      <c r="B14" s="10">
        <f t="shared" si="0"/>
        <v>80</v>
      </c>
      <c r="C14" s="10">
        <v>22</v>
      </c>
      <c r="D14" s="10">
        <v>17</v>
      </c>
      <c r="E14" s="10">
        <v>17</v>
      </c>
      <c r="F14" s="10">
        <v>24</v>
      </c>
    </row>
    <row r="15" spans="1:6" ht="15.75">
      <c r="A15" s="16" t="s">
        <v>28</v>
      </c>
      <c r="B15" s="10">
        <f t="shared" si="0"/>
        <v>380</v>
      </c>
      <c r="C15" s="10">
        <v>111</v>
      </c>
      <c r="D15" s="10">
        <v>92</v>
      </c>
      <c r="E15" s="10">
        <v>72</v>
      </c>
      <c r="F15" s="10">
        <v>105</v>
      </c>
    </row>
    <row r="16" spans="1:6" ht="15.75">
      <c r="A16" s="16" t="s">
        <v>30</v>
      </c>
      <c r="B16" s="10">
        <f t="shared" si="0"/>
        <v>1593</v>
      </c>
      <c r="C16" s="10">
        <v>432</v>
      </c>
      <c r="D16" s="10">
        <v>332</v>
      </c>
      <c r="E16" s="10">
        <v>358</v>
      </c>
      <c r="F16" s="10">
        <v>471</v>
      </c>
    </row>
    <row r="17" spans="1:6" ht="15.75">
      <c r="A17" s="16" t="s">
        <v>33</v>
      </c>
      <c r="B17" s="10">
        <f t="shared" si="0"/>
        <v>1030</v>
      </c>
      <c r="C17" s="10">
        <v>265</v>
      </c>
      <c r="D17" s="10">
        <v>265</v>
      </c>
      <c r="E17" s="10">
        <v>236</v>
      </c>
      <c r="F17" s="10">
        <v>264</v>
      </c>
    </row>
    <row r="18" spans="1:6" ht="15.75">
      <c r="A18" s="16" t="s">
        <v>37</v>
      </c>
      <c r="B18" s="10">
        <f t="shared" si="0"/>
        <v>650</v>
      </c>
      <c r="C18" s="10">
        <v>160</v>
      </c>
      <c r="D18" s="10">
        <v>172</v>
      </c>
      <c r="E18" s="10">
        <v>160</v>
      </c>
      <c r="F18" s="10">
        <v>158</v>
      </c>
    </row>
    <row r="19" spans="1:6" ht="15.75">
      <c r="A19" s="16" t="s">
        <v>38</v>
      </c>
      <c r="B19" s="10">
        <f t="shared" si="0"/>
        <v>610</v>
      </c>
      <c r="C19" s="10">
        <v>168</v>
      </c>
      <c r="D19" s="10">
        <v>152</v>
      </c>
      <c r="E19" s="10">
        <v>142</v>
      </c>
      <c r="F19" s="10">
        <v>148</v>
      </c>
    </row>
    <row r="20" spans="1:6" ht="15.75">
      <c r="A20" s="16" t="s">
        <v>39</v>
      </c>
      <c r="B20" s="10">
        <f t="shared" si="0"/>
        <v>550</v>
      </c>
      <c r="C20" s="10">
        <v>134</v>
      </c>
      <c r="D20" s="10">
        <v>154</v>
      </c>
      <c r="E20" s="10">
        <v>140</v>
      </c>
      <c r="F20" s="10">
        <v>122</v>
      </c>
    </row>
    <row r="21" spans="1:6" ht="15.75">
      <c r="A21" s="16" t="s">
        <v>40</v>
      </c>
      <c r="B21" s="10">
        <f t="shared" si="0"/>
        <v>420</v>
      </c>
      <c r="C21" s="10">
        <v>99</v>
      </c>
      <c r="D21" s="10">
        <v>122</v>
      </c>
      <c r="E21" s="10">
        <v>81</v>
      </c>
      <c r="F21" s="10">
        <v>118</v>
      </c>
    </row>
    <row r="22" spans="1:6" ht="15.75">
      <c r="A22" s="16" t="s">
        <v>41</v>
      </c>
      <c r="B22" s="10">
        <f t="shared" si="0"/>
        <v>315</v>
      </c>
      <c r="C22" s="10">
        <v>72</v>
      </c>
      <c r="D22" s="10">
        <v>75</v>
      </c>
      <c r="E22" s="10">
        <v>72</v>
      </c>
      <c r="F22" s="10">
        <v>96</v>
      </c>
    </row>
    <row r="23" spans="1:6" ht="15.75">
      <c r="A23" s="17" t="s">
        <v>44</v>
      </c>
      <c r="B23" s="13">
        <f>SUM(B$9:B22)</f>
        <v>11883</v>
      </c>
      <c r="C23" s="13">
        <f>SUM(C$9:C22)</f>
        <v>3197</v>
      </c>
      <c r="D23" s="13">
        <f>SUM(D$9:D22)</f>
        <v>2937</v>
      </c>
      <c r="E23" s="13">
        <f>SUM(E$9:E22)</f>
        <v>2774</v>
      </c>
      <c r="F23" s="13">
        <f>SUM(F$9:F22)</f>
        <v>2975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85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7</v>
      </c>
      <c r="B9" s="10">
        <f>SUM(C9:F9)</f>
        <v>2565</v>
      </c>
      <c r="C9" s="10">
        <v>755</v>
      </c>
      <c r="D9" s="10">
        <v>610</v>
      </c>
      <c r="E9" s="10">
        <v>600</v>
      </c>
      <c r="F9" s="10">
        <v>600</v>
      </c>
    </row>
    <row r="10" spans="1:6" ht="15.75">
      <c r="A10" s="16" t="s">
        <v>18</v>
      </c>
      <c r="B10" s="10">
        <f>SUM(C10:F10)</f>
        <v>100</v>
      </c>
      <c r="C10" s="10">
        <v>100</v>
      </c>
      <c r="D10" s="10"/>
      <c r="E10" s="10"/>
      <c r="F10" s="10"/>
    </row>
    <row r="11" spans="1:6" ht="15.75">
      <c r="A11" s="16" t="s">
        <v>24</v>
      </c>
      <c r="B11" s="10">
        <f>SUM(C11:F11)</f>
        <v>35</v>
      </c>
      <c r="C11" s="10">
        <v>9</v>
      </c>
      <c r="D11" s="10">
        <v>21</v>
      </c>
      <c r="E11" s="10">
        <v>5</v>
      </c>
      <c r="F11" s="10"/>
    </row>
    <row r="12" spans="1:6" ht="15.75">
      <c r="A12" s="17" t="s">
        <v>44</v>
      </c>
      <c r="B12" s="13">
        <f>SUM(B$9:B11)</f>
        <v>2700</v>
      </c>
      <c r="C12" s="13">
        <f>SUM(C$9:C11)</f>
        <v>864</v>
      </c>
      <c r="D12" s="13">
        <f>SUM(D$9:D11)</f>
        <v>631</v>
      </c>
      <c r="E12" s="13">
        <f>SUM(E$9:E11)</f>
        <v>605</v>
      </c>
      <c r="F12" s="13">
        <f>SUM(F$9:F11)</f>
        <v>600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84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21</v>
      </c>
      <c r="B9" s="10">
        <f>SUM(C9:F9)</f>
        <v>734</v>
      </c>
      <c r="C9" s="10">
        <v>126</v>
      </c>
      <c r="D9" s="10">
        <v>170</v>
      </c>
      <c r="E9" s="10">
        <v>245</v>
      </c>
      <c r="F9" s="10">
        <v>193</v>
      </c>
    </row>
    <row r="10" spans="1:6" ht="15.75">
      <c r="A10" s="17" t="s">
        <v>44</v>
      </c>
      <c r="B10" s="13">
        <f>SUM(B$9)</f>
        <v>734</v>
      </c>
      <c r="C10" s="13">
        <f>SUM(C$9)</f>
        <v>126</v>
      </c>
      <c r="D10" s="13">
        <f>SUM(D$9)</f>
        <v>170</v>
      </c>
      <c r="E10" s="13">
        <f>SUM(E$9)</f>
        <v>245</v>
      </c>
      <c r="F10" s="13">
        <f>SUM(F$9)</f>
        <v>193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83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7</v>
      </c>
      <c r="B9" s="10">
        <f t="shared" ref="B9:B15" si="0">SUM(C9:F9)</f>
        <v>633</v>
      </c>
      <c r="C9" s="10">
        <v>157</v>
      </c>
      <c r="D9" s="10">
        <v>158</v>
      </c>
      <c r="E9" s="10">
        <v>157</v>
      </c>
      <c r="F9" s="10">
        <v>161</v>
      </c>
    </row>
    <row r="10" spans="1:6" ht="15.75">
      <c r="A10" s="16" t="s">
        <v>18</v>
      </c>
      <c r="B10" s="10">
        <f t="shared" si="0"/>
        <v>86</v>
      </c>
      <c r="C10" s="10">
        <v>21</v>
      </c>
      <c r="D10" s="10">
        <v>21</v>
      </c>
      <c r="E10" s="10">
        <v>22</v>
      </c>
      <c r="F10" s="10">
        <v>22</v>
      </c>
    </row>
    <row r="11" spans="1:6" ht="15.75">
      <c r="A11" s="16" t="s">
        <v>22</v>
      </c>
      <c r="B11" s="10">
        <f t="shared" si="0"/>
        <v>170</v>
      </c>
      <c r="C11" s="10">
        <v>43</v>
      </c>
      <c r="D11" s="10">
        <v>42</v>
      </c>
      <c r="E11" s="10">
        <v>43</v>
      </c>
      <c r="F11" s="10">
        <v>42</v>
      </c>
    </row>
    <row r="12" spans="1:6" ht="15.75">
      <c r="A12" s="16" t="s">
        <v>29</v>
      </c>
      <c r="B12" s="10">
        <f t="shared" si="0"/>
        <v>272</v>
      </c>
      <c r="C12" s="10">
        <v>68</v>
      </c>
      <c r="D12" s="10">
        <v>67</v>
      </c>
      <c r="E12" s="10">
        <v>68</v>
      </c>
      <c r="F12" s="10">
        <v>69</v>
      </c>
    </row>
    <row r="13" spans="1:6" ht="15.75">
      <c r="A13" s="16" t="s">
        <v>34</v>
      </c>
      <c r="B13" s="10">
        <f t="shared" si="0"/>
        <v>1019</v>
      </c>
      <c r="C13" s="10">
        <v>255</v>
      </c>
      <c r="D13" s="10">
        <v>255</v>
      </c>
      <c r="E13" s="10">
        <v>255</v>
      </c>
      <c r="F13" s="10">
        <v>254</v>
      </c>
    </row>
    <row r="14" spans="1:6" ht="15.75">
      <c r="A14" s="16" t="s">
        <v>37</v>
      </c>
      <c r="B14" s="10">
        <f t="shared" si="0"/>
        <v>155</v>
      </c>
      <c r="C14" s="10">
        <v>38</v>
      </c>
      <c r="D14" s="10">
        <v>39</v>
      </c>
      <c r="E14" s="10">
        <v>39</v>
      </c>
      <c r="F14" s="10">
        <v>39</v>
      </c>
    </row>
    <row r="15" spans="1:6" ht="15.75">
      <c r="A15" s="16" t="s">
        <v>39</v>
      </c>
      <c r="B15" s="10">
        <f t="shared" si="0"/>
        <v>561</v>
      </c>
      <c r="C15" s="10">
        <v>142</v>
      </c>
      <c r="D15" s="10">
        <v>141</v>
      </c>
      <c r="E15" s="10">
        <v>141</v>
      </c>
      <c r="F15" s="10">
        <v>137</v>
      </c>
    </row>
    <row r="16" spans="1:6" ht="15.75">
      <c r="A16" s="17" t="s">
        <v>44</v>
      </c>
      <c r="B16" s="13">
        <f>SUM(B$9:B15)</f>
        <v>2896</v>
      </c>
      <c r="C16" s="13">
        <f>SUM(C$9:C15)</f>
        <v>724</v>
      </c>
      <c r="D16" s="13">
        <f>SUM(D$9:D15)</f>
        <v>723</v>
      </c>
      <c r="E16" s="13">
        <f>SUM(E$9:E15)</f>
        <v>725</v>
      </c>
      <c r="F16" s="13">
        <f>SUM(F$9:F15)</f>
        <v>724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82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7</v>
      </c>
      <c r="B9" s="10">
        <f>SUM(C9:F9)</f>
        <v>80</v>
      </c>
      <c r="C9" s="10">
        <v>20</v>
      </c>
      <c r="D9" s="10">
        <v>20</v>
      </c>
      <c r="E9" s="10">
        <v>19</v>
      </c>
      <c r="F9" s="10">
        <v>21</v>
      </c>
    </row>
    <row r="10" spans="1:6" ht="15.75">
      <c r="A10" s="16" t="s">
        <v>22</v>
      </c>
      <c r="B10" s="10">
        <f>SUM(C10:F10)</f>
        <v>218</v>
      </c>
      <c r="C10" s="10">
        <v>57</v>
      </c>
      <c r="D10" s="10">
        <v>55</v>
      </c>
      <c r="E10" s="10">
        <v>51</v>
      </c>
      <c r="F10" s="10">
        <v>55</v>
      </c>
    </row>
    <row r="11" spans="1:6" ht="15.75">
      <c r="A11" s="16" t="s">
        <v>29</v>
      </c>
      <c r="B11" s="10">
        <f>SUM(C11:F11)</f>
        <v>199</v>
      </c>
      <c r="C11" s="10">
        <v>56</v>
      </c>
      <c r="D11" s="10">
        <v>44</v>
      </c>
      <c r="E11" s="10">
        <v>42</v>
      </c>
      <c r="F11" s="10">
        <v>57</v>
      </c>
    </row>
    <row r="12" spans="1:6" ht="15.75">
      <c r="A12" s="16" t="s">
        <v>34</v>
      </c>
      <c r="B12" s="10">
        <f>SUM(C12:F12)</f>
        <v>606</v>
      </c>
      <c r="C12" s="10">
        <v>152</v>
      </c>
      <c r="D12" s="10">
        <v>145</v>
      </c>
      <c r="E12" s="10">
        <v>151</v>
      </c>
      <c r="F12" s="10">
        <v>158</v>
      </c>
    </row>
    <row r="13" spans="1:6" ht="15.75">
      <c r="A13" s="16" t="s">
        <v>39</v>
      </c>
      <c r="B13" s="10">
        <f>SUM(C13:F13)</f>
        <v>509</v>
      </c>
      <c r="C13" s="10">
        <v>123</v>
      </c>
      <c r="D13" s="10">
        <v>126</v>
      </c>
      <c r="E13" s="10">
        <v>128</v>
      </c>
      <c r="F13" s="10">
        <v>132</v>
      </c>
    </row>
    <row r="14" spans="1:6" ht="15.75">
      <c r="A14" s="17" t="s">
        <v>44</v>
      </c>
      <c r="B14" s="13">
        <f>SUM(B$9:B13)</f>
        <v>1612</v>
      </c>
      <c r="C14" s="13">
        <f>SUM(C$9:C13)</f>
        <v>408</v>
      </c>
      <c r="D14" s="13">
        <f>SUM(D$9:D13)</f>
        <v>390</v>
      </c>
      <c r="E14" s="13">
        <f>SUM(E$9:E13)</f>
        <v>391</v>
      </c>
      <c r="F14" s="13">
        <f>SUM(F$9:F13)</f>
        <v>423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81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7</v>
      </c>
      <c r="B9" s="10">
        <f t="shared" ref="B9:B15" si="0">SUM(C9:F9)</f>
        <v>335</v>
      </c>
      <c r="C9" s="10">
        <v>75</v>
      </c>
      <c r="D9" s="10">
        <v>87</v>
      </c>
      <c r="E9" s="10">
        <v>88</v>
      </c>
      <c r="F9" s="10">
        <v>85</v>
      </c>
    </row>
    <row r="10" spans="1:6" ht="15.75">
      <c r="A10" s="16" t="s">
        <v>18</v>
      </c>
      <c r="B10" s="10">
        <f t="shared" si="0"/>
        <v>355</v>
      </c>
      <c r="C10" s="10">
        <v>72</v>
      </c>
      <c r="D10" s="10">
        <v>93</v>
      </c>
      <c r="E10" s="10">
        <v>93</v>
      </c>
      <c r="F10" s="10">
        <v>97</v>
      </c>
    </row>
    <row r="11" spans="1:6" ht="15.75">
      <c r="A11" s="16" t="s">
        <v>22</v>
      </c>
      <c r="B11" s="10">
        <f t="shared" si="0"/>
        <v>289</v>
      </c>
      <c r="C11" s="10">
        <v>63</v>
      </c>
      <c r="D11" s="10">
        <v>73</v>
      </c>
      <c r="E11" s="10">
        <v>77</v>
      </c>
      <c r="F11" s="10">
        <v>76</v>
      </c>
    </row>
    <row r="12" spans="1:6" ht="15.75">
      <c r="A12" s="16" t="s">
        <v>29</v>
      </c>
      <c r="B12" s="10">
        <f t="shared" si="0"/>
        <v>151</v>
      </c>
      <c r="C12" s="10">
        <v>35</v>
      </c>
      <c r="D12" s="10">
        <v>42</v>
      </c>
      <c r="E12" s="10">
        <v>42</v>
      </c>
      <c r="F12" s="10">
        <v>32</v>
      </c>
    </row>
    <row r="13" spans="1:6" ht="15.75">
      <c r="A13" s="16" t="s">
        <v>34</v>
      </c>
      <c r="B13" s="10">
        <f t="shared" si="0"/>
        <v>402</v>
      </c>
      <c r="C13" s="10">
        <v>94</v>
      </c>
      <c r="D13" s="10">
        <v>104</v>
      </c>
      <c r="E13" s="10">
        <v>104</v>
      </c>
      <c r="F13" s="10">
        <v>100</v>
      </c>
    </row>
    <row r="14" spans="1:6" ht="15.75">
      <c r="A14" s="16" t="s">
        <v>37</v>
      </c>
      <c r="B14" s="10">
        <f t="shared" si="0"/>
        <v>360</v>
      </c>
      <c r="C14" s="10">
        <v>88</v>
      </c>
      <c r="D14" s="10">
        <v>86</v>
      </c>
      <c r="E14" s="10">
        <v>97</v>
      </c>
      <c r="F14" s="10">
        <v>89</v>
      </c>
    </row>
    <row r="15" spans="1:6" ht="15.75">
      <c r="A15" s="16" t="s">
        <v>39</v>
      </c>
      <c r="B15" s="10">
        <f t="shared" si="0"/>
        <v>602</v>
      </c>
      <c r="C15" s="10">
        <v>141</v>
      </c>
      <c r="D15" s="10">
        <v>153</v>
      </c>
      <c r="E15" s="10">
        <v>155</v>
      </c>
      <c r="F15" s="10">
        <v>153</v>
      </c>
    </row>
    <row r="16" spans="1:6" ht="15.75">
      <c r="A16" s="17" t="s">
        <v>44</v>
      </c>
      <c r="B16" s="13">
        <f>SUM(B$9:B15)</f>
        <v>2494</v>
      </c>
      <c r="C16" s="13">
        <f>SUM(C$9:C15)</f>
        <v>568</v>
      </c>
      <c r="D16" s="13">
        <f>SUM(D$9:D15)</f>
        <v>638</v>
      </c>
      <c r="E16" s="13">
        <f>SUM(E$9:E15)</f>
        <v>656</v>
      </c>
      <c r="F16" s="13">
        <f>SUM(F$9:F15)</f>
        <v>632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80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7</v>
      </c>
      <c r="B9" s="10">
        <f>SUM(C9:F9)</f>
        <v>76</v>
      </c>
      <c r="C9" s="10">
        <v>14</v>
      </c>
      <c r="D9" s="10">
        <v>22</v>
      </c>
      <c r="E9" s="10">
        <v>19</v>
      </c>
      <c r="F9" s="10">
        <v>21</v>
      </c>
    </row>
    <row r="10" spans="1:6" ht="15.75">
      <c r="A10" s="16" t="s">
        <v>22</v>
      </c>
      <c r="B10" s="10">
        <f>SUM(C10:F10)</f>
        <v>308</v>
      </c>
      <c r="C10" s="10">
        <v>39</v>
      </c>
      <c r="D10" s="10">
        <v>89</v>
      </c>
      <c r="E10" s="10">
        <v>90</v>
      </c>
      <c r="F10" s="10">
        <v>90</v>
      </c>
    </row>
    <row r="11" spans="1:6" ht="15.75">
      <c r="A11" s="16" t="s">
        <v>29</v>
      </c>
      <c r="B11" s="10">
        <f>SUM(C11:F11)</f>
        <v>57</v>
      </c>
      <c r="C11" s="10">
        <v>12</v>
      </c>
      <c r="D11" s="10">
        <v>14</v>
      </c>
      <c r="E11" s="10">
        <v>13</v>
      </c>
      <c r="F11" s="10">
        <v>18</v>
      </c>
    </row>
    <row r="12" spans="1:6" ht="15.75">
      <c r="A12" s="16" t="s">
        <v>34</v>
      </c>
      <c r="B12" s="10">
        <f>SUM(C12:F12)</f>
        <v>664</v>
      </c>
      <c r="C12" s="10">
        <v>130</v>
      </c>
      <c r="D12" s="10">
        <v>179</v>
      </c>
      <c r="E12" s="10">
        <v>166</v>
      </c>
      <c r="F12" s="10">
        <v>189</v>
      </c>
    </row>
    <row r="13" spans="1:6" ht="15.75">
      <c r="A13" s="16" t="s">
        <v>39</v>
      </c>
      <c r="B13" s="10">
        <f>SUM(C13:F13)</f>
        <v>226</v>
      </c>
      <c r="C13" s="10">
        <v>49</v>
      </c>
      <c r="D13" s="10">
        <v>56</v>
      </c>
      <c r="E13" s="10">
        <v>57</v>
      </c>
      <c r="F13" s="10">
        <v>64</v>
      </c>
    </row>
    <row r="14" spans="1:6" ht="15.75">
      <c r="A14" s="17" t="s">
        <v>44</v>
      </c>
      <c r="B14" s="13">
        <f>SUM(B$9:B13)</f>
        <v>1331</v>
      </c>
      <c r="C14" s="13">
        <f>SUM(C$9:C13)</f>
        <v>244</v>
      </c>
      <c r="D14" s="13">
        <f>SUM(D$9:D13)</f>
        <v>360</v>
      </c>
      <c r="E14" s="13">
        <f>SUM(E$9:E13)</f>
        <v>345</v>
      </c>
      <c r="F14" s="13">
        <f>SUM(F$9:F13)</f>
        <v>382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55"/>
  <sheetViews>
    <sheetView zoomScale="75" zoomScaleNormal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G2"/>
    </sheetView>
  </sheetViews>
  <sheetFormatPr defaultRowHeight="15"/>
  <cols>
    <col min="1" max="1" width="12.6640625" style="1" customWidth="1"/>
    <col min="2" max="2" width="79.33203125" style="73" customWidth="1"/>
    <col min="3" max="3" width="21" style="4" customWidth="1"/>
    <col min="4" max="4" width="16.6640625" style="7" customWidth="1"/>
    <col min="5" max="5" width="18.6640625" style="7" customWidth="1"/>
    <col min="6" max="6" width="18.83203125" style="7" customWidth="1"/>
    <col min="7" max="7" width="22" style="7" customWidth="1"/>
    <col min="8" max="55" width="9.33203125" style="7" customWidth="1"/>
    <col min="56" max="56" width="9.33203125" style="3" customWidth="1"/>
  </cols>
  <sheetData>
    <row r="1" spans="1:7" ht="18.75" customHeight="1">
      <c r="A1" s="56" t="s">
        <v>176</v>
      </c>
      <c r="B1" s="56"/>
      <c r="C1" s="56"/>
      <c r="D1" s="56"/>
      <c r="E1" s="56"/>
      <c r="F1" s="56"/>
      <c r="G1" s="56"/>
    </row>
    <row r="2" spans="1:7" ht="42.75" customHeight="1">
      <c r="A2" s="57"/>
      <c r="B2" s="57"/>
      <c r="C2" s="57"/>
      <c r="D2" s="57"/>
      <c r="E2" s="57"/>
      <c r="F2" s="57"/>
      <c r="G2" s="57"/>
    </row>
    <row r="3" spans="1:7" ht="36" customHeight="1">
      <c r="A3" s="58" t="s">
        <v>177</v>
      </c>
      <c r="B3" s="52" t="s">
        <v>178</v>
      </c>
      <c r="C3" s="59" t="s">
        <v>105</v>
      </c>
      <c r="D3" s="60"/>
      <c r="E3" s="60"/>
      <c r="F3" s="60"/>
      <c r="G3" s="61"/>
    </row>
    <row r="4" spans="1:7" ht="15" customHeight="1">
      <c r="A4" s="62"/>
      <c r="B4" s="53"/>
      <c r="C4" s="63" t="s">
        <v>1</v>
      </c>
      <c r="D4" s="63" t="s">
        <v>179</v>
      </c>
      <c r="E4" s="63" t="s">
        <v>180</v>
      </c>
      <c r="F4" s="63" t="s">
        <v>181</v>
      </c>
      <c r="G4" s="63" t="s">
        <v>182</v>
      </c>
    </row>
    <row r="5" spans="1:7" ht="15" customHeight="1">
      <c r="A5" s="64"/>
      <c r="B5" s="54"/>
      <c r="C5" s="65"/>
      <c r="D5" s="65"/>
      <c r="E5" s="65"/>
      <c r="F5" s="65"/>
      <c r="G5" s="65"/>
    </row>
    <row r="6" spans="1:7" ht="15.75">
      <c r="A6" s="66">
        <v>1</v>
      </c>
      <c r="B6" s="67">
        <v>2</v>
      </c>
      <c r="C6" s="9">
        <v>3</v>
      </c>
      <c r="D6" s="67" t="s">
        <v>183</v>
      </c>
      <c r="E6" s="9">
        <v>5</v>
      </c>
      <c r="F6" s="67" t="s">
        <v>184</v>
      </c>
      <c r="G6" s="9">
        <v>7</v>
      </c>
    </row>
    <row r="7" spans="1:7" ht="15.75">
      <c r="A7" s="68">
        <v>1</v>
      </c>
      <c r="B7" s="69" t="s">
        <v>83</v>
      </c>
      <c r="C7" s="10">
        <f t="shared" ref="C7:C54" si="0">D7+E7+F7+G7</f>
        <v>2896</v>
      </c>
      <c r="D7" s="70">
        <v>724</v>
      </c>
      <c r="E7" s="70">
        <v>723</v>
      </c>
      <c r="F7" s="70">
        <v>725</v>
      </c>
      <c r="G7" s="70">
        <v>724</v>
      </c>
    </row>
    <row r="8" spans="1:7" ht="15.75">
      <c r="A8" s="68">
        <v>2</v>
      </c>
      <c r="B8" s="69" t="s">
        <v>82</v>
      </c>
      <c r="C8" s="10">
        <f t="shared" si="0"/>
        <v>1612</v>
      </c>
      <c r="D8" s="70">
        <v>408</v>
      </c>
      <c r="E8" s="70">
        <v>390</v>
      </c>
      <c r="F8" s="70">
        <v>391</v>
      </c>
      <c r="G8" s="70">
        <v>423</v>
      </c>
    </row>
    <row r="9" spans="1:7" ht="15.75">
      <c r="A9" s="68">
        <v>3</v>
      </c>
      <c r="B9" s="69" t="s">
        <v>81</v>
      </c>
      <c r="C9" s="10">
        <f t="shared" si="0"/>
        <v>2494</v>
      </c>
      <c r="D9" s="70">
        <v>568</v>
      </c>
      <c r="E9" s="70">
        <v>638</v>
      </c>
      <c r="F9" s="70">
        <v>656</v>
      </c>
      <c r="G9" s="70">
        <v>632</v>
      </c>
    </row>
    <row r="10" spans="1:7" ht="15.75">
      <c r="A10" s="68">
        <v>4</v>
      </c>
      <c r="B10" s="69" t="s">
        <v>80</v>
      </c>
      <c r="C10" s="10">
        <f t="shared" si="0"/>
        <v>1331</v>
      </c>
      <c r="D10" s="70">
        <v>244</v>
      </c>
      <c r="E10" s="70">
        <v>360</v>
      </c>
      <c r="F10" s="70">
        <v>345</v>
      </c>
      <c r="G10" s="70">
        <v>382</v>
      </c>
    </row>
    <row r="11" spans="1:7" ht="15.75">
      <c r="A11" s="68">
        <v>5</v>
      </c>
      <c r="B11" s="69" t="s">
        <v>79</v>
      </c>
      <c r="C11" s="10">
        <f t="shared" si="0"/>
        <v>7942</v>
      </c>
      <c r="D11" s="70">
        <v>1954</v>
      </c>
      <c r="E11" s="70">
        <v>1967</v>
      </c>
      <c r="F11" s="70">
        <v>1984</v>
      </c>
      <c r="G11" s="70">
        <v>2037</v>
      </c>
    </row>
    <row r="12" spans="1:7" ht="15.75">
      <c r="A12" s="68">
        <v>6</v>
      </c>
      <c r="B12" s="69" t="s">
        <v>78</v>
      </c>
      <c r="C12" s="10">
        <f t="shared" si="0"/>
        <v>2050</v>
      </c>
      <c r="D12" s="70">
        <v>463</v>
      </c>
      <c r="E12" s="70">
        <v>516</v>
      </c>
      <c r="F12" s="70">
        <v>511</v>
      </c>
      <c r="G12" s="70">
        <v>560</v>
      </c>
    </row>
    <row r="13" spans="1:7" ht="15.75">
      <c r="A13" s="68">
        <v>7</v>
      </c>
      <c r="B13" s="69" t="s">
        <v>77</v>
      </c>
      <c r="C13" s="10">
        <f t="shared" si="0"/>
        <v>1310</v>
      </c>
      <c r="D13" s="70">
        <v>330</v>
      </c>
      <c r="E13" s="70">
        <v>326</v>
      </c>
      <c r="F13" s="70">
        <v>315</v>
      </c>
      <c r="G13" s="70">
        <v>339</v>
      </c>
    </row>
    <row r="14" spans="1:7" ht="15.75">
      <c r="A14" s="68">
        <v>8</v>
      </c>
      <c r="B14" s="69" t="s">
        <v>76</v>
      </c>
      <c r="C14" s="10">
        <f t="shared" si="0"/>
        <v>1600</v>
      </c>
      <c r="D14" s="70">
        <v>400</v>
      </c>
      <c r="E14" s="70">
        <v>426</v>
      </c>
      <c r="F14" s="70">
        <v>365</v>
      </c>
      <c r="G14" s="70">
        <v>409</v>
      </c>
    </row>
    <row r="15" spans="1:7" ht="15.75">
      <c r="A15" s="68">
        <v>9</v>
      </c>
      <c r="B15" s="69" t="s">
        <v>75</v>
      </c>
      <c r="C15" s="10">
        <f t="shared" si="0"/>
        <v>2726</v>
      </c>
      <c r="D15" s="70">
        <v>662</v>
      </c>
      <c r="E15" s="70">
        <v>683</v>
      </c>
      <c r="F15" s="70">
        <v>702</v>
      </c>
      <c r="G15" s="70">
        <v>679</v>
      </c>
    </row>
    <row r="16" spans="1:7" ht="15.75">
      <c r="A16" s="68">
        <v>10</v>
      </c>
      <c r="B16" s="69" t="s">
        <v>74</v>
      </c>
      <c r="C16" s="10">
        <f t="shared" si="0"/>
        <v>3743</v>
      </c>
      <c r="D16" s="70">
        <v>922</v>
      </c>
      <c r="E16" s="70">
        <v>993</v>
      </c>
      <c r="F16" s="70">
        <v>835</v>
      </c>
      <c r="G16" s="70">
        <v>993</v>
      </c>
    </row>
    <row r="17" spans="1:7" ht="15.75">
      <c r="A17" s="68">
        <v>11</v>
      </c>
      <c r="B17" s="69" t="s">
        <v>73</v>
      </c>
      <c r="C17" s="10">
        <f t="shared" si="0"/>
        <v>1347</v>
      </c>
      <c r="D17" s="70">
        <v>339</v>
      </c>
      <c r="E17" s="70">
        <v>319</v>
      </c>
      <c r="F17" s="70">
        <v>322</v>
      </c>
      <c r="G17" s="70">
        <v>367</v>
      </c>
    </row>
    <row r="18" spans="1:7" ht="15.75">
      <c r="A18" s="68">
        <v>12</v>
      </c>
      <c r="B18" s="69" t="s">
        <v>72</v>
      </c>
      <c r="C18" s="10">
        <f t="shared" si="0"/>
        <v>1600</v>
      </c>
      <c r="D18" s="70">
        <v>341</v>
      </c>
      <c r="E18" s="70">
        <v>416</v>
      </c>
      <c r="F18" s="70">
        <v>416</v>
      </c>
      <c r="G18" s="70">
        <v>427</v>
      </c>
    </row>
    <row r="19" spans="1:7" ht="15.75">
      <c r="A19" s="68">
        <v>13</v>
      </c>
      <c r="B19" s="69" t="s">
        <v>71</v>
      </c>
      <c r="C19" s="10">
        <f t="shared" si="0"/>
        <v>2465</v>
      </c>
      <c r="D19" s="70">
        <v>630</v>
      </c>
      <c r="E19" s="70">
        <v>633</v>
      </c>
      <c r="F19" s="70">
        <v>610</v>
      </c>
      <c r="G19" s="70">
        <v>592</v>
      </c>
    </row>
    <row r="20" spans="1:7" ht="15.75">
      <c r="A20" s="68">
        <v>14</v>
      </c>
      <c r="B20" s="69" t="s">
        <v>70</v>
      </c>
      <c r="C20" s="10">
        <f t="shared" si="0"/>
        <v>997</v>
      </c>
      <c r="D20" s="70">
        <v>246</v>
      </c>
      <c r="E20" s="70">
        <v>232</v>
      </c>
      <c r="F20" s="70">
        <v>228</v>
      </c>
      <c r="G20" s="70">
        <v>291</v>
      </c>
    </row>
    <row r="21" spans="1:7" ht="15.75">
      <c r="A21" s="68">
        <v>15</v>
      </c>
      <c r="B21" s="69" t="s">
        <v>69</v>
      </c>
      <c r="C21" s="10">
        <f t="shared" si="0"/>
        <v>2509</v>
      </c>
      <c r="D21" s="70">
        <v>534</v>
      </c>
      <c r="E21" s="70">
        <v>612</v>
      </c>
      <c r="F21" s="70">
        <v>632</v>
      </c>
      <c r="G21" s="70">
        <v>731</v>
      </c>
    </row>
    <row r="22" spans="1:7" ht="15.75">
      <c r="A22" s="68">
        <v>16</v>
      </c>
      <c r="B22" s="69" t="s">
        <v>68</v>
      </c>
      <c r="C22" s="10">
        <f t="shared" si="0"/>
        <v>1259</v>
      </c>
      <c r="D22" s="70">
        <v>340</v>
      </c>
      <c r="E22" s="70">
        <v>283</v>
      </c>
      <c r="F22" s="70">
        <v>263</v>
      </c>
      <c r="G22" s="70">
        <v>373</v>
      </c>
    </row>
    <row r="23" spans="1:7" ht="15.75">
      <c r="A23" s="68">
        <v>17</v>
      </c>
      <c r="B23" s="69" t="s">
        <v>67</v>
      </c>
      <c r="C23" s="10">
        <f t="shared" si="0"/>
        <v>4750</v>
      </c>
      <c r="D23" s="70">
        <v>1194</v>
      </c>
      <c r="E23" s="70">
        <v>1206</v>
      </c>
      <c r="F23" s="70">
        <v>1181</v>
      </c>
      <c r="G23" s="70">
        <v>1169</v>
      </c>
    </row>
    <row r="24" spans="1:7" ht="15.75">
      <c r="A24" s="68">
        <v>18</v>
      </c>
      <c r="B24" s="69" t="s">
        <v>66</v>
      </c>
      <c r="C24" s="10">
        <f t="shared" si="0"/>
        <v>1267</v>
      </c>
      <c r="D24" s="70">
        <v>296</v>
      </c>
      <c r="E24" s="70">
        <v>322</v>
      </c>
      <c r="F24" s="70">
        <v>285</v>
      </c>
      <c r="G24" s="70">
        <v>364</v>
      </c>
    </row>
    <row r="25" spans="1:7" ht="15.75">
      <c r="A25" s="68">
        <v>19</v>
      </c>
      <c r="B25" s="69" t="s">
        <v>65</v>
      </c>
      <c r="C25" s="10">
        <f t="shared" si="0"/>
        <v>1712</v>
      </c>
      <c r="D25" s="70">
        <v>461</v>
      </c>
      <c r="E25" s="70">
        <v>517</v>
      </c>
      <c r="F25" s="70">
        <v>343</v>
      </c>
      <c r="G25" s="70">
        <v>391</v>
      </c>
    </row>
    <row r="26" spans="1:7" ht="15.75">
      <c r="A26" s="68">
        <v>20</v>
      </c>
      <c r="B26" s="69" t="s">
        <v>64</v>
      </c>
      <c r="C26" s="10">
        <f t="shared" si="0"/>
        <v>4196</v>
      </c>
      <c r="D26" s="70">
        <v>1047</v>
      </c>
      <c r="E26" s="70">
        <v>1047</v>
      </c>
      <c r="F26" s="70">
        <v>1040</v>
      </c>
      <c r="G26" s="70">
        <v>1062</v>
      </c>
    </row>
    <row r="27" spans="1:7" ht="15.75">
      <c r="A27" s="68">
        <v>21</v>
      </c>
      <c r="B27" s="69" t="s">
        <v>63</v>
      </c>
      <c r="C27" s="10">
        <f t="shared" si="0"/>
        <v>1061</v>
      </c>
      <c r="D27" s="70">
        <v>251</v>
      </c>
      <c r="E27" s="70">
        <v>265</v>
      </c>
      <c r="F27" s="70">
        <v>250</v>
      </c>
      <c r="G27" s="70">
        <v>295</v>
      </c>
    </row>
    <row r="28" spans="1:7" ht="15.75">
      <c r="A28" s="68">
        <v>22</v>
      </c>
      <c r="B28" s="69" t="s">
        <v>62</v>
      </c>
      <c r="C28" s="10">
        <f t="shared" si="0"/>
        <v>2326</v>
      </c>
      <c r="D28" s="70">
        <v>552</v>
      </c>
      <c r="E28" s="70">
        <v>554</v>
      </c>
      <c r="F28" s="70">
        <v>572</v>
      </c>
      <c r="G28" s="70">
        <v>648</v>
      </c>
    </row>
    <row r="29" spans="1:7" ht="15.75">
      <c r="A29" s="68">
        <v>23</v>
      </c>
      <c r="B29" s="69" t="s">
        <v>61</v>
      </c>
      <c r="C29" s="10">
        <f t="shared" si="0"/>
        <v>1638</v>
      </c>
      <c r="D29" s="70">
        <v>370</v>
      </c>
      <c r="E29" s="70">
        <v>424</v>
      </c>
      <c r="F29" s="70">
        <v>423</v>
      </c>
      <c r="G29" s="70">
        <v>421</v>
      </c>
    </row>
    <row r="30" spans="1:7" ht="15.75">
      <c r="A30" s="68">
        <v>24</v>
      </c>
      <c r="B30" s="69" t="s">
        <v>60</v>
      </c>
      <c r="C30" s="10">
        <f t="shared" si="0"/>
        <v>1562</v>
      </c>
      <c r="D30" s="70">
        <v>419</v>
      </c>
      <c r="E30" s="70">
        <v>368</v>
      </c>
      <c r="F30" s="70">
        <v>373</v>
      </c>
      <c r="G30" s="70">
        <v>402</v>
      </c>
    </row>
    <row r="31" spans="1:7" ht="15.75">
      <c r="A31" s="68">
        <v>25</v>
      </c>
      <c r="B31" s="69" t="s">
        <v>59</v>
      </c>
      <c r="C31" s="10">
        <f t="shared" si="0"/>
        <v>3926</v>
      </c>
      <c r="D31" s="70">
        <v>956</v>
      </c>
      <c r="E31" s="70">
        <v>1043</v>
      </c>
      <c r="F31" s="70">
        <v>885</v>
      </c>
      <c r="G31" s="70">
        <v>1042</v>
      </c>
    </row>
    <row r="32" spans="1:7" ht="15.75">
      <c r="A32" s="68">
        <v>26</v>
      </c>
      <c r="B32" s="69" t="s">
        <v>91</v>
      </c>
      <c r="C32" s="10">
        <f t="shared" si="0"/>
        <v>2040</v>
      </c>
      <c r="D32" s="70">
        <v>464</v>
      </c>
      <c r="E32" s="70">
        <v>504</v>
      </c>
      <c r="F32" s="70">
        <v>536</v>
      </c>
      <c r="G32" s="70">
        <v>536</v>
      </c>
    </row>
    <row r="33" spans="1:7" ht="15.75">
      <c r="A33" s="68">
        <v>27</v>
      </c>
      <c r="B33" s="69" t="s">
        <v>94</v>
      </c>
      <c r="C33" s="10">
        <f t="shared" si="0"/>
        <v>10092</v>
      </c>
      <c r="D33" s="70">
        <v>3267</v>
      </c>
      <c r="E33" s="70">
        <v>2808</v>
      </c>
      <c r="F33" s="70">
        <v>2471</v>
      </c>
      <c r="G33" s="70">
        <v>1546</v>
      </c>
    </row>
    <row r="34" spans="1:7" ht="15.75">
      <c r="A34" s="68">
        <v>28</v>
      </c>
      <c r="B34" s="69" t="s">
        <v>93</v>
      </c>
      <c r="C34" s="10">
        <f t="shared" si="0"/>
        <v>1900</v>
      </c>
      <c r="D34" s="70">
        <v>501</v>
      </c>
      <c r="E34" s="70">
        <v>453</v>
      </c>
      <c r="F34" s="70">
        <v>434</v>
      </c>
      <c r="G34" s="70">
        <v>512</v>
      </c>
    </row>
    <row r="35" spans="1:7" ht="15.75">
      <c r="A35" s="68">
        <v>29</v>
      </c>
      <c r="B35" s="69" t="s">
        <v>89</v>
      </c>
      <c r="C35" s="10">
        <f t="shared" si="0"/>
        <v>6455</v>
      </c>
      <c r="D35" s="70">
        <v>1666</v>
      </c>
      <c r="E35" s="70">
        <v>1612</v>
      </c>
      <c r="F35" s="70">
        <v>1611</v>
      </c>
      <c r="G35" s="70">
        <v>1566</v>
      </c>
    </row>
    <row r="36" spans="1:7" ht="15.75">
      <c r="A36" s="68">
        <v>30</v>
      </c>
      <c r="B36" s="69" t="s">
        <v>90</v>
      </c>
      <c r="C36" s="10">
        <f t="shared" si="0"/>
        <v>31</v>
      </c>
      <c r="D36" s="70">
        <v>8</v>
      </c>
      <c r="E36" s="70">
        <v>8</v>
      </c>
      <c r="F36" s="70">
        <v>7</v>
      </c>
      <c r="G36" s="70">
        <v>8</v>
      </c>
    </row>
    <row r="37" spans="1:7" ht="15.75">
      <c r="A37" s="68">
        <v>31</v>
      </c>
      <c r="B37" s="69" t="s">
        <v>92</v>
      </c>
      <c r="C37" s="10">
        <f t="shared" si="0"/>
        <v>1459</v>
      </c>
      <c r="D37" s="70">
        <v>356</v>
      </c>
      <c r="E37" s="70">
        <v>367</v>
      </c>
      <c r="F37" s="70">
        <v>367</v>
      </c>
      <c r="G37" s="70">
        <v>369</v>
      </c>
    </row>
    <row r="38" spans="1:7" ht="15.75">
      <c r="A38" s="68">
        <v>32</v>
      </c>
      <c r="B38" s="69" t="s">
        <v>86</v>
      </c>
      <c r="C38" s="10">
        <f t="shared" si="0"/>
        <v>11883</v>
      </c>
      <c r="D38" s="70">
        <v>3197</v>
      </c>
      <c r="E38" s="70">
        <v>2937</v>
      </c>
      <c r="F38" s="70">
        <v>2774</v>
      </c>
      <c r="G38" s="70">
        <v>2975</v>
      </c>
    </row>
    <row r="39" spans="1:7" ht="15.75">
      <c r="A39" s="68">
        <v>33.1</v>
      </c>
      <c r="B39" s="69" t="s">
        <v>88</v>
      </c>
      <c r="C39" s="10">
        <f t="shared" si="0"/>
        <v>3933</v>
      </c>
      <c r="D39" s="70">
        <v>2003</v>
      </c>
      <c r="E39" s="70">
        <v>908</v>
      </c>
      <c r="F39" s="70">
        <v>857</v>
      </c>
      <c r="G39" s="70">
        <v>165</v>
      </c>
    </row>
    <row r="40" spans="1:7" ht="15.75">
      <c r="A40" s="68">
        <v>33.200000000000003</v>
      </c>
      <c r="B40" s="69" t="s">
        <v>87</v>
      </c>
      <c r="C40" s="10">
        <f t="shared" si="0"/>
        <v>502</v>
      </c>
      <c r="D40" s="70">
        <v>0</v>
      </c>
      <c r="E40" s="70">
        <v>181</v>
      </c>
      <c r="F40" s="70">
        <v>161</v>
      </c>
      <c r="G40" s="70">
        <v>160</v>
      </c>
    </row>
    <row r="41" spans="1:7" ht="15.75">
      <c r="A41" s="68">
        <v>34</v>
      </c>
      <c r="B41" s="69" t="s">
        <v>85</v>
      </c>
      <c r="C41" s="10">
        <f t="shared" si="0"/>
        <v>2700</v>
      </c>
      <c r="D41" s="70">
        <v>864</v>
      </c>
      <c r="E41" s="70">
        <v>631</v>
      </c>
      <c r="F41" s="70">
        <v>605</v>
      </c>
      <c r="G41" s="70">
        <v>600</v>
      </c>
    </row>
    <row r="42" spans="1:7" ht="15.75">
      <c r="A42" s="68">
        <v>35</v>
      </c>
      <c r="B42" s="69" t="s">
        <v>84</v>
      </c>
      <c r="C42" s="10">
        <f t="shared" si="0"/>
        <v>734</v>
      </c>
      <c r="D42" s="70">
        <v>126</v>
      </c>
      <c r="E42" s="70">
        <v>170</v>
      </c>
      <c r="F42" s="70">
        <v>245</v>
      </c>
      <c r="G42" s="70">
        <v>193</v>
      </c>
    </row>
    <row r="43" spans="1:7" ht="15.75">
      <c r="A43" s="68">
        <v>36</v>
      </c>
      <c r="B43" s="69" t="s">
        <v>104</v>
      </c>
      <c r="C43" s="10">
        <f t="shared" si="0"/>
        <v>23659</v>
      </c>
      <c r="D43" s="70">
        <v>6767</v>
      </c>
      <c r="E43" s="70">
        <v>5880</v>
      </c>
      <c r="F43" s="70">
        <v>5383</v>
      </c>
      <c r="G43" s="70">
        <v>5629</v>
      </c>
    </row>
    <row r="44" spans="1:7" ht="15.75">
      <c r="A44" s="68">
        <v>37</v>
      </c>
      <c r="B44" s="69" t="s">
        <v>96</v>
      </c>
      <c r="C44" s="10">
        <f t="shared" si="0"/>
        <v>21900</v>
      </c>
      <c r="D44" s="70">
        <v>5535</v>
      </c>
      <c r="E44" s="70">
        <v>5479</v>
      </c>
      <c r="F44" s="70">
        <v>5462</v>
      </c>
      <c r="G44" s="70">
        <v>5424</v>
      </c>
    </row>
    <row r="45" spans="1:7" ht="15.75">
      <c r="A45" s="68">
        <v>38</v>
      </c>
      <c r="B45" s="69" t="s">
        <v>102</v>
      </c>
      <c r="C45" s="10">
        <f t="shared" si="0"/>
        <v>12585</v>
      </c>
      <c r="D45" s="70">
        <v>3130</v>
      </c>
      <c r="E45" s="70">
        <v>3390</v>
      </c>
      <c r="F45" s="70">
        <v>2934</v>
      </c>
      <c r="G45" s="70">
        <v>3131</v>
      </c>
    </row>
    <row r="46" spans="1:7" ht="15.75">
      <c r="A46" s="68">
        <v>39</v>
      </c>
      <c r="B46" s="69" t="s">
        <v>95</v>
      </c>
      <c r="C46" s="10">
        <f t="shared" si="0"/>
        <v>7882</v>
      </c>
      <c r="D46" s="70">
        <v>1973</v>
      </c>
      <c r="E46" s="70">
        <v>2007</v>
      </c>
      <c r="F46" s="70">
        <v>1812</v>
      </c>
      <c r="G46" s="70">
        <v>2090</v>
      </c>
    </row>
    <row r="47" spans="1:7" ht="15.75">
      <c r="A47" s="68">
        <v>40</v>
      </c>
      <c r="B47" s="69" t="s">
        <v>98</v>
      </c>
      <c r="C47" s="10">
        <f t="shared" si="0"/>
        <v>6588</v>
      </c>
      <c r="D47" s="70">
        <v>1572</v>
      </c>
      <c r="E47" s="70">
        <v>1693</v>
      </c>
      <c r="F47" s="70">
        <v>1656</v>
      </c>
      <c r="G47" s="70">
        <v>1667</v>
      </c>
    </row>
    <row r="48" spans="1:7" ht="15.75">
      <c r="A48" s="68">
        <v>41</v>
      </c>
      <c r="B48" s="69" t="s">
        <v>99</v>
      </c>
      <c r="C48" s="10">
        <f t="shared" si="0"/>
        <v>966</v>
      </c>
      <c r="D48" s="70">
        <v>243</v>
      </c>
      <c r="E48" s="70">
        <v>243</v>
      </c>
      <c r="F48" s="70">
        <v>241</v>
      </c>
      <c r="G48" s="70">
        <v>239</v>
      </c>
    </row>
    <row r="49" spans="1:7" ht="15.75">
      <c r="A49" s="68">
        <v>42</v>
      </c>
      <c r="B49" s="69" t="s">
        <v>97</v>
      </c>
      <c r="C49" s="10">
        <f t="shared" si="0"/>
        <v>607</v>
      </c>
      <c r="D49" s="70">
        <v>153</v>
      </c>
      <c r="E49" s="70">
        <v>151</v>
      </c>
      <c r="F49" s="70">
        <v>152</v>
      </c>
      <c r="G49" s="70">
        <v>151</v>
      </c>
    </row>
    <row r="50" spans="1:7" ht="15.75">
      <c r="A50" s="68">
        <v>43</v>
      </c>
      <c r="B50" s="69" t="s">
        <v>103</v>
      </c>
      <c r="C50" s="10">
        <f t="shared" si="0"/>
        <v>4760</v>
      </c>
      <c r="D50" s="70">
        <v>1079</v>
      </c>
      <c r="E50" s="70">
        <v>1160</v>
      </c>
      <c r="F50" s="70">
        <v>933</v>
      </c>
      <c r="G50" s="70">
        <v>1588</v>
      </c>
    </row>
    <row r="51" spans="1:7" ht="15.75">
      <c r="A51" s="68">
        <v>44</v>
      </c>
      <c r="B51" s="69" t="s">
        <v>101</v>
      </c>
      <c r="C51" s="10">
        <f t="shared" si="0"/>
        <v>4663</v>
      </c>
      <c r="D51" s="70">
        <v>1274</v>
      </c>
      <c r="E51" s="70">
        <v>1227</v>
      </c>
      <c r="F51" s="70">
        <v>1093</v>
      </c>
      <c r="G51" s="70">
        <v>1069</v>
      </c>
    </row>
    <row r="52" spans="1:7" ht="15.75">
      <c r="A52" s="68">
        <v>45</v>
      </c>
      <c r="B52" s="69" t="s">
        <v>100</v>
      </c>
      <c r="C52" s="10">
        <f t="shared" si="0"/>
        <v>1135</v>
      </c>
      <c r="D52" s="70">
        <v>246</v>
      </c>
      <c r="E52" s="70">
        <v>299</v>
      </c>
      <c r="F52" s="70">
        <v>278</v>
      </c>
      <c r="G52" s="70">
        <v>312</v>
      </c>
    </row>
    <row r="53" spans="1:7" ht="15.75">
      <c r="A53" s="68">
        <v>46</v>
      </c>
      <c r="B53" s="69" t="s">
        <v>58</v>
      </c>
      <c r="C53" s="10">
        <f t="shared" si="0"/>
        <v>100</v>
      </c>
      <c r="D53" s="70">
        <v>20</v>
      </c>
      <c r="E53" s="70">
        <v>45</v>
      </c>
      <c r="F53" s="70">
        <v>20</v>
      </c>
      <c r="G53" s="70">
        <v>15</v>
      </c>
    </row>
    <row r="54" spans="1:7" ht="15.75">
      <c r="A54" s="68">
        <v>47</v>
      </c>
      <c r="B54" s="69" t="s">
        <v>56</v>
      </c>
      <c r="C54" s="10">
        <f t="shared" si="0"/>
        <v>600</v>
      </c>
      <c r="D54" s="70">
        <v>165</v>
      </c>
      <c r="E54" s="70">
        <v>165</v>
      </c>
      <c r="F54" s="70">
        <v>165</v>
      </c>
      <c r="G54" s="70">
        <v>105</v>
      </c>
    </row>
    <row r="55" spans="1:7" ht="15.75">
      <c r="A55" s="68"/>
      <c r="B55" s="71" t="s">
        <v>185</v>
      </c>
      <c r="C55" s="72">
        <f>SUM(C7:C54)</f>
        <v>187493</v>
      </c>
      <c r="D55" s="70">
        <v>49260</v>
      </c>
      <c r="E55" s="70">
        <v>47581</v>
      </c>
      <c r="F55" s="70">
        <v>44849</v>
      </c>
      <c r="G55" s="70">
        <v>45803</v>
      </c>
    </row>
  </sheetData>
  <mergeCells count="9">
    <mergeCell ref="A1:G2"/>
    <mergeCell ref="A3:A5"/>
    <mergeCell ref="B3:B5"/>
    <mergeCell ref="C3:G3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79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7</v>
      </c>
      <c r="B9" s="10">
        <f t="shared" ref="B9:B18" si="0">SUM(C9:F9)</f>
        <v>1145</v>
      </c>
      <c r="C9" s="10">
        <v>286</v>
      </c>
      <c r="D9" s="10">
        <v>287</v>
      </c>
      <c r="E9" s="10">
        <v>287</v>
      </c>
      <c r="F9" s="10">
        <v>285</v>
      </c>
    </row>
    <row r="10" spans="1:6" ht="15.75">
      <c r="A10" s="16" t="s">
        <v>8</v>
      </c>
      <c r="B10" s="10">
        <f t="shared" si="0"/>
        <v>35</v>
      </c>
      <c r="C10" s="10">
        <v>9</v>
      </c>
      <c r="D10" s="10">
        <v>9</v>
      </c>
      <c r="E10" s="10">
        <v>9</v>
      </c>
      <c r="F10" s="10">
        <v>8</v>
      </c>
    </row>
    <row r="11" spans="1:6" ht="15.75">
      <c r="A11" s="16" t="s">
        <v>18</v>
      </c>
      <c r="B11" s="10">
        <f t="shared" si="0"/>
        <v>646</v>
      </c>
      <c r="C11" s="10">
        <v>157</v>
      </c>
      <c r="D11" s="10">
        <v>162</v>
      </c>
      <c r="E11" s="10">
        <v>167</v>
      </c>
      <c r="F11" s="10">
        <v>160</v>
      </c>
    </row>
    <row r="12" spans="1:6" ht="15.75">
      <c r="A12" s="16" t="s">
        <v>19</v>
      </c>
      <c r="B12" s="10">
        <f t="shared" si="0"/>
        <v>186</v>
      </c>
      <c r="C12" s="10">
        <v>46</v>
      </c>
      <c r="D12" s="10">
        <v>46</v>
      </c>
      <c r="E12" s="10">
        <v>42</v>
      </c>
      <c r="F12" s="10">
        <v>52</v>
      </c>
    </row>
    <row r="13" spans="1:6" ht="15.75">
      <c r="A13" s="16" t="s">
        <v>22</v>
      </c>
      <c r="B13" s="10">
        <f t="shared" si="0"/>
        <v>762</v>
      </c>
      <c r="C13" s="10">
        <v>191</v>
      </c>
      <c r="D13" s="10">
        <v>193</v>
      </c>
      <c r="E13" s="10">
        <v>193</v>
      </c>
      <c r="F13" s="10">
        <v>185</v>
      </c>
    </row>
    <row r="14" spans="1:6" ht="15.75">
      <c r="A14" s="16" t="s">
        <v>28</v>
      </c>
      <c r="B14" s="10">
        <f t="shared" si="0"/>
        <v>467</v>
      </c>
      <c r="C14" s="10">
        <v>116</v>
      </c>
      <c r="D14" s="10">
        <v>117</v>
      </c>
      <c r="E14" s="10">
        <v>117</v>
      </c>
      <c r="F14" s="10">
        <v>117</v>
      </c>
    </row>
    <row r="15" spans="1:6" ht="15.75">
      <c r="A15" s="16" t="s">
        <v>29</v>
      </c>
      <c r="B15" s="10">
        <f t="shared" si="0"/>
        <v>868</v>
      </c>
      <c r="C15" s="10">
        <v>213</v>
      </c>
      <c r="D15" s="10">
        <v>211</v>
      </c>
      <c r="E15" s="10">
        <v>216</v>
      </c>
      <c r="F15" s="10">
        <v>228</v>
      </c>
    </row>
    <row r="16" spans="1:6" ht="15.75">
      <c r="A16" s="16" t="s">
        <v>34</v>
      </c>
      <c r="B16" s="10">
        <f t="shared" si="0"/>
        <v>1930</v>
      </c>
      <c r="C16" s="10">
        <v>476</v>
      </c>
      <c r="D16" s="10">
        <v>475</v>
      </c>
      <c r="E16" s="10">
        <v>477</v>
      </c>
      <c r="F16" s="10">
        <v>502</v>
      </c>
    </row>
    <row r="17" spans="1:6" ht="15.75">
      <c r="A17" s="16" t="s">
        <v>37</v>
      </c>
      <c r="B17" s="10">
        <f t="shared" si="0"/>
        <v>618</v>
      </c>
      <c r="C17" s="10">
        <v>149</v>
      </c>
      <c r="D17" s="10">
        <v>151</v>
      </c>
      <c r="E17" s="10">
        <v>156</v>
      </c>
      <c r="F17" s="10">
        <v>162</v>
      </c>
    </row>
    <row r="18" spans="1:6" ht="15.75">
      <c r="A18" s="16" t="s">
        <v>39</v>
      </c>
      <c r="B18" s="10">
        <f t="shared" si="0"/>
        <v>1285</v>
      </c>
      <c r="C18" s="10">
        <v>311</v>
      </c>
      <c r="D18" s="10">
        <v>316</v>
      </c>
      <c r="E18" s="10">
        <v>320</v>
      </c>
      <c r="F18" s="10">
        <v>338</v>
      </c>
    </row>
    <row r="19" spans="1:6" ht="15.75">
      <c r="A19" s="17" t="s">
        <v>44</v>
      </c>
      <c r="B19" s="13">
        <f>SUM(B$9:B18)</f>
        <v>7942</v>
      </c>
      <c r="C19" s="13">
        <f>SUM(C$9:C18)</f>
        <v>1954</v>
      </c>
      <c r="D19" s="13">
        <f>SUM(D$9:D18)</f>
        <v>1967</v>
      </c>
      <c r="E19" s="13">
        <f>SUM(E$9:E18)</f>
        <v>1984</v>
      </c>
      <c r="F19" s="13">
        <f>SUM(F$9:F18)</f>
        <v>2037</v>
      </c>
    </row>
    <row r="22" spans="1:6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78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7</v>
      </c>
      <c r="B9" s="10">
        <f t="shared" ref="B9:B14" si="0">SUM(C9:F9)</f>
        <v>240</v>
      </c>
      <c r="C9" s="10">
        <v>53</v>
      </c>
      <c r="D9" s="10">
        <v>67</v>
      </c>
      <c r="E9" s="10">
        <v>63</v>
      </c>
      <c r="F9" s="10">
        <v>57</v>
      </c>
    </row>
    <row r="10" spans="1:6" ht="15.75">
      <c r="A10" s="16" t="s">
        <v>18</v>
      </c>
      <c r="B10" s="10">
        <f t="shared" si="0"/>
        <v>268</v>
      </c>
      <c r="C10" s="10">
        <v>68</v>
      </c>
      <c r="D10" s="10">
        <v>63</v>
      </c>
      <c r="E10" s="10">
        <v>65</v>
      </c>
      <c r="F10" s="10">
        <v>72</v>
      </c>
    </row>
    <row r="11" spans="1:6" ht="15.75">
      <c r="A11" s="16" t="s">
        <v>22</v>
      </c>
      <c r="B11" s="10">
        <f t="shared" si="0"/>
        <v>165</v>
      </c>
      <c r="C11" s="10">
        <v>36</v>
      </c>
      <c r="D11" s="10">
        <v>41</v>
      </c>
      <c r="E11" s="10">
        <v>33</v>
      </c>
      <c r="F11" s="10">
        <v>55</v>
      </c>
    </row>
    <row r="12" spans="1:6" ht="15.75">
      <c r="A12" s="16" t="s">
        <v>29</v>
      </c>
      <c r="B12" s="10">
        <f t="shared" si="0"/>
        <v>194</v>
      </c>
      <c r="C12" s="10">
        <v>40</v>
      </c>
      <c r="D12" s="10">
        <v>47</v>
      </c>
      <c r="E12" s="10">
        <v>51</v>
      </c>
      <c r="F12" s="10">
        <v>56</v>
      </c>
    </row>
    <row r="13" spans="1:6" ht="15.75">
      <c r="A13" s="16" t="s">
        <v>34</v>
      </c>
      <c r="B13" s="10">
        <f t="shared" si="0"/>
        <v>554</v>
      </c>
      <c r="C13" s="10">
        <v>135</v>
      </c>
      <c r="D13" s="10">
        <v>136</v>
      </c>
      <c r="E13" s="10">
        <v>138</v>
      </c>
      <c r="F13" s="10">
        <v>145</v>
      </c>
    </row>
    <row r="14" spans="1:6" ht="15.75">
      <c r="A14" s="16" t="s">
        <v>39</v>
      </c>
      <c r="B14" s="10">
        <f t="shared" si="0"/>
        <v>629</v>
      </c>
      <c r="C14" s="10">
        <v>131</v>
      </c>
      <c r="D14" s="10">
        <v>162</v>
      </c>
      <c r="E14" s="10">
        <v>161</v>
      </c>
      <c r="F14" s="10">
        <v>175</v>
      </c>
    </row>
    <row r="15" spans="1:6" ht="15.75">
      <c r="A15" s="17" t="s">
        <v>44</v>
      </c>
      <c r="B15" s="13">
        <f>SUM(B$9:B14)</f>
        <v>2050</v>
      </c>
      <c r="C15" s="13">
        <f>SUM(C$9:C14)</f>
        <v>463</v>
      </c>
      <c r="D15" s="13">
        <f>SUM(D$9:D14)</f>
        <v>516</v>
      </c>
      <c r="E15" s="13">
        <f>SUM(E$9:E14)</f>
        <v>511</v>
      </c>
      <c r="F15" s="13">
        <f>SUM(F$9:F14)</f>
        <v>560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77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7</v>
      </c>
      <c r="B9" s="10">
        <f>SUM(C9:F9)</f>
        <v>160</v>
      </c>
      <c r="C9" s="10">
        <v>39</v>
      </c>
      <c r="D9" s="10">
        <v>40</v>
      </c>
      <c r="E9" s="10">
        <v>38</v>
      </c>
      <c r="F9" s="10">
        <v>43</v>
      </c>
    </row>
    <row r="10" spans="1:6" ht="15.75">
      <c r="A10" s="16" t="s">
        <v>22</v>
      </c>
      <c r="B10" s="10">
        <f>SUM(C10:F10)</f>
        <v>96</v>
      </c>
      <c r="C10" s="10">
        <v>25</v>
      </c>
      <c r="D10" s="10">
        <v>24</v>
      </c>
      <c r="E10" s="10">
        <v>20</v>
      </c>
      <c r="F10" s="10">
        <v>27</v>
      </c>
    </row>
    <row r="11" spans="1:6" ht="15.75">
      <c r="A11" s="16" t="s">
        <v>29</v>
      </c>
      <c r="B11" s="10">
        <f>SUM(C11:F11)</f>
        <v>60</v>
      </c>
      <c r="C11" s="10">
        <v>17</v>
      </c>
      <c r="D11" s="10">
        <v>13</v>
      </c>
      <c r="E11" s="10">
        <v>15</v>
      </c>
      <c r="F11" s="10">
        <v>15</v>
      </c>
    </row>
    <row r="12" spans="1:6" ht="15.75">
      <c r="A12" s="16" t="s">
        <v>34</v>
      </c>
      <c r="B12" s="10">
        <f>SUM(C12:F12)</f>
        <v>558</v>
      </c>
      <c r="C12" s="10">
        <v>141</v>
      </c>
      <c r="D12" s="10">
        <v>139</v>
      </c>
      <c r="E12" s="10">
        <v>137</v>
      </c>
      <c r="F12" s="10">
        <v>141</v>
      </c>
    </row>
    <row r="13" spans="1:6" ht="15.75">
      <c r="A13" s="16" t="s">
        <v>39</v>
      </c>
      <c r="B13" s="10">
        <f>SUM(C13:F13)</f>
        <v>436</v>
      </c>
      <c r="C13" s="10">
        <v>108</v>
      </c>
      <c r="D13" s="10">
        <v>110</v>
      </c>
      <c r="E13" s="10">
        <v>105</v>
      </c>
      <c r="F13" s="10">
        <v>113</v>
      </c>
    </row>
    <row r="14" spans="1:6" ht="15.75">
      <c r="A14" s="17" t="s">
        <v>44</v>
      </c>
      <c r="B14" s="13">
        <f>SUM(B$9:B13)</f>
        <v>1310</v>
      </c>
      <c r="C14" s="13">
        <f>SUM(C$9:C13)</f>
        <v>330</v>
      </c>
      <c r="D14" s="13">
        <f>SUM(D$9:D13)</f>
        <v>326</v>
      </c>
      <c r="E14" s="13">
        <f>SUM(E$9:E13)</f>
        <v>315</v>
      </c>
      <c r="F14" s="13">
        <f>SUM(F$9:F13)</f>
        <v>339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76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34</v>
      </c>
      <c r="B9" s="10">
        <f>SUM(C9:F9)</f>
        <v>1600</v>
      </c>
      <c r="C9" s="10">
        <v>400</v>
      </c>
      <c r="D9" s="10">
        <v>426</v>
      </c>
      <c r="E9" s="10">
        <v>365</v>
      </c>
      <c r="F9" s="10">
        <v>409</v>
      </c>
    </row>
    <row r="10" spans="1:6" ht="15.75">
      <c r="A10" s="17" t="s">
        <v>44</v>
      </c>
      <c r="B10" s="13">
        <f>SUM(B$9)</f>
        <v>1600</v>
      </c>
      <c r="C10" s="13">
        <f>SUM(C$9)</f>
        <v>400</v>
      </c>
      <c r="D10" s="13">
        <f>SUM(D$9)</f>
        <v>426</v>
      </c>
      <c r="E10" s="13">
        <f>SUM(E$9)</f>
        <v>365</v>
      </c>
      <c r="F10" s="13">
        <f>SUM(F$9)</f>
        <v>409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75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7</v>
      </c>
      <c r="B9" s="10">
        <f t="shared" ref="B9:B14" si="0">SUM(C9:F9)</f>
        <v>499</v>
      </c>
      <c r="C9" s="10">
        <v>123</v>
      </c>
      <c r="D9" s="10">
        <v>124</v>
      </c>
      <c r="E9" s="10">
        <v>125</v>
      </c>
      <c r="F9" s="10">
        <v>127</v>
      </c>
    </row>
    <row r="10" spans="1:6" ht="15.75">
      <c r="A10" s="16" t="s">
        <v>18</v>
      </c>
      <c r="B10" s="10">
        <f t="shared" si="0"/>
        <v>300</v>
      </c>
      <c r="C10" s="10">
        <v>75</v>
      </c>
      <c r="D10" s="10">
        <v>74</v>
      </c>
      <c r="E10" s="10">
        <v>77</v>
      </c>
      <c r="F10" s="10">
        <v>74</v>
      </c>
    </row>
    <row r="11" spans="1:6" ht="15.75">
      <c r="A11" s="16" t="s">
        <v>22</v>
      </c>
      <c r="B11" s="10">
        <f t="shared" si="0"/>
        <v>411</v>
      </c>
      <c r="C11" s="10">
        <v>98</v>
      </c>
      <c r="D11" s="10">
        <v>105</v>
      </c>
      <c r="E11" s="10">
        <v>108</v>
      </c>
      <c r="F11" s="10">
        <v>100</v>
      </c>
    </row>
    <row r="12" spans="1:6" ht="15.75">
      <c r="A12" s="16" t="s">
        <v>29</v>
      </c>
      <c r="B12" s="10">
        <f t="shared" si="0"/>
        <v>201</v>
      </c>
      <c r="C12" s="10">
        <v>49</v>
      </c>
      <c r="D12" s="10">
        <v>51</v>
      </c>
      <c r="E12" s="10">
        <v>51</v>
      </c>
      <c r="F12" s="10">
        <v>50</v>
      </c>
    </row>
    <row r="13" spans="1:6" ht="15.75">
      <c r="A13" s="16" t="s">
        <v>34</v>
      </c>
      <c r="B13" s="10">
        <f t="shared" si="0"/>
        <v>573</v>
      </c>
      <c r="C13" s="10">
        <v>137</v>
      </c>
      <c r="D13" s="10">
        <v>145</v>
      </c>
      <c r="E13" s="10">
        <v>146</v>
      </c>
      <c r="F13" s="10">
        <v>145</v>
      </c>
    </row>
    <row r="14" spans="1:6" ht="15.75">
      <c r="A14" s="16" t="s">
        <v>39</v>
      </c>
      <c r="B14" s="10">
        <f t="shared" si="0"/>
        <v>742</v>
      </c>
      <c r="C14" s="10">
        <v>180</v>
      </c>
      <c r="D14" s="10">
        <v>184</v>
      </c>
      <c r="E14" s="10">
        <v>195</v>
      </c>
      <c r="F14" s="10">
        <v>183</v>
      </c>
    </row>
    <row r="15" spans="1:6" ht="15.75">
      <c r="A15" s="17" t="s">
        <v>44</v>
      </c>
      <c r="B15" s="13">
        <f>SUM(B$9:B14)</f>
        <v>2726</v>
      </c>
      <c r="C15" s="13">
        <f>SUM(C$9:C14)</f>
        <v>662</v>
      </c>
      <c r="D15" s="13">
        <f>SUM(D$9:D14)</f>
        <v>683</v>
      </c>
      <c r="E15" s="13">
        <f>SUM(E$9:E14)</f>
        <v>702</v>
      </c>
      <c r="F15" s="13">
        <f>SUM(F$9:F14)</f>
        <v>679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74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7</v>
      </c>
      <c r="B9" s="10">
        <f t="shared" ref="B9:B15" si="0">SUM(C9:F9)</f>
        <v>146</v>
      </c>
      <c r="C9" s="10">
        <v>34</v>
      </c>
      <c r="D9" s="10">
        <v>44</v>
      </c>
      <c r="E9" s="10">
        <v>39</v>
      </c>
      <c r="F9" s="10">
        <v>29</v>
      </c>
    </row>
    <row r="10" spans="1:6" ht="15.75">
      <c r="A10" s="16" t="s">
        <v>18</v>
      </c>
      <c r="B10" s="10">
        <f t="shared" si="0"/>
        <v>289</v>
      </c>
      <c r="C10" s="10">
        <v>63</v>
      </c>
      <c r="D10" s="10">
        <v>52</v>
      </c>
      <c r="E10" s="10">
        <v>85</v>
      </c>
      <c r="F10" s="10">
        <v>89</v>
      </c>
    </row>
    <row r="11" spans="1:6" ht="15.75">
      <c r="A11" s="16" t="s">
        <v>22</v>
      </c>
      <c r="B11" s="10">
        <f t="shared" si="0"/>
        <v>620</v>
      </c>
      <c r="C11" s="10">
        <v>140</v>
      </c>
      <c r="D11" s="10">
        <v>208</v>
      </c>
      <c r="E11" s="10">
        <v>73</v>
      </c>
      <c r="F11" s="10">
        <v>199</v>
      </c>
    </row>
    <row r="12" spans="1:6" ht="15.75">
      <c r="A12" s="16" t="s">
        <v>29</v>
      </c>
      <c r="B12" s="10">
        <f t="shared" si="0"/>
        <v>304</v>
      </c>
      <c r="C12" s="10">
        <v>75</v>
      </c>
      <c r="D12" s="10">
        <v>91</v>
      </c>
      <c r="E12" s="10">
        <v>80</v>
      </c>
      <c r="F12" s="10">
        <v>58</v>
      </c>
    </row>
    <row r="13" spans="1:6" ht="15.75">
      <c r="A13" s="16" t="s">
        <v>34</v>
      </c>
      <c r="B13" s="10">
        <f t="shared" si="0"/>
        <v>1438</v>
      </c>
      <c r="C13" s="10">
        <v>351</v>
      </c>
      <c r="D13" s="10">
        <v>359</v>
      </c>
      <c r="E13" s="10">
        <v>334</v>
      </c>
      <c r="F13" s="10">
        <v>394</v>
      </c>
    </row>
    <row r="14" spans="1:6" ht="15.75">
      <c r="A14" s="16" t="s">
        <v>37</v>
      </c>
      <c r="B14" s="10">
        <f t="shared" si="0"/>
        <v>253</v>
      </c>
      <c r="C14" s="10">
        <v>65</v>
      </c>
      <c r="D14" s="10">
        <v>51</v>
      </c>
      <c r="E14" s="10">
        <v>75</v>
      </c>
      <c r="F14" s="10">
        <v>62</v>
      </c>
    </row>
    <row r="15" spans="1:6" ht="15.75">
      <c r="A15" s="16" t="s">
        <v>39</v>
      </c>
      <c r="B15" s="10">
        <f t="shared" si="0"/>
        <v>693</v>
      </c>
      <c r="C15" s="10">
        <v>194</v>
      </c>
      <c r="D15" s="10">
        <v>188</v>
      </c>
      <c r="E15" s="10">
        <v>149</v>
      </c>
      <c r="F15" s="10">
        <v>162</v>
      </c>
    </row>
    <row r="16" spans="1:6" ht="15.75">
      <c r="A16" s="17" t="s">
        <v>44</v>
      </c>
      <c r="B16" s="13">
        <f>SUM(B$9:B15)</f>
        <v>3743</v>
      </c>
      <c r="C16" s="13">
        <f>SUM(C$9:C15)</f>
        <v>922</v>
      </c>
      <c r="D16" s="13">
        <f>SUM(D$9:D15)</f>
        <v>993</v>
      </c>
      <c r="E16" s="13">
        <f>SUM(E$9:E15)</f>
        <v>835</v>
      </c>
      <c r="F16" s="13">
        <f>SUM(F$9:F15)</f>
        <v>993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73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22</v>
      </c>
      <c r="B9" s="10">
        <f>SUM(C9:F9)</f>
        <v>235</v>
      </c>
      <c r="C9" s="10">
        <v>56</v>
      </c>
      <c r="D9" s="10">
        <v>53</v>
      </c>
      <c r="E9" s="10">
        <v>58</v>
      </c>
      <c r="F9" s="10">
        <v>68</v>
      </c>
    </row>
    <row r="10" spans="1:6" ht="15.75">
      <c r="A10" s="16" t="s">
        <v>29</v>
      </c>
      <c r="B10" s="10">
        <f>SUM(C10:F10)</f>
        <v>159</v>
      </c>
      <c r="C10" s="10">
        <v>42</v>
      </c>
      <c r="D10" s="10">
        <v>37</v>
      </c>
      <c r="E10" s="10">
        <v>35</v>
      </c>
      <c r="F10" s="10">
        <v>45</v>
      </c>
    </row>
    <row r="11" spans="1:6" ht="15.75">
      <c r="A11" s="16" t="s">
        <v>34</v>
      </c>
      <c r="B11" s="10">
        <f>SUM(C11:F11)</f>
        <v>416</v>
      </c>
      <c r="C11" s="10">
        <v>106</v>
      </c>
      <c r="D11" s="10">
        <v>100</v>
      </c>
      <c r="E11" s="10">
        <v>99</v>
      </c>
      <c r="F11" s="10">
        <v>111</v>
      </c>
    </row>
    <row r="12" spans="1:6" ht="15.75">
      <c r="A12" s="16" t="s">
        <v>37</v>
      </c>
      <c r="B12" s="10">
        <f>SUM(C12:F12)</f>
        <v>121</v>
      </c>
      <c r="C12" s="10">
        <v>29</v>
      </c>
      <c r="D12" s="10">
        <v>29</v>
      </c>
      <c r="E12" s="10">
        <v>31</v>
      </c>
      <c r="F12" s="10">
        <v>32</v>
      </c>
    </row>
    <row r="13" spans="1:6" ht="15.75">
      <c r="A13" s="16" t="s">
        <v>39</v>
      </c>
      <c r="B13" s="10">
        <f>SUM(C13:F13)</f>
        <v>416</v>
      </c>
      <c r="C13" s="10">
        <v>106</v>
      </c>
      <c r="D13" s="10">
        <v>100</v>
      </c>
      <c r="E13" s="10">
        <v>99</v>
      </c>
      <c r="F13" s="10">
        <v>111</v>
      </c>
    </row>
    <row r="14" spans="1:6" ht="15.75">
      <c r="A14" s="17" t="s">
        <v>44</v>
      </c>
      <c r="B14" s="13">
        <f>SUM(B$9:B13)</f>
        <v>1347</v>
      </c>
      <c r="C14" s="13">
        <f>SUM(C$9:C13)</f>
        <v>339</v>
      </c>
      <c r="D14" s="13">
        <f>SUM(D$9:D13)</f>
        <v>319</v>
      </c>
      <c r="E14" s="13">
        <f>SUM(E$9:E13)</f>
        <v>322</v>
      </c>
      <c r="F14" s="13">
        <f>SUM(F$9:F13)</f>
        <v>367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72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7</v>
      </c>
      <c r="B9" s="10">
        <f>SUM(C9:F9)</f>
        <v>220</v>
      </c>
      <c r="C9" s="10">
        <v>40</v>
      </c>
      <c r="D9" s="10">
        <v>60</v>
      </c>
      <c r="E9" s="10">
        <v>60</v>
      </c>
      <c r="F9" s="10">
        <v>60</v>
      </c>
    </row>
    <row r="10" spans="1:6" ht="15.75">
      <c r="A10" s="16" t="s">
        <v>29</v>
      </c>
      <c r="B10" s="10">
        <f>SUM(C10:F10)</f>
        <v>95</v>
      </c>
      <c r="C10" s="10">
        <v>26</v>
      </c>
      <c r="D10" s="10">
        <v>22</v>
      </c>
      <c r="E10" s="10">
        <v>21</v>
      </c>
      <c r="F10" s="10">
        <v>26</v>
      </c>
    </row>
    <row r="11" spans="1:6" ht="15.75">
      <c r="A11" s="16" t="s">
        <v>34</v>
      </c>
      <c r="B11" s="10">
        <f>SUM(C11:F11)</f>
        <v>835</v>
      </c>
      <c r="C11" s="10">
        <v>175</v>
      </c>
      <c r="D11" s="10">
        <v>219</v>
      </c>
      <c r="E11" s="10">
        <v>219</v>
      </c>
      <c r="F11" s="10">
        <v>222</v>
      </c>
    </row>
    <row r="12" spans="1:6" ht="15.75">
      <c r="A12" s="16" t="s">
        <v>39</v>
      </c>
      <c r="B12" s="10">
        <f>SUM(C12:F12)</f>
        <v>450</v>
      </c>
      <c r="C12" s="10">
        <v>100</v>
      </c>
      <c r="D12" s="10">
        <v>115</v>
      </c>
      <c r="E12" s="10">
        <v>116</v>
      </c>
      <c r="F12" s="10">
        <v>119</v>
      </c>
    </row>
    <row r="13" spans="1:6" ht="15.75">
      <c r="A13" s="17" t="s">
        <v>44</v>
      </c>
      <c r="B13" s="13">
        <f>SUM(B$9:B12)</f>
        <v>1600</v>
      </c>
      <c r="C13" s="13">
        <f>SUM(C$9:C12)</f>
        <v>341</v>
      </c>
      <c r="D13" s="13">
        <f>SUM(D$9:D12)</f>
        <v>416</v>
      </c>
      <c r="E13" s="13">
        <f>SUM(E$9:E12)</f>
        <v>416</v>
      </c>
      <c r="F13" s="13">
        <f>SUM(F$9:F12)</f>
        <v>427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71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7</v>
      </c>
      <c r="B9" s="10">
        <f t="shared" ref="B9:B15" si="0">SUM(C9:F9)</f>
        <v>410</v>
      </c>
      <c r="C9" s="10">
        <v>107</v>
      </c>
      <c r="D9" s="10">
        <v>102</v>
      </c>
      <c r="E9" s="10">
        <v>99</v>
      </c>
      <c r="F9" s="10">
        <v>102</v>
      </c>
    </row>
    <row r="10" spans="1:6" ht="15.75">
      <c r="A10" s="16" t="s">
        <v>18</v>
      </c>
      <c r="B10" s="10">
        <f t="shared" si="0"/>
        <v>249</v>
      </c>
      <c r="C10" s="10">
        <v>66</v>
      </c>
      <c r="D10" s="10">
        <v>62</v>
      </c>
      <c r="E10" s="10">
        <v>60</v>
      </c>
      <c r="F10" s="10">
        <v>61</v>
      </c>
    </row>
    <row r="11" spans="1:6" ht="15.75">
      <c r="A11" s="16" t="s">
        <v>22</v>
      </c>
      <c r="B11" s="10">
        <f t="shared" si="0"/>
        <v>239</v>
      </c>
      <c r="C11" s="10">
        <v>60</v>
      </c>
      <c r="D11" s="10">
        <v>66</v>
      </c>
      <c r="E11" s="10">
        <v>59</v>
      </c>
      <c r="F11" s="10">
        <v>54</v>
      </c>
    </row>
    <row r="12" spans="1:6" ht="15.75">
      <c r="A12" s="16" t="s">
        <v>29</v>
      </c>
      <c r="B12" s="10">
        <f t="shared" si="0"/>
        <v>210</v>
      </c>
      <c r="C12" s="10">
        <v>52</v>
      </c>
      <c r="D12" s="10">
        <v>54</v>
      </c>
      <c r="E12" s="10">
        <v>51</v>
      </c>
      <c r="F12" s="10">
        <v>53</v>
      </c>
    </row>
    <row r="13" spans="1:6" ht="15.75">
      <c r="A13" s="16" t="s">
        <v>34</v>
      </c>
      <c r="B13" s="10">
        <f t="shared" si="0"/>
        <v>660</v>
      </c>
      <c r="C13" s="10">
        <v>163</v>
      </c>
      <c r="D13" s="10">
        <v>170</v>
      </c>
      <c r="E13" s="10">
        <v>167</v>
      </c>
      <c r="F13" s="10">
        <v>160</v>
      </c>
    </row>
    <row r="14" spans="1:6" ht="15.75">
      <c r="A14" s="16" t="s">
        <v>37</v>
      </c>
      <c r="B14" s="10">
        <f t="shared" si="0"/>
        <v>152</v>
      </c>
      <c r="C14" s="10">
        <v>42</v>
      </c>
      <c r="D14" s="10">
        <v>38</v>
      </c>
      <c r="E14" s="10">
        <v>38</v>
      </c>
      <c r="F14" s="10">
        <v>34</v>
      </c>
    </row>
    <row r="15" spans="1:6" ht="15.75">
      <c r="A15" s="16" t="s">
        <v>39</v>
      </c>
      <c r="B15" s="10">
        <f t="shared" si="0"/>
        <v>545</v>
      </c>
      <c r="C15" s="10">
        <v>140</v>
      </c>
      <c r="D15" s="10">
        <v>141</v>
      </c>
      <c r="E15" s="10">
        <v>136</v>
      </c>
      <c r="F15" s="10">
        <v>128</v>
      </c>
    </row>
    <row r="16" spans="1:6" ht="15.75">
      <c r="A16" s="17" t="s">
        <v>44</v>
      </c>
      <c r="B16" s="13">
        <f>SUM(B$9:B15)</f>
        <v>2465</v>
      </c>
      <c r="C16" s="13">
        <f>SUM(C$9:C15)</f>
        <v>630</v>
      </c>
      <c r="D16" s="13">
        <f>SUM(D$9:D15)</f>
        <v>633</v>
      </c>
      <c r="E16" s="13">
        <f>SUM(E$9:E15)</f>
        <v>610</v>
      </c>
      <c r="F16" s="13">
        <f>SUM(F$9:F15)</f>
        <v>592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70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7</v>
      </c>
      <c r="B9" s="10">
        <f>SUM(C9:F9)</f>
        <v>138</v>
      </c>
      <c r="C9" s="10">
        <v>31</v>
      </c>
      <c r="D9" s="10">
        <v>34</v>
      </c>
      <c r="E9" s="10">
        <v>34</v>
      </c>
      <c r="F9" s="10">
        <v>39</v>
      </c>
    </row>
    <row r="10" spans="1:6" ht="15.75">
      <c r="A10" s="16" t="s">
        <v>22</v>
      </c>
      <c r="B10" s="10">
        <f>SUM(C10:F10)</f>
        <v>190</v>
      </c>
      <c r="C10" s="10">
        <v>48</v>
      </c>
      <c r="D10" s="10">
        <v>50</v>
      </c>
      <c r="E10" s="10">
        <v>39</v>
      </c>
      <c r="F10" s="10">
        <v>53</v>
      </c>
    </row>
    <row r="11" spans="1:6" ht="15.75">
      <c r="A11" s="16" t="s">
        <v>29</v>
      </c>
      <c r="B11" s="10">
        <f>SUM(C11:F11)</f>
        <v>116</v>
      </c>
      <c r="C11" s="10">
        <v>23</v>
      </c>
      <c r="D11" s="10">
        <v>27</v>
      </c>
      <c r="E11" s="10">
        <v>30</v>
      </c>
      <c r="F11" s="10">
        <v>36</v>
      </c>
    </row>
    <row r="12" spans="1:6" ht="15.75">
      <c r="A12" s="16" t="s">
        <v>34</v>
      </c>
      <c r="B12" s="10">
        <f>SUM(C12:F12)</f>
        <v>553</v>
      </c>
      <c r="C12" s="10">
        <v>144</v>
      </c>
      <c r="D12" s="10">
        <v>121</v>
      </c>
      <c r="E12" s="10">
        <v>125</v>
      </c>
      <c r="F12" s="10">
        <v>163</v>
      </c>
    </row>
    <row r="13" spans="1:6" ht="15.75">
      <c r="A13" s="17" t="s">
        <v>44</v>
      </c>
      <c r="B13" s="13">
        <f>SUM(B$9:B12)</f>
        <v>997</v>
      </c>
      <c r="C13" s="13">
        <f>SUM(C$9:C12)</f>
        <v>246</v>
      </c>
      <c r="D13" s="13">
        <f>SUM(D$9:D12)</f>
        <v>232</v>
      </c>
      <c r="E13" s="13">
        <f>SUM(E$9:E12)</f>
        <v>228</v>
      </c>
      <c r="F13" s="13">
        <f>SUM(F$9:F12)</f>
        <v>291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3"/>
  <sheetViews>
    <sheetView zoomScale="75" zoomScaleNormal="75" workbookViewId="0">
      <pane xSplit="1" ySplit="5" topLeftCell="B6" activePane="bottomRight" state="frozen"/>
      <selection activeCell="B6" sqref="B6:B7"/>
      <selection pane="topRight" activeCell="B6" sqref="B6:B7"/>
      <selection pane="bottomLeft" activeCell="B6" sqref="B6:B7"/>
      <selection pane="bottomRight" activeCell="P25" sqref="P25"/>
    </sheetView>
  </sheetViews>
  <sheetFormatPr defaultRowHeight="15"/>
  <cols>
    <col min="1" max="1" width="70.83203125" style="1" customWidth="1"/>
    <col min="2" max="2" width="23.83203125" style="4" customWidth="1"/>
    <col min="3" max="3" width="23.83203125" style="1" customWidth="1"/>
    <col min="4" max="4" width="23.83203125" style="6" customWidth="1"/>
    <col min="5" max="5" width="23.83203125" style="7" customWidth="1"/>
    <col min="6" max="6" width="23.83203125" style="2" customWidth="1"/>
    <col min="7" max="59" width="9.33203125" style="2" customWidth="1"/>
    <col min="60" max="60" width="9.33203125" style="3" customWidth="1"/>
  </cols>
  <sheetData>
    <row r="1" spans="1:6" ht="87" customHeight="1">
      <c r="A1" s="74" t="s">
        <v>186</v>
      </c>
      <c r="B1" s="74"/>
      <c r="C1" s="74"/>
      <c r="D1" s="74"/>
      <c r="E1" s="74"/>
      <c r="F1" s="74"/>
    </row>
    <row r="2" spans="1:6" ht="48" customHeight="1">
      <c r="A2" s="52" t="s">
        <v>0</v>
      </c>
      <c r="B2" s="51" t="s">
        <v>105</v>
      </c>
      <c r="C2" s="51"/>
      <c r="D2" s="51"/>
      <c r="E2" s="51"/>
      <c r="F2" s="51"/>
    </row>
    <row r="3" spans="1:6" ht="15" customHeight="1">
      <c r="A3" s="53"/>
      <c r="B3" s="51" t="s">
        <v>1</v>
      </c>
      <c r="C3" s="51" t="s">
        <v>2</v>
      </c>
      <c r="D3" s="51"/>
      <c r="E3" s="51"/>
      <c r="F3" s="51"/>
    </row>
    <row r="4" spans="1:6" ht="31.5">
      <c r="A4" s="54"/>
      <c r="B4" s="51"/>
      <c r="C4" s="14" t="s">
        <v>3</v>
      </c>
      <c r="D4" s="14" t="s">
        <v>4</v>
      </c>
      <c r="E4" s="14" t="s">
        <v>5</v>
      </c>
      <c r="F4" s="14" t="s">
        <v>6</v>
      </c>
    </row>
    <row r="5" spans="1:6" ht="15.75">
      <c r="A5" s="15">
        <v>1</v>
      </c>
      <c r="B5" s="9">
        <v>2</v>
      </c>
      <c r="C5" s="15">
        <v>3</v>
      </c>
      <c r="D5" s="9">
        <v>4</v>
      </c>
      <c r="E5" s="15">
        <v>5</v>
      </c>
      <c r="F5" s="9">
        <v>6</v>
      </c>
    </row>
    <row r="6" spans="1:6" ht="15.75">
      <c r="A6" s="16" t="s">
        <v>7</v>
      </c>
      <c r="B6" s="10">
        <f t="shared" ref="B6:B42" si="0">SUM(C6:F6)</f>
        <v>27698</v>
      </c>
      <c r="C6" s="10">
        <v>7169</v>
      </c>
      <c r="D6" s="10">
        <v>6809</v>
      </c>
      <c r="E6" s="10">
        <v>6828</v>
      </c>
      <c r="F6" s="10">
        <v>6892</v>
      </c>
    </row>
    <row r="7" spans="1:6" ht="15.75">
      <c r="A7" s="16" t="s">
        <v>8</v>
      </c>
      <c r="B7" s="10">
        <f t="shared" si="0"/>
        <v>760</v>
      </c>
      <c r="C7" s="10">
        <v>376</v>
      </c>
      <c r="D7" s="10">
        <v>169</v>
      </c>
      <c r="E7" s="10">
        <v>118</v>
      </c>
      <c r="F7" s="10">
        <v>97</v>
      </c>
    </row>
    <row r="8" spans="1:6" ht="15.75">
      <c r="A8" s="16" t="s">
        <v>9</v>
      </c>
      <c r="B8" s="10">
        <f t="shared" si="0"/>
        <v>1162</v>
      </c>
      <c r="C8" s="10">
        <v>309</v>
      </c>
      <c r="D8" s="10">
        <v>292</v>
      </c>
      <c r="E8" s="10">
        <v>282</v>
      </c>
      <c r="F8" s="10">
        <v>279</v>
      </c>
    </row>
    <row r="9" spans="1:6" ht="15.75">
      <c r="A9" s="16" t="s">
        <v>10</v>
      </c>
      <c r="B9" s="10">
        <f t="shared" si="0"/>
        <v>474</v>
      </c>
      <c r="C9" s="10">
        <v>120</v>
      </c>
      <c r="D9" s="10">
        <v>120</v>
      </c>
      <c r="E9" s="10">
        <v>111</v>
      </c>
      <c r="F9" s="10">
        <v>123</v>
      </c>
    </row>
    <row r="10" spans="1:6" ht="15.75">
      <c r="A10" s="16" t="s">
        <v>11</v>
      </c>
      <c r="B10" s="10">
        <f t="shared" si="0"/>
        <v>697</v>
      </c>
      <c r="C10" s="10">
        <v>127</v>
      </c>
      <c r="D10" s="10">
        <v>180</v>
      </c>
      <c r="E10" s="10">
        <v>170</v>
      </c>
      <c r="F10" s="10">
        <v>220</v>
      </c>
    </row>
    <row r="11" spans="1:6" ht="15.75">
      <c r="A11" s="16" t="s">
        <v>12</v>
      </c>
      <c r="B11" s="10">
        <f t="shared" si="0"/>
        <v>1837</v>
      </c>
      <c r="C11" s="10">
        <v>445</v>
      </c>
      <c r="D11" s="10">
        <v>471</v>
      </c>
      <c r="E11" s="10">
        <v>459</v>
      </c>
      <c r="F11" s="10">
        <v>462</v>
      </c>
    </row>
    <row r="12" spans="1:6" ht="15.75">
      <c r="A12" s="16" t="s">
        <v>13</v>
      </c>
      <c r="B12" s="10">
        <f t="shared" si="0"/>
        <v>345</v>
      </c>
      <c r="C12" s="10">
        <v>97</v>
      </c>
      <c r="D12" s="10">
        <v>103</v>
      </c>
      <c r="E12" s="10">
        <v>70</v>
      </c>
      <c r="F12" s="10">
        <v>75</v>
      </c>
    </row>
    <row r="13" spans="1:6" ht="15.75">
      <c r="A13" s="16" t="s">
        <v>14</v>
      </c>
      <c r="B13" s="10">
        <f t="shared" si="0"/>
        <v>679</v>
      </c>
      <c r="C13" s="10">
        <v>174</v>
      </c>
      <c r="D13" s="10">
        <v>172</v>
      </c>
      <c r="E13" s="10">
        <v>151</v>
      </c>
      <c r="F13" s="10">
        <v>182</v>
      </c>
    </row>
    <row r="14" spans="1:6" ht="15.75">
      <c r="A14" s="16" t="s">
        <v>15</v>
      </c>
      <c r="B14" s="10">
        <f t="shared" si="0"/>
        <v>762</v>
      </c>
      <c r="C14" s="10">
        <v>178</v>
      </c>
      <c r="D14" s="10">
        <v>206</v>
      </c>
      <c r="E14" s="10">
        <v>186</v>
      </c>
      <c r="F14" s="10">
        <v>192</v>
      </c>
    </row>
    <row r="15" spans="1:6" ht="15.75">
      <c r="A15" s="16" t="s">
        <v>16</v>
      </c>
      <c r="B15" s="10">
        <f t="shared" si="0"/>
        <v>2099</v>
      </c>
      <c r="C15" s="10">
        <v>515</v>
      </c>
      <c r="D15" s="10">
        <v>544</v>
      </c>
      <c r="E15" s="10">
        <v>487</v>
      </c>
      <c r="F15" s="10">
        <v>553</v>
      </c>
    </row>
    <row r="16" spans="1:6" ht="15.75">
      <c r="A16" s="16" t="s">
        <v>17</v>
      </c>
      <c r="B16" s="10">
        <f t="shared" si="0"/>
        <v>562</v>
      </c>
      <c r="C16" s="10">
        <v>134</v>
      </c>
      <c r="D16" s="10">
        <v>148</v>
      </c>
      <c r="E16" s="10">
        <v>134</v>
      </c>
      <c r="F16" s="10">
        <v>146</v>
      </c>
    </row>
    <row r="17" spans="1:6" ht="15.75">
      <c r="A17" s="16" t="s">
        <v>18</v>
      </c>
      <c r="B17" s="10">
        <f t="shared" si="0"/>
        <v>23659</v>
      </c>
      <c r="C17" s="10">
        <v>8247</v>
      </c>
      <c r="D17" s="10">
        <v>5347</v>
      </c>
      <c r="E17" s="10">
        <v>5045</v>
      </c>
      <c r="F17" s="10">
        <v>5020</v>
      </c>
    </row>
    <row r="18" spans="1:6" ht="15.75">
      <c r="A18" s="16" t="s">
        <v>19</v>
      </c>
      <c r="B18" s="10">
        <f t="shared" si="0"/>
        <v>5571</v>
      </c>
      <c r="C18" s="10">
        <v>1454</v>
      </c>
      <c r="D18" s="10">
        <v>1666</v>
      </c>
      <c r="E18" s="10">
        <v>1493</v>
      </c>
      <c r="F18" s="10">
        <v>958</v>
      </c>
    </row>
    <row r="19" spans="1:6" ht="15.75">
      <c r="A19" s="16" t="s">
        <v>20</v>
      </c>
      <c r="B19" s="10">
        <f t="shared" si="0"/>
        <v>610</v>
      </c>
      <c r="C19" s="10">
        <v>156</v>
      </c>
      <c r="D19" s="10">
        <v>157</v>
      </c>
      <c r="E19" s="10">
        <v>152</v>
      </c>
      <c r="F19" s="10">
        <v>145</v>
      </c>
    </row>
    <row r="20" spans="1:6" ht="15.75">
      <c r="A20" s="16" t="s">
        <v>21</v>
      </c>
      <c r="B20" s="10">
        <f t="shared" si="0"/>
        <v>4631</v>
      </c>
      <c r="C20" s="10">
        <v>1023</v>
      </c>
      <c r="D20" s="10">
        <v>1146</v>
      </c>
      <c r="E20" s="10">
        <v>1256</v>
      </c>
      <c r="F20" s="10">
        <v>1206</v>
      </c>
    </row>
    <row r="21" spans="1:6" ht="15.75">
      <c r="A21" s="16" t="s">
        <v>22</v>
      </c>
      <c r="B21" s="10">
        <f t="shared" si="0"/>
        <v>13196</v>
      </c>
      <c r="C21" s="10">
        <v>2981</v>
      </c>
      <c r="D21" s="10">
        <v>3674</v>
      </c>
      <c r="E21" s="10">
        <v>3320</v>
      </c>
      <c r="F21" s="10">
        <v>3221</v>
      </c>
    </row>
    <row r="22" spans="1:6" ht="15.75">
      <c r="A22" s="16" t="s">
        <v>23</v>
      </c>
      <c r="B22" s="10">
        <f t="shared" si="0"/>
        <v>2433</v>
      </c>
      <c r="C22" s="10">
        <v>634</v>
      </c>
      <c r="D22" s="10">
        <v>607</v>
      </c>
      <c r="E22" s="10">
        <v>576</v>
      </c>
      <c r="F22" s="10">
        <v>616</v>
      </c>
    </row>
    <row r="23" spans="1:6" ht="15.75">
      <c r="A23" s="16" t="s">
        <v>24</v>
      </c>
      <c r="B23" s="10">
        <f t="shared" si="0"/>
        <v>2963</v>
      </c>
      <c r="C23" s="10">
        <v>789</v>
      </c>
      <c r="D23" s="10">
        <v>740</v>
      </c>
      <c r="E23" s="10">
        <v>698</v>
      </c>
      <c r="F23" s="10">
        <v>736</v>
      </c>
    </row>
    <row r="24" spans="1:6" ht="15.75">
      <c r="A24" s="16" t="s">
        <v>25</v>
      </c>
      <c r="B24" s="10">
        <f t="shared" si="0"/>
        <v>1231</v>
      </c>
      <c r="C24" s="10">
        <v>318</v>
      </c>
      <c r="D24" s="10">
        <v>332</v>
      </c>
      <c r="E24" s="10">
        <v>293</v>
      </c>
      <c r="F24" s="10">
        <v>288</v>
      </c>
    </row>
    <row r="25" spans="1:6" ht="15.75">
      <c r="A25" s="16" t="s">
        <v>26</v>
      </c>
      <c r="B25" s="10">
        <f t="shared" si="0"/>
        <v>9654</v>
      </c>
      <c r="C25" s="10">
        <v>2360</v>
      </c>
      <c r="D25" s="10">
        <v>2533</v>
      </c>
      <c r="E25" s="10">
        <v>2399</v>
      </c>
      <c r="F25" s="10">
        <v>2362</v>
      </c>
    </row>
    <row r="26" spans="1:6" ht="15.75">
      <c r="A26" s="16" t="s">
        <v>27</v>
      </c>
      <c r="B26" s="10">
        <f t="shared" si="0"/>
        <v>4355</v>
      </c>
      <c r="C26" s="10">
        <v>1117</v>
      </c>
      <c r="D26" s="10">
        <v>1144</v>
      </c>
      <c r="E26" s="10">
        <v>974</v>
      </c>
      <c r="F26" s="10">
        <v>1120</v>
      </c>
    </row>
    <row r="27" spans="1:6" ht="15.75">
      <c r="A27" s="16" t="s">
        <v>28</v>
      </c>
      <c r="B27" s="10">
        <f t="shared" si="0"/>
        <v>6307</v>
      </c>
      <c r="C27" s="10">
        <v>1491</v>
      </c>
      <c r="D27" s="10">
        <v>1579</v>
      </c>
      <c r="E27" s="10">
        <v>1307</v>
      </c>
      <c r="F27" s="10">
        <v>1930</v>
      </c>
    </row>
    <row r="28" spans="1:6" ht="15.75">
      <c r="A28" s="16" t="s">
        <v>29</v>
      </c>
      <c r="B28" s="10">
        <f t="shared" si="0"/>
        <v>10848</v>
      </c>
      <c r="C28" s="10">
        <v>2723</v>
      </c>
      <c r="D28" s="10">
        <v>2765</v>
      </c>
      <c r="E28" s="10">
        <v>2580</v>
      </c>
      <c r="F28" s="10">
        <v>2780</v>
      </c>
    </row>
    <row r="29" spans="1:6" ht="15.75">
      <c r="A29" s="16" t="s">
        <v>30</v>
      </c>
      <c r="B29" s="10">
        <f t="shared" si="0"/>
        <v>3196</v>
      </c>
      <c r="C29" s="10">
        <v>1005</v>
      </c>
      <c r="D29" s="10">
        <v>704</v>
      </c>
      <c r="E29" s="10">
        <v>672</v>
      </c>
      <c r="F29" s="10">
        <v>815</v>
      </c>
    </row>
    <row r="30" spans="1:6" ht="15.75">
      <c r="A30" s="16" t="s">
        <v>31</v>
      </c>
      <c r="B30" s="10">
        <f t="shared" si="0"/>
        <v>594</v>
      </c>
      <c r="C30" s="10">
        <v>140</v>
      </c>
      <c r="D30" s="10">
        <v>145</v>
      </c>
      <c r="E30" s="10">
        <v>152</v>
      </c>
      <c r="F30" s="10">
        <v>157</v>
      </c>
    </row>
    <row r="31" spans="1:6" ht="15.75">
      <c r="A31" s="16" t="s">
        <v>32</v>
      </c>
      <c r="B31" s="10">
        <f t="shared" si="0"/>
        <v>1126</v>
      </c>
      <c r="C31" s="10">
        <v>284</v>
      </c>
      <c r="D31" s="10">
        <v>286</v>
      </c>
      <c r="E31" s="10">
        <v>265</v>
      </c>
      <c r="F31" s="10">
        <v>291</v>
      </c>
    </row>
    <row r="32" spans="1:6" ht="15.75">
      <c r="A32" s="16" t="s">
        <v>33</v>
      </c>
      <c r="B32" s="10">
        <f t="shared" si="0"/>
        <v>2814</v>
      </c>
      <c r="C32" s="10">
        <v>767</v>
      </c>
      <c r="D32" s="10">
        <v>748</v>
      </c>
      <c r="E32" s="10">
        <v>629</v>
      </c>
      <c r="F32" s="10">
        <v>670</v>
      </c>
    </row>
    <row r="33" spans="1:6" ht="15.75">
      <c r="A33" s="16" t="s">
        <v>34</v>
      </c>
      <c r="B33" s="10">
        <f t="shared" si="0"/>
        <v>19443</v>
      </c>
      <c r="C33" s="10">
        <v>4675</v>
      </c>
      <c r="D33" s="10">
        <v>4965</v>
      </c>
      <c r="E33" s="10">
        <v>4740</v>
      </c>
      <c r="F33" s="10">
        <v>5063</v>
      </c>
    </row>
    <row r="34" spans="1:6" ht="15.75">
      <c r="A34" s="16" t="s">
        <v>35</v>
      </c>
      <c r="B34" s="10">
        <f t="shared" si="0"/>
        <v>324</v>
      </c>
      <c r="C34" s="10">
        <v>84</v>
      </c>
      <c r="D34" s="10">
        <v>78</v>
      </c>
      <c r="E34" s="10">
        <v>80</v>
      </c>
      <c r="F34" s="10">
        <v>82</v>
      </c>
    </row>
    <row r="35" spans="1:6" ht="15.75">
      <c r="A35" s="16" t="s">
        <v>36</v>
      </c>
      <c r="B35" s="10">
        <f t="shared" si="0"/>
        <v>359</v>
      </c>
      <c r="C35" s="10">
        <v>63</v>
      </c>
      <c r="D35" s="10">
        <v>118</v>
      </c>
      <c r="E35" s="10">
        <v>115</v>
      </c>
      <c r="F35" s="10">
        <v>63</v>
      </c>
    </row>
    <row r="36" spans="1:6" ht="15.75">
      <c r="A36" s="16" t="s">
        <v>37</v>
      </c>
      <c r="B36" s="10">
        <f t="shared" si="0"/>
        <v>9779</v>
      </c>
      <c r="C36" s="10">
        <v>2482</v>
      </c>
      <c r="D36" s="10">
        <v>2496</v>
      </c>
      <c r="E36" s="10">
        <v>2377</v>
      </c>
      <c r="F36" s="10">
        <v>2424</v>
      </c>
    </row>
    <row r="37" spans="1:6" ht="15.75">
      <c r="A37" s="16" t="s">
        <v>38</v>
      </c>
      <c r="B37" s="10">
        <f t="shared" si="0"/>
        <v>3596</v>
      </c>
      <c r="C37" s="10">
        <v>924</v>
      </c>
      <c r="D37" s="10">
        <v>966</v>
      </c>
      <c r="E37" s="10">
        <v>911</v>
      </c>
      <c r="F37" s="10">
        <v>795</v>
      </c>
    </row>
    <row r="38" spans="1:6" ht="15.75">
      <c r="A38" s="16" t="s">
        <v>39</v>
      </c>
      <c r="B38" s="10">
        <f t="shared" si="0"/>
        <v>15798</v>
      </c>
      <c r="C38" s="10">
        <v>3844</v>
      </c>
      <c r="D38" s="10">
        <v>4058</v>
      </c>
      <c r="E38" s="10">
        <v>3901</v>
      </c>
      <c r="F38" s="10">
        <v>3995</v>
      </c>
    </row>
    <row r="39" spans="1:6" ht="15.75">
      <c r="A39" s="16" t="s">
        <v>40</v>
      </c>
      <c r="B39" s="10">
        <f t="shared" si="0"/>
        <v>5349</v>
      </c>
      <c r="C39" s="10">
        <v>1397</v>
      </c>
      <c r="D39" s="10">
        <v>1469</v>
      </c>
      <c r="E39" s="10">
        <v>1304</v>
      </c>
      <c r="F39" s="10">
        <v>1179</v>
      </c>
    </row>
    <row r="40" spans="1:6" ht="15.75">
      <c r="A40" s="16" t="s">
        <v>41</v>
      </c>
      <c r="B40" s="10">
        <f t="shared" si="0"/>
        <v>565</v>
      </c>
      <c r="C40" s="10">
        <v>159</v>
      </c>
      <c r="D40" s="10">
        <v>125</v>
      </c>
      <c r="E40" s="10">
        <v>114</v>
      </c>
      <c r="F40" s="10">
        <v>167</v>
      </c>
    </row>
    <row r="41" spans="1:6" ht="15.75">
      <c r="A41" s="16" t="s">
        <v>42</v>
      </c>
      <c r="B41" s="10">
        <f t="shared" si="0"/>
        <v>699</v>
      </c>
      <c r="C41" s="10">
        <v>230</v>
      </c>
      <c r="D41" s="10">
        <v>176</v>
      </c>
      <c r="E41" s="10">
        <v>141</v>
      </c>
      <c r="F41" s="10">
        <v>152</v>
      </c>
    </row>
    <row r="42" spans="1:6" ht="15.75">
      <c r="A42" s="16" t="s">
        <v>43</v>
      </c>
      <c r="B42" s="10">
        <f t="shared" si="0"/>
        <v>1318</v>
      </c>
      <c r="C42" s="10">
        <v>269</v>
      </c>
      <c r="D42" s="10">
        <v>343</v>
      </c>
      <c r="E42" s="10">
        <v>359</v>
      </c>
      <c r="F42" s="10">
        <v>347</v>
      </c>
    </row>
    <row r="43" spans="1:6" ht="15.75">
      <c r="A43" s="17" t="s">
        <v>44</v>
      </c>
      <c r="B43" s="13">
        <f>SUM(B$6:B42)</f>
        <v>187493</v>
      </c>
      <c r="C43" s="13">
        <f>SUM(C$6:C42)</f>
        <v>49260</v>
      </c>
      <c r="D43" s="13">
        <f>SUM(D$6:D42)</f>
        <v>47581</v>
      </c>
      <c r="E43" s="13">
        <f>SUM(E$6:E42)</f>
        <v>44849</v>
      </c>
      <c r="F43" s="13">
        <f>SUM(F$6:F42)</f>
        <v>45803</v>
      </c>
    </row>
  </sheetData>
  <mergeCells count="5">
    <mergeCell ref="A1:F1"/>
    <mergeCell ref="B3:B4"/>
    <mergeCell ref="C3:F3"/>
    <mergeCell ref="B2:F2"/>
    <mergeCell ref="A2:A4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69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7</v>
      </c>
      <c r="B9" s="10">
        <f t="shared" ref="B9:B15" si="0">SUM(C9:F9)</f>
        <v>664</v>
      </c>
      <c r="C9" s="10">
        <v>153</v>
      </c>
      <c r="D9" s="10">
        <v>165</v>
      </c>
      <c r="E9" s="10">
        <v>154</v>
      </c>
      <c r="F9" s="10">
        <v>192</v>
      </c>
    </row>
    <row r="10" spans="1:6" ht="15.75">
      <c r="A10" s="16" t="s">
        <v>22</v>
      </c>
      <c r="B10" s="10">
        <f t="shared" si="0"/>
        <v>211</v>
      </c>
      <c r="C10" s="10">
        <v>42</v>
      </c>
      <c r="D10" s="10">
        <v>48</v>
      </c>
      <c r="E10" s="10">
        <v>57</v>
      </c>
      <c r="F10" s="10">
        <v>64</v>
      </c>
    </row>
    <row r="11" spans="1:6" ht="15.75">
      <c r="A11" s="16" t="s">
        <v>29</v>
      </c>
      <c r="B11" s="10">
        <f t="shared" si="0"/>
        <v>82</v>
      </c>
      <c r="C11" s="10">
        <v>15</v>
      </c>
      <c r="D11" s="10">
        <v>14</v>
      </c>
      <c r="E11" s="10">
        <v>18</v>
      </c>
      <c r="F11" s="10">
        <v>35</v>
      </c>
    </row>
    <row r="12" spans="1:6" ht="15.75">
      <c r="A12" s="16" t="s">
        <v>34</v>
      </c>
      <c r="B12" s="10">
        <f t="shared" si="0"/>
        <v>575</v>
      </c>
      <c r="C12" s="10">
        <v>121</v>
      </c>
      <c r="D12" s="10">
        <v>152</v>
      </c>
      <c r="E12" s="10">
        <v>143</v>
      </c>
      <c r="F12" s="10">
        <v>159</v>
      </c>
    </row>
    <row r="13" spans="1:6" ht="15.75">
      <c r="A13" s="16" t="s">
        <v>37</v>
      </c>
      <c r="B13" s="10">
        <f t="shared" si="0"/>
        <v>175</v>
      </c>
      <c r="C13" s="10">
        <v>32</v>
      </c>
      <c r="D13" s="10">
        <v>42</v>
      </c>
      <c r="E13" s="10">
        <v>46</v>
      </c>
      <c r="F13" s="10">
        <v>55</v>
      </c>
    </row>
    <row r="14" spans="1:6" ht="15.75">
      <c r="A14" s="16" t="s">
        <v>38</v>
      </c>
      <c r="B14" s="10">
        <f t="shared" si="0"/>
        <v>249</v>
      </c>
      <c r="C14" s="10">
        <v>56</v>
      </c>
      <c r="D14" s="10">
        <v>58</v>
      </c>
      <c r="E14" s="10">
        <v>64</v>
      </c>
      <c r="F14" s="10">
        <v>71</v>
      </c>
    </row>
    <row r="15" spans="1:6" ht="15.75">
      <c r="A15" s="16" t="s">
        <v>39</v>
      </c>
      <c r="B15" s="10">
        <f t="shared" si="0"/>
        <v>553</v>
      </c>
      <c r="C15" s="10">
        <v>115</v>
      </c>
      <c r="D15" s="10">
        <v>133</v>
      </c>
      <c r="E15" s="10">
        <v>150</v>
      </c>
      <c r="F15" s="10">
        <v>155</v>
      </c>
    </row>
    <row r="16" spans="1:6" ht="15.75">
      <c r="A16" s="17" t="s">
        <v>44</v>
      </c>
      <c r="B16" s="13">
        <f>SUM(B$9:B15)</f>
        <v>2509</v>
      </c>
      <c r="C16" s="13">
        <f>SUM(C$9:C15)</f>
        <v>534</v>
      </c>
      <c r="D16" s="13">
        <f>SUM(D$9:D15)</f>
        <v>612</v>
      </c>
      <c r="E16" s="13">
        <f>SUM(E$9:E15)</f>
        <v>632</v>
      </c>
      <c r="F16" s="13">
        <f>SUM(F$9:F15)</f>
        <v>731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68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7</v>
      </c>
      <c r="B9" s="10">
        <f>SUM(C9:F9)</f>
        <v>103</v>
      </c>
      <c r="C9" s="10">
        <v>28</v>
      </c>
      <c r="D9" s="10">
        <v>24</v>
      </c>
      <c r="E9" s="10">
        <v>21</v>
      </c>
      <c r="F9" s="10">
        <v>30</v>
      </c>
    </row>
    <row r="10" spans="1:6" ht="15.75">
      <c r="A10" s="16" t="s">
        <v>22</v>
      </c>
      <c r="B10" s="10">
        <f>SUM(C10:F10)</f>
        <v>187</v>
      </c>
      <c r="C10" s="10">
        <v>50</v>
      </c>
      <c r="D10" s="10">
        <v>47</v>
      </c>
      <c r="E10" s="10">
        <v>39</v>
      </c>
      <c r="F10" s="10">
        <v>51</v>
      </c>
    </row>
    <row r="11" spans="1:6" ht="15.75">
      <c r="A11" s="16" t="s">
        <v>29</v>
      </c>
      <c r="B11" s="10">
        <f>SUM(C11:F11)</f>
        <v>77</v>
      </c>
      <c r="C11" s="10">
        <v>15</v>
      </c>
      <c r="D11" s="10">
        <v>23</v>
      </c>
      <c r="E11" s="10">
        <v>15</v>
      </c>
      <c r="F11" s="10">
        <v>24</v>
      </c>
    </row>
    <row r="12" spans="1:6" ht="15.75">
      <c r="A12" s="16" t="s">
        <v>34</v>
      </c>
      <c r="B12" s="10">
        <f>SUM(C12:F12)</f>
        <v>557</v>
      </c>
      <c r="C12" s="10">
        <v>139</v>
      </c>
      <c r="D12" s="10">
        <v>128</v>
      </c>
      <c r="E12" s="10">
        <v>137</v>
      </c>
      <c r="F12" s="10">
        <v>153</v>
      </c>
    </row>
    <row r="13" spans="1:6" ht="15.75">
      <c r="A13" s="16" t="s">
        <v>39</v>
      </c>
      <c r="B13" s="10">
        <f>SUM(C13:F13)</f>
        <v>335</v>
      </c>
      <c r="C13" s="10">
        <v>108</v>
      </c>
      <c r="D13" s="10">
        <v>61</v>
      </c>
      <c r="E13" s="10">
        <v>51</v>
      </c>
      <c r="F13" s="10">
        <v>115</v>
      </c>
    </row>
    <row r="14" spans="1:6" ht="15.75">
      <c r="A14" s="17" t="s">
        <v>44</v>
      </c>
      <c r="B14" s="13">
        <f>SUM(B$9:B13)</f>
        <v>1259</v>
      </c>
      <c r="C14" s="13">
        <f>SUM(C$9:C13)</f>
        <v>340</v>
      </c>
      <c r="D14" s="13">
        <f>SUM(D$9:D13)</f>
        <v>283</v>
      </c>
      <c r="E14" s="13">
        <f>SUM(E$9:E13)</f>
        <v>263</v>
      </c>
      <c r="F14" s="13">
        <f>SUM(F$9:F13)</f>
        <v>373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67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7</v>
      </c>
      <c r="B9" s="10">
        <f t="shared" ref="B9:B16" si="0">SUM(C9:F9)</f>
        <v>629</v>
      </c>
      <c r="C9" s="10">
        <v>163</v>
      </c>
      <c r="D9" s="10">
        <v>164</v>
      </c>
      <c r="E9" s="10">
        <v>159</v>
      </c>
      <c r="F9" s="10">
        <v>143</v>
      </c>
    </row>
    <row r="10" spans="1:6" ht="15.75">
      <c r="A10" s="16" t="s">
        <v>18</v>
      </c>
      <c r="B10" s="10">
        <f t="shared" si="0"/>
        <v>478</v>
      </c>
      <c r="C10" s="10">
        <v>120</v>
      </c>
      <c r="D10" s="10">
        <v>118</v>
      </c>
      <c r="E10" s="10">
        <v>120</v>
      </c>
      <c r="F10" s="10">
        <v>120</v>
      </c>
    </row>
    <row r="11" spans="1:6" ht="15.75">
      <c r="A11" s="16" t="s">
        <v>19</v>
      </c>
      <c r="B11" s="10">
        <f t="shared" si="0"/>
        <v>471</v>
      </c>
      <c r="C11" s="10">
        <v>115</v>
      </c>
      <c r="D11" s="10">
        <v>120</v>
      </c>
      <c r="E11" s="10">
        <v>119</v>
      </c>
      <c r="F11" s="10">
        <v>117</v>
      </c>
    </row>
    <row r="12" spans="1:6" ht="15.75">
      <c r="A12" s="16" t="s">
        <v>22</v>
      </c>
      <c r="B12" s="10">
        <f t="shared" si="0"/>
        <v>386</v>
      </c>
      <c r="C12" s="10">
        <v>100</v>
      </c>
      <c r="D12" s="10">
        <v>96</v>
      </c>
      <c r="E12" s="10">
        <v>95</v>
      </c>
      <c r="F12" s="10">
        <v>95</v>
      </c>
    </row>
    <row r="13" spans="1:6" ht="15.75">
      <c r="A13" s="16" t="s">
        <v>29</v>
      </c>
      <c r="B13" s="10">
        <f t="shared" si="0"/>
        <v>522</v>
      </c>
      <c r="C13" s="10">
        <v>131</v>
      </c>
      <c r="D13" s="10">
        <v>132</v>
      </c>
      <c r="E13" s="10">
        <v>130</v>
      </c>
      <c r="F13" s="10">
        <v>129</v>
      </c>
    </row>
    <row r="14" spans="1:6" ht="15.75">
      <c r="A14" s="16" t="s">
        <v>34</v>
      </c>
      <c r="B14" s="10">
        <f t="shared" si="0"/>
        <v>890</v>
      </c>
      <c r="C14" s="10">
        <v>223</v>
      </c>
      <c r="D14" s="10">
        <v>228</v>
      </c>
      <c r="E14" s="10">
        <v>216</v>
      </c>
      <c r="F14" s="10">
        <v>223</v>
      </c>
    </row>
    <row r="15" spans="1:6" ht="15.75">
      <c r="A15" s="16" t="s">
        <v>37</v>
      </c>
      <c r="B15" s="10">
        <f t="shared" si="0"/>
        <v>375</v>
      </c>
      <c r="C15" s="10">
        <v>94</v>
      </c>
      <c r="D15" s="10">
        <v>95</v>
      </c>
      <c r="E15" s="10">
        <v>94</v>
      </c>
      <c r="F15" s="10">
        <v>92</v>
      </c>
    </row>
    <row r="16" spans="1:6" ht="15.75">
      <c r="A16" s="16" t="s">
        <v>39</v>
      </c>
      <c r="B16" s="10">
        <f t="shared" si="0"/>
        <v>999</v>
      </c>
      <c r="C16" s="10">
        <v>248</v>
      </c>
      <c r="D16" s="10">
        <v>253</v>
      </c>
      <c r="E16" s="10">
        <v>248</v>
      </c>
      <c r="F16" s="10">
        <v>250</v>
      </c>
    </row>
    <row r="17" spans="1:6" ht="15.75">
      <c r="A17" s="17" t="s">
        <v>44</v>
      </c>
      <c r="B17" s="13">
        <f>SUM(B$9:B16)</f>
        <v>4750</v>
      </c>
      <c r="C17" s="13">
        <f>SUM(C$9:C16)</f>
        <v>1194</v>
      </c>
      <c r="D17" s="13">
        <f>SUM(D$9:D16)</f>
        <v>1206</v>
      </c>
      <c r="E17" s="13">
        <f>SUM(E$9:E16)</f>
        <v>1181</v>
      </c>
      <c r="F17" s="13">
        <f>SUM(F$9:F16)</f>
        <v>1169</v>
      </c>
    </row>
    <row r="22" spans="1:6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66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7</v>
      </c>
      <c r="B9" s="10">
        <f>SUM(C9:F9)</f>
        <v>103</v>
      </c>
      <c r="C9" s="10">
        <v>25</v>
      </c>
      <c r="D9" s="10">
        <v>27</v>
      </c>
      <c r="E9" s="10">
        <v>25</v>
      </c>
      <c r="F9" s="10">
        <v>26</v>
      </c>
    </row>
    <row r="10" spans="1:6" ht="15.75">
      <c r="A10" s="16" t="s">
        <v>22</v>
      </c>
      <c r="B10" s="10">
        <f>SUM(C10:F10)</f>
        <v>23</v>
      </c>
      <c r="C10" s="10">
        <v>8</v>
      </c>
      <c r="D10" s="10">
        <v>5</v>
      </c>
      <c r="E10" s="10">
        <v>5</v>
      </c>
      <c r="F10" s="10">
        <v>5</v>
      </c>
    </row>
    <row r="11" spans="1:6" ht="15.75">
      <c r="A11" s="16" t="s">
        <v>29</v>
      </c>
      <c r="B11" s="10">
        <f>SUM(C11:F11)</f>
        <v>161</v>
      </c>
      <c r="C11" s="10">
        <v>40</v>
      </c>
      <c r="D11" s="10">
        <v>41</v>
      </c>
      <c r="E11" s="10">
        <v>30</v>
      </c>
      <c r="F11" s="10">
        <v>50</v>
      </c>
    </row>
    <row r="12" spans="1:6" ht="15.75">
      <c r="A12" s="16" t="s">
        <v>34</v>
      </c>
      <c r="B12" s="10">
        <f>SUM(C12:F12)</f>
        <v>589</v>
      </c>
      <c r="C12" s="10">
        <v>152</v>
      </c>
      <c r="D12" s="10">
        <v>148</v>
      </c>
      <c r="E12" s="10">
        <v>132</v>
      </c>
      <c r="F12" s="10">
        <v>157</v>
      </c>
    </row>
    <row r="13" spans="1:6" ht="15.75">
      <c r="A13" s="16" t="s">
        <v>39</v>
      </c>
      <c r="B13" s="10">
        <f>SUM(C13:F13)</f>
        <v>391</v>
      </c>
      <c r="C13" s="10">
        <v>71</v>
      </c>
      <c r="D13" s="10">
        <v>101</v>
      </c>
      <c r="E13" s="10">
        <v>93</v>
      </c>
      <c r="F13" s="10">
        <v>126</v>
      </c>
    </row>
    <row r="14" spans="1:6" ht="15.75">
      <c r="A14" s="17" t="s">
        <v>44</v>
      </c>
      <c r="B14" s="13">
        <f>SUM(B$9:B13)</f>
        <v>1267</v>
      </c>
      <c r="C14" s="13">
        <f>SUM(C$9:C13)</f>
        <v>296</v>
      </c>
      <c r="D14" s="13">
        <f>SUM(D$9:D13)</f>
        <v>322</v>
      </c>
      <c r="E14" s="13">
        <f>SUM(E$9:E13)</f>
        <v>285</v>
      </c>
      <c r="F14" s="13">
        <f>SUM(F$9:F13)</f>
        <v>364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65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7</v>
      </c>
      <c r="B9" s="10">
        <f t="shared" ref="B9:B15" si="0">SUM(C9:F9)</f>
        <v>100</v>
      </c>
      <c r="C9" s="10">
        <v>23</v>
      </c>
      <c r="D9" s="10">
        <v>26</v>
      </c>
      <c r="E9" s="10">
        <v>26</v>
      </c>
      <c r="F9" s="10">
        <v>25</v>
      </c>
    </row>
    <row r="10" spans="1:6" ht="15.75">
      <c r="A10" s="16" t="s">
        <v>16</v>
      </c>
      <c r="B10" s="10">
        <f t="shared" si="0"/>
        <v>6</v>
      </c>
      <c r="C10" s="10">
        <v>2</v>
      </c>
      <c r="D10" s="10">
        <v>3</v>
      </c>
      <c r="E10" s="10">
        <v>1</v>
      </c>
      <c r="F10" s="10"/>
    </row>
    <row r="11" spans="1:6" ht="15.75">
      <c r="A11" s="16" t="s">
        <v>18</v>
      </c>
      <c r="B11" s="10">
        <f t="shared" si="0"/>
        <v>235</v>
      </c>
      <c r="C11" s="10">
        <v>49</v>
      </c>
      <c r="D11" s="10">
        <v>66</v>
      </c>
      <c r="E11" s="10">
        <v>47</v>
      </c>
      <c r="F11" s="10">
        <v>73</v>
      </c>
    </row>
    <row r="12" spans="1:6" ht="15.75">
      <c r="A12" s="16" t="s">
        <v>22</v>
      </c>
      <c r="B12" s="10">
        <f t="shared" si="0"/>
        <v>212</v>
      </c>
      <c r="C12" s="10">
        <v>54</v>
      </c>
      <c r="D12" s="10">
        <v>66</v>
      </c>
      <c r="E12" s="10">
        <v>43</v>
      </c>
      <c r="F12" s="10">
        <v>49</v>
      </c>
    </row>
    <row r="13" spans="1:6" ht="15.75">
      <c r="A13" s="16" t="s">
        <v>29</v>
      </c>
      <c r="B13" s="10">
        <f t="shared" si="0"/>
        <v>104</v>
      </c>
      <c r="C13" s="10">
        <v>32</v>
      </c>
      <c r="D13" s="10">
        <v>30</v>
      </c>
      <c r="E13" s="10">
        <v>18</v>
      </c>
      <c r="F13" s="10">
        <v>24</v>
      </c>
    </row>
    <row r="14" spans="1:6" ht="15.75">
      <c r="A14" s="16" t="s">
        <v>34</v>
      </c>
      <c r="B14" s="10">
        <f t="shared" si="0"/>
        <v>483</v>
      </c>
      <c r="C14" s="10">
        <v>143</v>
      </c>
      <c r="D14" s="10">
        <v>154</v>
      </c>
      <c r="E14" s="10">
        <v>93</v>
      </c>
      <c r="F14" s="10">
        <v>93</v>
      </c>
    </row>
    <row r="15" spans="1:6" ht="15.75">
      <c r="A15" s="16" t="s">
        <v>39</v>
      </c>
      <c r="B15" s="10">
        <f t="shared" si="0"/>
        <v>572</v>
      </c>
      <c r="C15" s="10">
        <v>158</v>
      </c>
      <c r="D15" s="10">
        <v>172</v>
      </c>
      <c r="E15" s="10">
        <v>115</v>
      </c>
      <c r="F15" s="10">
        <v>127</v>
      </c>
    </row>
    <row r="16" spans="1:6" ht="15.75">
      <c r="A16" s="17" t="s">
        <v>44</v>
      </c>
      <c r="B16" s="13">
        <f>SUM(B$9:B15)</f>
        <v>1712</v>
      </c>
      <c r="C16" s="13">
        <f>SUM(C$9:C15)</f>
        <v>461</v>
      </c>
      <c r="D16" s="13">
        <f>SUM(D$9:D15)</f>
        <v>517</v>
      </c>
      <c r="E16" s="13">
        <f>SUM(E$9:E15)</f>
        <v>343</v>
      </c>
      <c r="F16" s="13">
        <f>SUM(F$9:F15)</f>
        <v>391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64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7</v>
      </c>
      <c r="B9" s="10">
        <f t="shared" ref="B9:B16" si="0">SUM(C9:F9)</f>
        <v>796</v>
      </c>
      <c r="C9" s="10">
        <v>197</v>
      </c>
      <c r="D9" s="10">
        <v>199</v>
      </c>
      <c r="E9" s="10">
        <v>199</v>
      </c>
      <c r="F9" s="10">
        <v>201</v>
      </c>
    </row>
    <row r="10" spans="1:6" ht="15.75">
      <c r="A10" s="16" t="s">
        <v>18</v>
      </c>
      <c r="B10" s="10">
        <f t="shared" si="0"/>
        <v>420</v>
      </c>
      <c r="C10" s="10">
        <v>106</v>
      </c>
      <c r="D10" s="10">
        <v>108</v>
      </c>
      <c r="E10" s="10">
        <v>104</v>
      </c>
      <c r="F10" s="10">
        <v>102</v>
      </c>
    </row>
    <row r="11" spans="1:6" ht="15.75">
      <c r="A11" s="16" t="s">
        <v>19</v>
      </c>
      <c r="B11" s="10">
        <f t="shared" si="0"/>
        <v>330</v>
      </c>
      <c r="C11" s="10">
        <v>82</v>
      </c>
      <c r="D11" s="10">
        <v>83</v>
      </c>
      <c r="E11" s="10">
        <v>82</v>
      </c>
      <c r="F11" s="10">
        <v>83</v>
      </c>
    </row>
    <row r="12" spans="1:6" ht="15.75">
      <c r="A12" s="16" t="s">
        <v>22</v>
      </c>
      <c r="B12" s="10">
        <f t="shared" si="0"/>
        <v>450</v>
      </c>
      <c r="C12" s="10">
        <v>114</v>
      </c>
      <c r="D12" s="10">
        <v>114</v>
      </c>
      <c r="E12" s="10">
        <v>111</v>
      </c>
      <c r="F12" s="10">
        <v>111</v>
      </c>
    </row>
    <row r="13" spans="1:6" ht="15.75">
      <c r="A13" s="16" t="s">
        <v>29</v>
      </c>
      <c r="B13" s="10">
        <f t="shared" si="0"/>
        <v>380</v>
      </c>
      <c r="C13" s="10">
        <v>96</v>
      </c>
      <c r="D13" s="10">
        <v>93</v>
      </c>
      <c r="E13" s="10">
        <v>93</v>
      </c>
      <c r="F13" s="10">
        <v>98</v>
      </c>
    </row>
    <row r="14" spans="1:6" ht="15.75">
      <c r="A14" s="16" t="s">
        <v>34</v>
      </c>
      <c r="B14" s="10">
        <f t="shared" si="0"/>
        <v>470</v>
      </c>
      <c r="C14" s="10">
        <v>114</v>
      </c>
      <c r="D14" s="10">
        <v>119</v>
      </c>
      <c r="E14" s="10">
        <v>117</v>
      </c>
      <c r="F14" s="10">
        <v>120</v>
      </c>
    </row>
    <row r="15" spans="1:6" ht="15.75">
      <c r="A15" s="16" t="s">
        <v>37</v>
      </c>
      <c r="B15" s="10">
        <f t="shared" si="0"/>
        <v>510</v>
      </c>
      <c r="C15" s="10">
        <v>129</v>
      </c>
      <c r="D15" s="10">
        <v>124</v>
      </c>
      <c r="E15" s="10">
        <v>126</v>
      </c>
      <c r="F15" s="10">
        <v>131</v>
      </c>
    </row>
    <row r="16" spans="1:6" ht="15.75">
      <c r="A16" s="16" t="s">
        <v>39</v>
      </c>
      <c r="B16" s="10">
        <f t="shared" si="0"/>
        <v>840</v>
      </c>
      <c r="C16" s="10">
        <v>209</v>
      </c>
      <c r="D16" s="10">
        <v>207</v>
      </c>
      <c r="E16" s="10">
        <v>208</v>
      </c>
      <c r="F16" s="10">
        <v>216</v>
      </c>
    </row>
    <row r="17" spans="1:6" ht="15.75">
      <c r="A17" s="17" t="s">
        <v>44</v>
      </c>
      <c r="B17" s="13">
        <f>SUM(B$9:B16)</f>
        <v>4196</v>
      </c>
      <c r="C17" s="13">
        <f>SUM(C$9:C16)</f>
        <v>1047</v>
      </c>
      <c r="D17" s="13">
        <f>SUM(D$9:D16)</f>
        <v>1047</v>
      </c>
      <c r="E17" s="13">
        <f>SUM(E$9:E16)</f>
        <v>1040</v>
      </c>
      <c r="F17" s="13">
        <f>SUM(F$9:F16)</f>
        <v>1062</v>
      </c>
    </row>
    <row r="22" spans="1:6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63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7</v>
      </c>
      <c r="B9" s="10">
        <f>SUM(C9:F9)</f>
        <v>34</v>
      </c>
      <c r="C9" s="10">
        <v>7</v>
      </c>
      <c r="D9" s="10">
        <v>9</v>
      </c>
      <c r="E9" s="10">
        <v>9</v>
      </c>
      <c r="F9" s="10">
        <v>9</v>
      </c>
    </row>
    <row r="10" spans="1:6" ht="15.75">
      <c r="A10" s="16" t="s">
        <v>22</v>
      </c>
      <c r="B10" s="10">
        <f>SUM(C10:F10)</f>
        <v>187</v>
      </c>
      <c r="C10" s="10">
        <v>46</v>
      </c>
      <c r="D10" s="10">
        <v>45</v>
      </c>
      <c r="E10" s="10">
        <v>45</v>
      </c>
      <c r="F10" s="10">
        <v>51</v>
      </c>
    </row>
    <row r="11" spans="1:6" ht="15.75">
      <c r="A11" s="16" t="s">
        <v>29</v>
      </c>
      <c r="B11" s="10">
        <f>SUM(C11:F11)</f>
        <v>26</v>
      </c>
      <c r="C11" s="10">
        <v>8</v>
      </c>
      <c r="D11" s="10">
        <v>6</v>
      </c>
      <c r="E11" s="10">
        <v>6</v>
      </c>
      <c r="F11" s="10">
        <v>6</v>
      </c>
    </row>
    <row r="12" spans="1:6" ht="15.75">
      <c r="A12" s="16" t="s">
        <v>34</v>
      </c>
      <c r="B12" s="10">
        <f>SUM(C12:F12)</f>
        <v>428</v>
      </c>
      <c r="C12" s="10">
        <v>102</v>
      </c>
      <c r="D12" s="10">
        <v>109</v>
      </c>
      <c r="E12" s="10">
        <v>99</v>
      </c>
      <c r="F12" s="10">
        <v>118</v>
      </c>
    </row>
    <row r="13" spans="1:6" ht="15.75">
      <c r="A13" s="16" t="s">
        <v>39</v>
      </c>
      <c r="B13" s="10">
        <f>SUM(C13:F13)</f>
        <v>386</v>
      </c>
      <c r="C13" s="10">
        <v>88</v>
      </c>
      <c r="D13" s="10">
        <v>96</v>
      </c>
      <c r="E13" s="10">
        <v>91</v>
      </c>
      <c r="F13" s="10">
        <v>111</v>
      </c>
    </row>
    <row r="14" spans="1:6" ht="15.75">
      <c r="A14" s="17" t="s">
        <v>44</v>
      </c>
      <c r="B14" s="13">
        <f>SUM(B$9:B13)</f>
        <v>1061</v>
      </c>
      <c r="C14" s="13">
        <f>SUM(C$9:C13)</f>
        <v>251</v>
      </c>
      <c r="D14" s="13">
        <f>SUM(D$9:D13)</f>
        <v>265</v>
      </c>
      <c r="E14" s="13">
        <f>SUM(E$9:E13)</f>
        <v>250</v>
      </c>
      <c r="F14" s="13">
        <f>SUM(F$9:F13)</f>
        <v>295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62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7</v>
      </c>
      <c r="B9" s="10">
        <f t="shared" ref="B9:B14" si="0">SUM(C9:F9)</f>
        <v>251</v>
      </c>
      <c r="C9" s="10">
        <v>54</v>
      </c>
      <c r="D9" s="10">
        <v>58</v>
      </c>
      <c r="E9" s="10">
        <v>65</v>
      </c>
      <c r="F9" s="10">
        <v>74</v>
      </c>
    </row>
    <row r="10" spans="1:6" ht="15.75">
      <c r="A10" s="16" t="s">
        <v>22</v>
      </c>
      <c r="B10" s="10">
        <f t="shared" si="0"/>
        <v>247</v>
      </c>
      <c r="C10" s="10">
        <v>66</v>
      </c>
      <c r="D10" s="10">
        <v>55</v>
      </c>
      <c r="E10" s="10">
        <v>59</v>
      </c>
      <c r="F10" s="10">
        <v>67</v>
      </c>
    </row>
    <row r="11" spans="1:6" ht="15.75">
      <c r="A11" s="16" t="s">
        <v>29</v>
      </c>
      <c r="B11" s="10">
        <f t="shared" si="0"/>
        <v>248</v>
      </c>
      <c r="C11" s="10">
        <v>58</v>
      </c>
      <c r="D11" s="10">
        <v>58</v>
      </c>
      <c r="E11" s="10">
        <v>60</v>
      </c>
      <c r="F11" s="10">
        <v>72</v>
      </c>
    </row>
    <row r="12" spans="1:6" ht="15.75">
      <c r="A12" s="16" t="s">
        <v>34</v>
      </c>
      <c r="B12" s="10">
        <f t="shared" si="0"/>
        <v>812</v>
      </c>
      <c r="C12" s="10">
        <v>201</v>
      </c>
      <c r="D12" s="10">
        <v>196</v>
      </c>
      <c r="E12" s="10">
        <v>192</v>
      </c>
      <c r="F12" s="10">
        <v>223</v>
      </c>
    </row>
    <row r="13" spans="1:6" ht="15.75">
      <c r="A13" s="16" t="s">
        <v>37</v>
      </c>
      <c r="B13" s="10">
        <f t="shared" si="0"/>
        <v>304</v>
      </c>
      <c r="C13" s="10">
        <v>69</v>
      </c>
      <c r="D13" s="10">
        <v>78</v>
      </c>
      <c r="E13" s="10">
        <v>80</v>
      </c>
      <c r="F13" s="10">
        <v>77</v>
      </c>
    </row>
    <row r="14" spans="1:6" ht="15.75">
      <c r="A14" s="16" t="s">
        <v>39</v>
      </c>
      <c r="B14" s="10">
        <f t="shared" si="0"/>
        <v>464</v>
      </c>
      <c r="C14" s="10">
        <v>104</v>
      </c>
      <c r="D14" s="10">
        <v>109</v>
      </c>
      <c r="E14" s="10">
        <v>116</v>
      </c>
      <c r="F14" s="10">
        <v>135</v>
      </c>
    </row>
    <row r="15" spans="1:6" ht="15.75">
      <c r="A15" s="17" t="s">
        <v>44</v>
      </c>
      <c r="B15" s="13">
        <f>SUM(B$9:B14)</f>
        <v>2326</v>
      </c>
      <c r="C15" s="13">
        <f>SUM(C$9:C14)</f>
        <v>552</v>
      </c>
      <c r="D15" s="13">
        <f>SUM(D$9:D14)</f>
        <v>554</v>
      </c>
      <c r="E15" s="13">
        <f>SUM(E$9:E14)</f>
        <v>572</v>
      </c>
      <c r="F15" s="13">
        <f>SUM(F$9:F14)</f>
        <v>648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61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7</v>
      </c>
      <c r="B9" s="10">
        <f>SUM(C9:F9)</f>
        <v>179</v>
      </c>
      <c r="C9" s="10">
        <v>45</v>
      </c>
      <c r="D9" s="10">
        <v>45</v>
      </c>
      <c r="E9" s="10">
        <v>45</v>
      </c>
      <c r="F9" s="10">
        <v>44</v>
      </c>
    </row>
    <row r="10" spans="1:6" ht="15.75">
      <c r="A10" s="16" t="s">
        <v>22</v>
      </c>
      <c r="B10" s="10">
        <f>SUM(C10:F10)</f>
        <v>193</v>
      </c>
      <c r="C10" s="10">
        <v>41</v>
      </c>
      <c r="D10" s="10">
        <v>51</v>
      </c>
      <c r="E10" s="10">
        <v>51</v>
      </c>
      <c r="F10" s="10">
        <v>50</v>
      </c>
    </row>
    <row r="11" spans="1:6" ht="15.75">
      <c r="A11" s="16" t="s">
        <v>34</v>
      </c>
      <c r="B11" s="10">
        <f>SUM(C11:F11)</f>
        <v>674</v>
      </c>
      <c r="C11" s="10">
        <v>151</v>
      </c>
      <c r="D11" s="10">
        <v>172</v>
      </c>
      <c r="E11" s="10">
        <v>177</v>
      </c>
      <c r="F11" s="10">
        <v>174</v>
      </c>
    </row>
    <row r="12" spans="1:6" ht="15.75">
      <c r="A12" s="16" t="s">
        <v>37</v>
      </c>
      <c r="B12" s="10">
        <f>SUM(C12:F12)</f>
        <v>149</v>
      </c>
      <c r="C12" s="10">
        <v>35</v>
      </c>
      <c r="D12" s="10">
        <v>39</v>
      </c>
      <c r="E12" s="10">
        <v>37</v>
      </c>
      <c r="F12" s="10">
        <v>38</v>
      </c>
    </row>
    <row r="13" spans="1:6" ht="15.75">
      <c r="A13" s="16" t="s">
        <v>39</v>
      </c>
      <c r="B13" s="10">
        <f>SUM(C13:F13)</f>
        <v>443</v>
      </c>
      <c r="C13" s="10">
        <v>98</v>
      </c>
      <c r="D13" s="10">
        <v>117</v>
      </c>
      <c r="E13" s="10">
        <v>113</v>
      </c>
      <c r="F13" s="10">
        <v>115</v>
      </c>
    </row>
    <row r="14" spans="1:6" ht="15.75">
      <c r="A14" s="17" t="s">
        <v>44</v>
      </c>
      <c r="B14" s="13">
        <f>SUM(B$9:B13)</f>
        <v>1638</v>
      </c>
      <c r="C14" s="13">
        <f>SUM(C$9:C13)</f>
        <v>370</v>
      </c>
      <c r="D14" s="13">
        <f>SUM(D$9:D13)</f>
        <v>424</v>
      </c>
      <c r="E14" s="13">
        <f>SUM(E$9:E13)</f>
        <v>423</v>
      </c>
      <c r="F14" s="13">
        <f>SUM(F$9:F13)</f>
        <v>421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60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7</v>
      </c>
      <c r="B9" s="10">
        <f>SUM(C9:F9)</f>
        <v>392</v>
      </c>
      <c r="C9" s="10">
        <v>102</v>
      </c>
      <c r="D9" s="10">
        <v>94</v>
      </c>
      <c r="E9" s="10">
        <v>94</v>
      </c>
      <c r="F9" s="10">
        <v>102</v>
      </c>
    </row>
    <row r="10" spans="1:6" ht="15.75">
      <c r="A10" s="16" t="s">
        <v>22</v>
      </c>
      <c r="B10" s="10">
        <f>SUM(C10:F10)</f>
        <v>42</v>
      </c>
      <c r="C10" s="10">
        <v>12</v>
      </c>
      <c r="D10" s="10">
        <v>9</v>
      </c>
      <c r="E10" s="10">
        <v>9</v>
      </c>
      <c r="F10" s="10">
        <v>12</v>
      </c>
    </row>
    <row r="11" spans="1:6" ht="15.75">
      <c r="A11" s="16" t="s">
        <v>29</v>
      </c>
      <c r="B11" s="10">
        <f>SUM(C11:F11)</f>
        <v>169</v>
      </c>
      <c r="C11" s="10">
        <v>44</v>
      </c>
      <c r="D11" s="10">
        <v>36</v>
      </c>
      <c r="E11" s="10">
        <v>43</v>
      </c>
      <c r="F11" s="10">
        <v>46</v>
      </c>
    </row>
    <row r="12" spans="1:6" ht="15.75">
      <c r="A12" s="16" t="s">
        <v>34</v>
      </c>
      <c r="B12" s="10">
        <f>SUM(C12:F12)</f>
        <v>547</v>
      </c>
      <c r="C12" s="10">
        <v>149</v>
      </c>
      <c r="D12" s="10">
        <v>135</v>
      </c>
      <c r="E12" s="10">
        <v>130</v>
      </c>
      <c r="F12" s="10">
        <v>133</v>
      </c>
    </row>
    <row r="13" spans="1:6" ht="15.75">
      <c r="A13" s="16" t="s">
        <v>39</v>
      </c>
      <c r="B13" s="10">
        <f>SUM(C13:F13)</f>
        <v>412</v>
      </c>
      <c r="C13" s="10">
        <v>112</v>
      </c>
      <c r="D13" s="10">
        <v>94</v>
      </c>
      <c r="E13" s="10">
        <v>97</v>
      </c>
      <c r="F13" s="10">
        <v>109</v>
      </c>
    </row>
    <row r="14" spans="1:6" ht="15.75">
      <c r="A14" s="17" t="s">
        <v>44</v>
      </c>
      <c r="B14" s="13">
        <f>SUM(B$9:B13)</f>
        <v>1562</v>
      </c>
      <c r="C14" s="13">
        <f>SUM(C$9:C13)</f>
        <v>419</v>
      </c>
      <c r="D14" s="13">
        <f>SUM(D$9:D13)</f>
        <v>368</v>
      </c>
      <c r="E14" s="13">
        <f>SUM(E$9:E13)</f>
        <v>373</v>
      </c>
      <c r="F14" s="13">
        <f>SUM(F$9:F13)</f>
        <v>402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29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104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7</v>
      </c>
      <c r="B9" s="10">
        <f t="shared" ref="B9:B28" si="0">SUM(C9:F9)</f>
        <v>6226</v>
      </c>
      <c r="C9" s="10">
        <v>1594</v>
      </c>
      <c r="D9" s="10">
        <v>1454</v>
      </c>
      <c r="E9" s="10">
        <v>1584</v>
      </c>
      <c r="F9" s="10">
        <v>1594</v>
      </c>
    </row>
    <row r="10" spans="1:6" ht="15.75">
      <c r="A10" s="16" t="s">
        <v>8</v>
      </c>
      <c r="B10" s="10">
        <f t="shared" si="0"/>
        <v>390</v>
      </c>
      <c r="C10" s="10">
        <v>117</v>
      </c>
      <c r="D10" s="10">
        <v>95</v>
      </c>
      <c r="E10" s="10">
        <v>95</v>
      </c>
      <c r="F10" s="10">
        <v>83</v>
      </c>
    </row>
    <row r="11" spans="1:6" ht="15.75">
      <c r="A11" s="16" t="s">
        <v>9</v>
      </c>
      <c r="B11" s="10">
        <f t="shared" si="0"/>
        <v>690</v>
      </c>
      <c r="C11" s="10">
        <v>190</v>
      </c>
      <c r="D11" s="10">
        <v>163</v>
      </c>
      <c r="E11" s="10">
        <v>163</v>
      </c>
      <c r="F11" s="10">
        <v>174</v>
      </c>
    </row>
    <row r="12" spans="1:6" ht="15.75">
      <c r="A12" s="16" t="s">
        <v>10</v>
      </c>
      <c r="B12" s="10">
        <f t="shared" si="0"/>
        <v>46</v>
      </c>
      <c r="C12" s="10">
        <v>12</v>
      </c>
      <c r="D12" s="10">
        <v>14</v>
      </c>
      <c r="E12" s="10">
        <v>12</v>
      </c>
      <c r="F12" s="10">
        <v>8</v>
      </c>
    </row>
    <row r="13" spans="1:6" ht="15.75">
      <c r="A13" s="16" t="s">
        <v>19</v>
      </c>
      <c r="B13" s="10">
        <f t="shared" si="0"/>
        <v>1229</v>
      </c>
      <c r="C13" s="10">
        <v>409</v>
      </c>
      <c r="D13" s="10">
        <v>320</v>
      </c>
      <c r="E13" s="10">
        <v>249</v>
      </c>
      <c r="F13" s="10">
        <v>251</v>
      </c>
    </row>
    <row r="14" spans="1:6" ht="15.75">
      <c r="A14" s="16" t="s">
        <v>22</v>
      </c>
      <c r="B14" s="10">
        <f t="shared" si="0"/>
        <v>1707</v>
      </c>
      <c r="C14" s="10">
        <v>462</v>
      </c>
      <c r="D14" s="10">
        <v>424</v>
      </c>
      <c r="E14" s="10">
        <v>394</v>
      </c>
      <c r="F14" s="10">
        <v>427</v>
      </c>
    </row>
    <row r="15" spans="1:6" ht="15.75">
      <c r="A15" s="16" t="s">
        <v>23</v>
      </c>
      <c r="B15" s="10">
        <f t="shared" si="0"/>
        <v>977</v>
      </c>
      <c r="C15" s="10">
        <v>264</v>
      </c>
      <c r="D15" s="10">
        <v>243</v>
      </c>
      <c r="E15" s="10">
        <v>218</v>
      </c>
      <c r="F15" s="10">
        <v>252</v>
      </c>
    </row>
    <row r="16" spans="1:6" ht="15.75">
      <c r="A16" s="16" t="s">
        <v>24</v>
      </c>
      <c r="B16" s="10">
        <f t="shared" si="0"/>
        <v>706</v>
      </c>
      <c r="C16" s="10">
        <v>194</v>
      </c>
      <c r="D16" s="10">
        <v>171</v>
      </c>
      <c r="E16" s="10">
        <v>161</v>
      </c>
      <c r="F16" s="10">
        <v>180</v>
      </c>
    </row>
    <row r="17" spans="1:6" ht="15.75">
      <c r="A17" s="16" t="s">
        <v>25</v>
      </c>
      <c r="B17" s="10">
        <f t="shared" si="0"/>
        <v>456</v>
      </c>
      <c r="C17" s="10">
        <v>135</v>
      </c>
      <c r="D17" s="10">
        <v>117</v>
      </c>
      <c r="E17" s="10">
        <v>101</v>
      </c>
      <c r="F17" s="10">
        <v>103</v>
      </c>
    </row>
    <row r="18" spans="1:6" ht="15.75">
      <c r="A18" s="16" t="s">
        <v>26</v>
      </c>
      <c r="B18" s="10">
        <f t="shared" si="0"/>
        <v>839</v>
      </c>
      <c r="C18" s="10">
        <v>230</v>
      </c>
      <c r="D18" s="10">
        <v>223</v>
      </c>
      <c r="E18" s="10">
        <v>204</v>
      </c>
      <c r="F18" s="10">
        <v>182</v>
      </c>
    </row>
    <row r="19" spans="1:6" ht="15.75">
      <c r="A19" s="16" t="s">
        <v>27</v>
      </c>
      <c r="B19" s="10">
        <f t="shared" si="0"/>
        <v>1202</v>
      </c>
      <c r="C19" s="10">
        <v>336</v>
      </c>
      <c r="D19" s="10">
        <v>308</v>
      </c>
      <c r="E19" s="10">
        <v>242</v>
      </c>
      <c r="F19" s="10">
        <v>316</v>
      </c>
    </row>
    <row r="20" spans="1:6" ht="15.75">
      <c r="A20" s="16" t="s">
        <v>30</v>
      </c>
      <c r="B20" s="10">
        <f t="shared" si="0"/>
        <v>769</v>
      </c>
      <c r="C20" s="10">
        <v>274</v>
      </c>
      <c r="D20" s="10">
        <v>193</v>
      </c>
      <c r="E20" s="10">
        <v>142</v>
      </c>
      <c r="F20" s="10">
        <v>160</v>
      </c>
    </row>
    <row r="21" spans="1:6" ht="15.75">
      <c r="A21" s="16" t="s">
        <v>32</v>
      </c>
      <c r="B21" s="10">
        <f t="shared" si="0"/>
        <v>764</v>
      </c>
      <c r="C21" s="10">
        <v>197</v>
      </c>
      <c r="D21" s="10">
        <v>191</v>
      </c>
      <c r="E21" s="10">
        <v>180</v>
      </c>
      <c r="F21" s="10">
        <v>196</v>
      </c>
    </row>
    <row r="22" spans="1:6" ht="15.75">
      <c r="A22" s="16" t="s">
        <v>33</v>
      </c>
      <c r="B22" s="10">
        <f t="shared" si="0"/>
        <v>1416</v>
      </c>
      <c r="C22" s="10">
        <v>420</v>
      </c>
      <c r="D22" s="10">
        <v>350</v>
      </c>
      <c r="E22" s="10">
        <v>299</v>
      </c>
      <c r="F22" s="10">
        <v>347</v>
      </c>
    </row>
    <row r="23" spans="1:6" ht="15.75">
      <c r="A23" s="16" t="s">
        <v>37</v>
      </c>
      <c r="B23" s="10">
        <f t="shared" si="0"/>
        <v>1676</v>
      </c>
      <c r="C23" s="10">
        <v>500</v>
      </c>
      <c r="D23" s="10">
        <v>428</v>
      </c>
      <c r="E23" s="10">
        <v>379</v>
      </c>
      <c r="F23" s="10">
        <v>369</v>
      </c>
    </row>
    <row r="24" spans="1:6" ht="15.75">
      <c r="A24" s="16" t="s">
        <v>38</v>
      </c>
      <c r="B24" s="10">
        <f t="shared" si="0"/>
        <v>1277</v>
      </c>
      <c r="C24" s="10">
        <v>383</v>
      </c>
      <c r="D24" s="10">
        <v>319</v>
      </c>
      <c r="E24" s="10">
        <v>267</v>
      </c>
      <c r="F24" s="10">
        <v>308</v>
      </c>
    </row>
    <row r="25" spans="1:6" ht="15.75">
      <c r="A25" s="16" t="s">
        <v>39</v>
      </c>
      <c r="B25" s="10">
        <f t="shared" si="0"/>
        <v>298</v>
      </c>
      <c r="C25" s="10">
        <v>107</v>
      </c>
      <c r="D25" s="10">
        <v>85</v>
      </c>
      <c r="E25" s="10">
        <v>64</v>
      </c>
      <c r="F25" s="10">
        <v>42</v>
      </c>
    </row>
    <row r="26" spans="1:6" ht="15.75">
      <c r="A26" s="16" t="s">
        <v>40</v>
      </c>
      <c r="B26" s="10">
        <f t="shared" si="0"/>
        <v>1618</v>
      </c>
      <c r="C26" s="10">
        <v>547</v>
      </c>
      <c r="D26" s="10">
        <v>438</v>
      </c>
      <c r="E26" s="10">
        <v>327</v>
      </c>
      <c r="F26" s="10">
        <v>306</v>
      </c>
    </row>
    <row r="27" spans="1:6" ht="15.75">
      <c r="A27" s="16" t="s">
        <v>42</v>
      </c>
      <c r="B27" s="10">
        <f t="shared" si="0"/>
        <v>699</v>
      </c>
      <c r="C27" s="10">
        <v>230</v>
      </c>
      <c r="D27" s="10">
        <v>176</v>
      </c>
      <c r="E27" s="10">
        <v>141</v>
      </c>
      <c r="F27" s="10">
        <v>152</v>
      </c>
    </row>
    <row r="28" spans="1:6" ht="15.75">
      <c r="A28" s="16" t="s">
        <v>43</v>
      </c>
      <c r="B28" s="10">
        <f t="shared" si="0"/>
        <v>674</v>
      </c>
      <c r="C28" s="10">
        <v>166</v>
      </c>
      <c r="D28" s="10">
        <v>168</v>
      </c>
      <c r="E28" s="10">
        <v>161</v>
      </c>
      <c r="F28" s="10">
        <v>179</v>
      </c>
    </row>
    <row r="29" spans="1:6" ht="15.75">
      <c r="A29" s="17" t="s">
        <v>44</v>
      </c>
      <c r="B29" s="13">
        <f>SUM(B$9:B28)</f>
        <v>23659</v>
      </c>
      <c r="C29" s="13">
        <f>SUM(C$9:C28)</f>
        <v>6767</v>
      </c>
      <c r="D29" s="13">
        <f>SUM(D$9:D28)</f>
        <v>5880</v>
      </c>
      <c r="E29" s="13">
        <f>SUM(E$9:E28)</f>
        <v>5383</v>
      </c>
      <c r="F29" s="13">
        <f>SUM(F$9:F28)</f>
        <v>5629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59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7</v>
      </c>
      <c r="B9" s="10">
        <f t="shared" ref="B9:B15" si="0">SUM(C9:F9)</f>
        <v>227</v>
      </c>
      <c r="C9" s="10">
        <v>55</v>
      </c>
      <c r="D9" s="10">
        <v>60</v>
      </c>
      <c r="E9" s="10">
        <v>50</v>
      </c>
      <c r="F9" s="10">
        <v>62</v>
      </c>
    </row>
    <row r="10" spans="1:6" ht="15.75">
      <c r="A10" s="16" t="s">
        <v>18</v>
      </c>
      <c r="B10" s="10">
        <f t="shared" si="0"/>
        <v>705</v>
      </c>
      <c r="C10" s="10">
        <v>169</v>
      </c>
      <c r="D10" s="10">
        <v>191</v>
      </c>
      <c r="E10" s="10">
        <v>155</v>
      </c>
      <c r="F10" s="10">
        <v>190</v>
      </c>
    </row>
    <row r="11" spans="1:6" ht="15.75">
      <c r="A11" s="16" t="s">
        <v>22</v>
      </c>
      <c r="B11" s="10">
        <f t="shared" si="0"/>
        <v>423</v>
      </c>
      <c r="C11" s="10">
        <v>103</v>
      </c>
      <c r="D11" s="10">
        <v>114</v>
      </c>
      <c r="E11" s="10">
        <v>93</v>
      </c>
      <c r="F11" s="10">
        <v>113</v>
      </c>
    </row>
    <row r="12" spans="1:6" ht="15.75">
      <c r="A12" s="16" t="s">
        <v>29</v>
      </c>
      <c r="B12" s="10">
        <f t="shared" si="0"/>
        <v>202</v>
      </c>
      <c r="C12" s="10">
        <v>50</v>
      </c>
      <c r="D12" s="10">
        <v>52</v>
      </c>
      <c r="E12" s="10">
        <v>45</v>
      </c>
      <c r="F12" s="10">
        <v>55</v>
      </c>
    </row>
    <row r="13" spans="1:6" ht="15.75">
      <c r="A13" s="16" t="s">
        <v>34</v>
      </c>
      <c r="B13" s="10">
        <f t="shared" si="0"/>
        <v>1045</v>
      </c>
      <c r="C13" s="10">
        <v>252</v>
      </c>
      <c r="D13" s="10">
        <v>274</v>
      </c>
      <c r="E13" s="10">
        <v>246</v>
      </c>
      <c r="F13" s="10">
        <v>273</v>
      </c>
    </row>
    <row r="14" spans="1:6" ht="15.75">
      <c r="A14" s="16" t="s">
        <v>37</v>
      </c>
      <c r="B14" s="10">
        <f t="shared" si="0"/>
        <v>555</v>
      </c>
      <c r="C14" s="10">
        <v>137</v>
      </c>
      <c r="D14" s="10">
        <v>149</v>
      </c>
      <c r="E14" s="10">
        <v>124</v>
      </c>
      <c r="F14" s="10">
        <v>145</v>
      </c>
    </row>
    <row r="15" spans="1:6" ht="15.75">
      <c r="A15" s="16" t="s">
        <v>39</v>
      </c>
      <c r="B15" s="10">
        <f t="shared" si="0"/>
        <v>769</v>
      </c>
      <c r="C15" s="10">
        <v>190</v>
      </c>
      <c r="D15" s="10">
        <v>203</v>
      </c>
      <c r="E15" s="10">
        <v>172</v>
      </c>
      <c r="F15" s="10">
        <v>204</v>
      </c>
    </row>
    <row r="16" spans="1:6" ht="15.75">
      <c r="A16" s="17" t="s">
        <v>44</v>
      </c>
      <c r="B16" s="13">
        <f>SUM(B$9:B15)</f>
        <v>3926</v>
      </c>
      <c r="C16" s="13">
        <f>SUM(C$9:C15)</f>
        <v>956</v>
      </c>
      <c r="D16" s="13">
        <f>SUM(D$9:D15)</f>
        <v>1043</v>
      </c>
      <c r="E16" s="13">
        <f>SUM(E$9:E15)</f>
        <v>885</v>
      </c>
      <c r="F16" s="13">
        <f>SUM(F$9:F15)</f>
        <v>1042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58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28</v>
      </c>
      <c r="B9" s="10">
        <f>SUM(C9:F9)</f>
        <v>100</v>
      </c>
      <c r="C9" s="10">
        <v>20</v>
      </c>
      <c r="D9" s="10">
        <v>45</v>
      </c>
      <c r="E9" s="10">
        <v>20</v>
      </c>
      <c r="F9" s="10">
        <v>15</v>
      </c>
    </row>
    <row r="10" spans="1:6" ht="15.75">
      <c r="A10" s="17" t="s">
        <v>44</v>
      </c>
      <c r="B10" s="13">
        <f>SUM(B$9)</f>
        <v>100</v>
      </c>
      <c r="C10" s="13">
        <f>SUM(C$9)</f>
        <v>20</v>
      </c>
      <c r="D10" s="13">
        <f>SUM(D$9)</f>
        <v>45</v>
      </c>
      <c r="E10" s="13">
        <f>SUM(E$9)</f>
        <v>20</v>
      </c>
      <c r="F10" s="13">
        <f>SUM(F$9)</f>
        <v>15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56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28</v>
      </c>
      <c r="B9" s="10">
        <f>SUM(C9:F9)</f>
        <v>600</v>
      </c>
      <c r="C9" s="10">
        <v>165</v>
      </c>
      <c r="D9" s="10">
        <v>165</v>
      </c>
      <c r="E9" s="10">
        <v>165</v>
      </c>
      <c r="F9" s="10">
        <v>105</v>
      </c>
    </row>
    <row r="10" spans="1:6" ht="15.75">
      <c r="A10" s="17" t="s">
        <v>44</v>
      </c>
      <c r="B10" s="13">
        <f>SUM(B$9)</f>
        <v>600</v>
      </c>
      <c r="C10" s="13">
        <f>SUM(C$9)</f>
        <v>165</v>
      </c>
      <c r="D10" s="13">
        <f>SUM(D$9)</f>
        <v>165</v>
      </c>
      <c r="E10" s="13">
        <f>SUM(E$9)</f>
        <v>165</v>
      </c>
      <c r="F10" s="13">
        <f>SUM(F$9)</f>
        <v>105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103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28</v>
      </c>
      <c r="B9" s="10">
        <f>SUM(C9:F9)</f>
        <v>4760</v>
      </c>
      <c r="C9" s="10">
        <v>1079</v>
      </c>
      <c r="D9" s="10">
        <v>1160</v>
      </c>
      <c r="E9" s="10">
        <v>933</v>
      </c>
      <c r="F9" s="10">
        <v>1588</v>
      </c>
    </row>
    <row r="10" spans="1:6" ht="15.75">
      <c r="A10" s="17" t="s">
        <v>44</v>
      </c>
      <c r="B10" s="13">
        <f>SUM(B$9)</f>
        <v>4760</v>
      </c>
      <c r="C10" s="13">
        <f>SUM(C$9)</f>
        <v>1079</v>
      </c>
      <c r="D10" s="13">
        <f>SUM(D$9)</f>
        <v>1160</v>
      </c>
      <c r="E10" s="13">
        <f>SUM(E$9)</f>
        <v>933</v>
      </c>
      <c r="F10" s="13">
        <f>SUM(F$9)</f>
        <v>1588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BH31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102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7</v>
      </c>
      <c r="B9" s="10">
        <f t="shared" ref="B9:B30" si="0">SUM(C9:F9)</f>
        <v>34</v>
      </c>
      <c r="C9" s="10">
        <v>9</v>
      </c>
      <c r="D9" s="10">
        <v>10</v>
      </c>
      <c r="E9" s="10">
        <v>5</v>
      </c>
      <c r="F9" s="10">
        <v>10</v>
      </c>
    </row>
    <row r="10" spans="1:6" ht="15.75">
      <c r="A10" s="16" t="s">
        <v>8</v>
      </c>
      <c r="B10" s="10">
        <f t="shared" si="0"/>
        <v>29</v>
      </c>
      <c r="C10" s="10">
        <v>14</v>
      </c>
      <c r="D10" s="10">
        <v>5</v>
      </c>
      <c r="E10" s="10">
        <v>6</v>
      </c>
      <c r="F10" s="10">
        <v>4</v>
      </c>
    </row>
    <row r="11" spans="1:6" ht="15.75">
      <c r="A11" s="16" t="s">
        <v>9</v>
      </c>
      <c r="B11" s="10">
        <f t="shared" si="0"/>
        <v>252</v>
      </c>
      <c r="C11" s="10">
        <v>60</v>
      </c>
      <c r="D11" s="10">
        <v>68</v>
      </c>
      <c r="E11" s="10">
        <v>61</v>
      </c>
      <c r="F11" s="10">
        <v>63</v>
      </c>
    </row>
    <row r="12" spans="1:6" ht="15.75">
      <c r="A12" s="16" t="s">
        <v>10</v>
      </c>
      <c r="B12" s="10">
        <f t="shared" si="0"/>
        <v>84</v>
      </c>
      <c r="C12" s="10">
        <v>21</v>
      </c>
      <c r="D12" s="10">
        <v>26</v>
      </c>
      <c r="E12" s="10">
        <v>16</v>
      </c>
      <c r="F12" s="10">
        <v>21</v>
      </c>
    </row>
    <row r="13" spans="1:6" ht="15.75">
      <c r="A13" s="16" t="s">
        <v>12</v>
      </c>
      <c r="B13" s="10">
        <f t="shared" si="0"/>
        <v>264</v>
      </c>
      <c r="C13" s="10">
        <v>49</v>
      </c>
      <c r="D13" s="10">
        <v>77</v>
      </c>
      <c r="E13" s="10">
        <v>66</v>
      </c>
      <c r="F13" s="10">
        <v>72</v>
      </c>
    </row>
    <row r="14" spans="1:6" ht="15.75">
      <c r="A14" s="16" t="s">
        <v>13</v>
      </c>
      <c r="B14" s="10">
        <f t="shared" si="0"/>
        <v>128</v>
      </c>
      <c r="C14" s="10">
        <v>32</v>
      </c>
      <c r="D14" s="10">
        <v>35</v>
      </c>
      <c r="E14" s="10">
        <v>30</v>
      </c>
      <c r="F14" s="10">
        <v>31</v>
      </c>
    </row>
    <row r="15" spans="1:6" ht="15.75">
      <c r="A15" s="16" t="s">
        <v>14</v>
      </c>
      <c r="B15" s="10">
        <f t="shared" si="0"/>
        <v>547</v>
      </c>
      <c r="C15" s="10">
        <v>139</v>
      </c>
      <c r="D15" s="10">
        <v>141</v>
      </c>
      <c r="E15" s="10">
        <v>126</v>
      </c>
      <c r="F15" s="10">
        <v>141</v>
      </c>
    </row>
    <row r="16" spans="1:6" ht="15.75">
      <c r="A16" s="16" t="s">
        <v>15</v>
      </c>
      <c r="B16" s="10">
        <f t="shared" si="0"/>
        <v>592</v>
      </c>
      <c r="C16" s="10">
        <v>126</v>
      </c>
      <c r="D16" s="10">
        <v>166</v>
      </c>
      <c r="E16" s="10">
        <v>149</v>
      </c>
      <c r="F16" s="10">
        <v>151</v>
      </c>
    </row>
    <row r="17" spans="1:6" ht="15.75">
      <c r="A17" s="16" t="s">
        <v>16</v>
      </c>
      <c r="B17" s="10">
        <f t="shared" si="0"/>
        <v>1281</v>
      </c>
      <c r="C17" s="10">
        <v>310</v>
      </c>
      <c r="D17" s="10">
        <v>339</v>
      </c>
      <c r="E17" s="10">
        <v>297</v>
      </c>
      <c r="F17" s="10">
        <v>335</v>
      </c>
    </row>
    <row r="18" spans="1:6" ht="15.75">
      <c r="A18" s="16" t="s">
        <v>17</v>
      </c>
      <c r="B18" s="10">
        <f t="shared" si="0"/>
        <v>403</v>
      </c>
      <c r="C18" s="10">
        <v>97</v>
      </c>
      <c r="D18" s="10">
        <v>107</v>
      </c>
      <c r="E18" s="10">
        <v>98</v>
      </c>
      <c r="F18" s="10">
        <v>101</v>
      </c>
    </row>
    <row r="19" spans="1:6" ht="15.75">
      <c r="A19" s="16" t="s">
        <v>18</v>
      </c>
      <c r="B19" s="10">
        <f t="shared" si="0"/>
        <v>100</v>
      </c>
      <c r="C19" s="10">
        <v>100</v>
      </c>
      <c r="D19" s="10"/>
      <c r="E19" s="10"/>
      <c r="F19" s="10"/>
    </row>
    <row r="20" spans="1:6" ht="15.75">
      <c r="A20" s="16" t="s">
        <v>21</v>
      </c>
      <c r="B20" s="10">
        <f t="shared" si="0"/>
        <v>398</v>
      </c>
      <c r="C20" s="10">
        <v>77</v>
      </c>
      <c r="D20" s="10">
        <v>105</v>
      </c>
      <c r="E20" s="10">
        <v>108</v>
      </c>
      <c r="F20" s="10">
        <v>108</v>
      </c>
    </row>
    <row r="21" spans="1:6" ht="15.75">
      <c r="A21" s="16" t="s">
        <v>22</v>
      </c>
      <c r="B21" s="10">
        <f t="shared" si="0"/>
        <v>1004</v>
      </c>
      <c r="C21" s="10">
        <v>238</v>
      </c>
      <c r="D21" s="10">
        <v>282</v>
      </c>
      <c r="E21" s="10">
        <v>227</v>
      </c>
      <c r="F21" s="10">
        <v>257</v>
      </c>
    </row>
    <row r="22" spans="1:6" ht="15.75">
      <c r="A22" s="16" t="s">
        <v>23</v>
      </c>
      <c r="B22" s="10">
        <f t="shared" si="0"/>
        <v>333</v>
      </c>
      <c r="C22" s="10">
        <v>85</v>
      </c>
      <c r="D22" s="10">
        <v>85</v>
      </c>
      <c r="E22" s="10">
        <v>78</v>
      </c>
      <c r="F22" s="10">
        <v>85</v>
      </c>
    </row>
    <row r="23" spans="1:6" ht="15.75">
      <c r="A23" s="16" t="s">
        <v>24</v>
      </c>
      <c r="B23" s="10">
        <f t="shared" si="0"/>
        <v>479</v>
      </c>
      <c r="C23" s="10">
        <v>115</v>
      </c>
      <c r="D23" s="10">
        <v>134</v>
      </c>
      <c r="E23" s="10">
        <v>106</v>
      </c>
      <c r="F23" s="10">
        <v>124</v>
      </c>
    </row>
    <row r="24" spans="1:6" ht="15.75">
      <c r="A24" s="16" t="s">
        <v>25</v>
      </c>
      <c r="B24" s="10">
        <f t="shared" si="0"/>
        <v>411</v>
      </c>
      <c r="C24" s="10">
        <v>97</v>
      </c>
      <c r="D24" s="10">
        <v>114</v>
      </c>
      <c r="E24" s="10">
        <v>101</v>
      </c>
      <c r="F24" s="10">
        <v>99</v>
      </c>
    </row>
    <row r="25" spans="1:6" ht="15.75">
      <c r="A25" s="16" t="s">
        <v>27</v>
      </c>
      <c r="B25" s="10">
        <f t="shared" si="0"/>
        <v>1399</v>
      </c>
      <c r="C25" s="10">
        <v>331</v>
      </c>
      <c r="D25" s="10">
        <v>400</v>
      </c>
      <c r="E25" s="10">
        <v>312</v>
      </c>
      <c r="F25" s="10">
        <v>356</v>
      </c>
    </row>
    <row r="26" spans="1:6" ht="15.75">
      <c r="A26" s="16" t="s">
        <v>29</v>
      </c>
      <c r="B26" s="10">
        <f t="shared" si="0"/>
        <v>2600</v>
      </c>
      <c r="C26" s="10">
        <v>702</v>
      </c>
      <c r="D26" s="10">
        <v>694</v>
      </c>
      <c r="E26" s="10">
        <v>609</v>
      </c>
      <c r="F26" s="10">
        <v>595</v>
      </c>
    </row>
    <row r="27" spans="1:6" ht="15.75">
      <c r="A27" s="16" t="s">
        <v>30</v>
      </c>
      <c r="B27" s="10">
        <f t="shared" si="0"/>
        <v>697</v>
      </c>
      <c r="C27" s="10">
        <v>162</v>
      </c>
      <c r="D27" s="10">
        <v>179</v>
      </c>
      <c r="E27" s="10">
        <v>172</v>
      </c>
      <c r="F27" s="10">
        <v>184</v>
      </c>
    </row>
    <row r="28" spans="1:6" ht="15.75">
      <c r="A28" s="16" t="s">
        <v>32</v>
      </c>
      <c r="B28" s="10">
        <f t="shared" si="0"/>
        <v>230</v>
      </c>
      <c r="C28" s="10">
        <v>53</v>
      </c>
      <c r="D28" s="10">
        <v>63</v>
      </c>
      <c r="E28" s="10">
        <v>55</v>
      </c>
      <c r="F28" s="10">
        <v>59</v>
      </c>
    </row>
    <row r="29" spans="1:6" ht="15.75">
      <c r="A29" s="16" t="s">
        <v>37</v>
      </c>
      <c r="B29" s="10">
        <f t="shared" si="0"/>
        <v>1145</v>
      </c>
      <c r="C29" s="10">
        <v>270</v>
      </c>
      <c r="D29" s="10">
        <v>310</v>
      </c>
      <c r="E29" s="10">
        <v>270</v>
      </c>
      <c r="F29" s="10">
        <v>295</v>
      </c>
    </row>
    <row r="30" spans="1:6" ht="15.75">
      <c r="A30" s="16" t="s">
        <v>41</v>
      </c>
      <c r="B30" s="10">
        <f t="shared" si="0"/>
        <v>175</v>
      </c>
      <c r="C30" s="10">
        <v>43</v>
      </c>
      <c r="D30" s="10">
        <v>50</v>
      </c>
      <c r="E30" s="10">
        <v>42</v>
      </c>
      <c r="F30" s="10">
        <v>40</v>
      </c>
    </row>
    <row r="31" spans="1:6" ht="15.75">
      <c r="A31" s="17" t="s">
        <v>44</v>
      </c>
      <c r="B31" s="13">
        <f>SUM(B$9:B30)</f>
        <v>12585</v>
      </c>
      <c r="C31" s="13">
        <f>SUM(C$9:C30)</f>
        <v>3130</v>
      </c>
      <c r="D31" s="13">
        <f>SUM(D$9:D30)</f>
        <v>3390</v>
      </c>
      <c r="E31" s="13">
        <f>SUM(E$9:E30)</f>
        <v>2934</v>
      </c>
      <c r="F31" s="13">
        <f>SUM(F$9:F30)</f>
        <v>3131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101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8</v>
      </c>
      <c r="B9" s="10">
        <f>SUM(C9:F9)</f>
        <v>24</v>
      </c>
      <c r="C9" s="10">
        <v>7</v>
      </c>
      <c r="D9" s="10">
        <v>7</v>
      </c>
      <c r="E9" s="10">
        <v>8</v>
      </c>
      <c r="F9" s="10">
        <v>2</v>
      </c>
    </row>
    <row r="10" spans="1:6" ht="15.75">
      <c r="A10" s="16" t="s">
        <v>18</v>
      </c>
      <c r="B10" s="10">
        <f>SUM(C10:F10)</f>
        <v>4639</v>
      </c>
      <c r="C10" s="10">
        <v>1267</v>
      </c>
      <c r="D10" s="10">
        <v>1220</v>
      </c>
      <c r="E10" s="10">
        <v>1085</v>
      </c>
      <c r="F10" s="10">
        <v>1067</v>
      </c>
    </row>
    <row r="11" spans="1:6" ht="15.75">
      <c r="A11" s="17" t="s">
        <v>44</v>
      </c>
      <c r="B11" s="13">
        <f>SUM(B$9:B10)</f>
        <v>4663</v>
      </c>
      <c r="C11" s="13">
        <f>SUM(C$9:C10)</f>
        <v>1274</v>
      </c>
      <c r="D11" s="13">
        <f>SUM(D$9:D10)</f>
        <v>1227</v>
      </c>
      <c r="E11" s="13">
        <f>SUM(E$9:E10)</f>
        <v>1093</v>
      </c>
      <c r="F11" s="13">
        <f>SUM(F$9:F10)</f>
        <v>1069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0" t="s">
        <v>55</v>
      </c>
      <c r="B1" s="50"/>
      <c r="C1" s="50"/>
      <c r="D1" s="50"/>
      <c r="E1" s="50"/>
      <c r="F1" s="50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5" t="s">
        <v>100</v>
      </c>
      <c r="B3" s="55"/>
      <c r="C3" s="55"/>
      <c r="D3" s="55"/>
      <c r="E3" s="55"/>
      <c r="F3" s="55"/>
    </row>
    <row r="4" spans="1:6" ht="43.5" customHeight="1">
      <c r="B4" s="8"/>
      <c r="C4" s="8"/>
      <c r="D4" s="8"/>
      <c r="E4" s="8"/>
      <c r="F4" s="8"/>
    </row>
    <row r="5" spans="1:6" ht="15.75" customHeight="1">
      <c r="A5" s="52" t="s">
        <v>0</v>
      </c>
      <c r="B5" s="51" t="s">
        <v>105</v>
      </c>
      <c r="C5" s="51"/>
      <c r="D5" s="51"/>
      <c r="E5" s="51"/>
      <c r="F5" s="51"/>
    </row>
    <row r="6" spans="1:6" ht="15.75" customHeight="1">
      <c r="A6" s="53"/>
      <c r="B6" s="51" t="s">
        <v>1</v>
      </c>
      <c r="C6" s="51" t="s">
        <v>57</v>
      </c>
      <c r="D6" s="51"/>
      <c r="E6" s="51"/>
      <c r="F6" s="51"/>
    </row>
    <row r="7" spans="1:6" ht="31.5" customHeight="1">
      <c r="A7" s="54"/>
      <c r="B7" s="51"/>
      <c r="C7" s="14" t="s">
        <v>3</v>
      </c>
      <c r="D7" s="14" t="s">
        <v>4</v>
      </c>
      <c r="E7" s="14" t="s">
        <v>5</v>
      </c>
      <c r="F7" s="14" t="s">
        <v>6</v>
      </c>
    </row>
    <row r="8" spans="1:6" ht="15.75" customHeight="1">
      <c r="A8" s="15">
        <v>1</v>
      </c>
      <c r="B8" s="9">
        <v>2</v>
      </c>
      <c r="C8" s="15">
        <v>3</v>
      </c>
      <c r="D8" s="9">
        <v>4</v>
      </c>
      <c r="E8" s="15">
        <v>5</v>
      </c>
      <c r="F8" s="9">
        <v>6</v>
      </c>
    </row>
    <row r="9" spans="1:6" ht="15.75" customHeight="1">
      <c r="A9" s="16" t="s">
        <v>11</v>
      </c>
      <c r="B9" s="10">
        <f>SUM(C9:F9)</f>
        <v>697</v>
      </c>
      <c r="C9" s="10">
        <v>127</v>
      </c>
      <c r="D9" s="10">
        <v>180</v>
      </c>
      <c r="E9" s="10">
        <v>170</v>
      </c>
      <c r="F9" s="10">
        <v>220</v>
      </c>
    </row>
    <row r="10" spans="1:6" ht="15.75">
      <c r="A10" s="16" t="s">
        <v>22</v>
      </c>
      <c r="B10" s="10">
        <f>SUM(C10:F10)</f>
        <v>174</v>
      </c>
      <c r="C10" s="10">
        <v>50</v>
      </c>
      <c r="D10" s="10">
        <v>51</v>
      </c>
      <c r="E10" s="10">
        <v>28</v>
      </c>
      <c r="F10" s="10">
        <v>45</v>
      </c>
    </row>
    <row r="11" spans="1:6" ht="15.75">
      <c r="A11" s="16" t="s">
        <v>34</v>
      </c>
      <c r="B11" s="10">
        <f>SUM(C11:F11)</f>
        <v>264</v>
      </c>
      <c r="C11" s="10">
        <v>69</v>
      </c>
      <c r="D11" s="10">
        <v>68</v>
      </c>
      <c r="E11" s="10">
        <v>80</v>
      </c>
      <c r="F11" s="10">
        <v>47</v>
      </c>
    </row>
    <row r="12" spans="1:6" ht="15.75">
      <c r="A12" s="17" t="s">
        <v>44</v>
      </c>
      <c r="B12" s="13">
        <f>SUM(B$9:B11)</f>
        <v>1135</v>
      </c>
      <c r="C12" s="13">
        <f>SUM(C$9:C11)</f>
        <v>246</v>
      </c>
      <c r="D12" s="13">
        <f>SUM(D$9:D11)</f>
        <v>299</v>
      </c>
      <c r="E12" s="13">
        <f>SUM(E$9:E11)</f>
        <v>278</v>
      </c>
      <c r="F12" s="13">
        <f>SUM(F$9:F11)</f>
        <v>312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51</vt:i4>
      </vt:variant>
      <vt:variant>
        <vt:lpstr>Именованные диапазоны</vt:lpstr>
      </vt:variant>
      <vt:variant>
        <vt:i4>50</vt:i4>
      </vt:variant>
    </vt:vector>
  </HeadingPairs>
  <TitlesOfParts>
    <vt:vector size="101" baseType="lpstr">
      <vt:lpstr>общий свод</vt:lpstr>
      <vt:lpstr>Свод по МО покварт.</vt:lpstr>
      <vt:lpstr>Свод</vt:lpstr>
      <vt:lpstr>ВОКБ</vt:lpstr>
      <vt:lpstr>ВООБ</vt:lpstr>
      <vt:lpstr>ВОДКБ</vt:lpstr>
      <vt:lpstr>ВОИБ</vt:lpstr>
      <vt:lpstr>ВОГВВ</vt:lpstr>
      <vt:lpstr>ВОКВД</vt:lpstr>
      <vt:lpstr>ВООД</vt:lpstr>
      <vt:lpstr>ВОКВД №2</vt:lpstr>
      <vt:lpstr>ВОКБ №2</vt:lpstr>
      <vt:lpstr>ВОДБ № 2</vt:lpstr>
      <vt:lpstr>ВГБ №1</vt:lpstr>
      <vt:lpstr>ВГБ №2</vt:lpstr>
      <vt:lpstr>МЦ "Бодрость"</vt:lpstr>
      <vt:lpstr>Новый источник</vt:lpstr>
      <vt:lpstr>Клиника Константа</vt:lpstr>
      <vt:lpstr>ВГРД</vt:lpstr>
      <vt:lpstr>ЧГБ(Череповец)</vt:lpstr>
      <vt:lpstr>ЧГБ(районы)</vt:lpstr>
      <vt:lpstr>МСЧ "Северсталь"</vt:lpstr>
      <vt:lpstr>ЧГРД</vt:lpstr>
      <vt:lpstr>ПАО "Северсталь"</vt:lpstr>
      <vt:lpstr>Бабаевская ЦРБ</vt:lpstr>
      <vt:lpstr>Бабушкинская ЦРБ</vt:lpstr>
      <vt:lpstr>Белозерская ЦРБ</vt:lpstr>
      <vt:lpstr>Вашкинская ЦРБ</vt:lpstr>
      <vt:lpstr>Великоустюгская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Сокольская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АВА-ПЕТЕР</vt:lpstr>
      <vt:lpstr>Офтальмологический центр</vt:lpstr>
      <vt:lpstr>'Свод по МО покварт.'!mo</vt:lpstr>
      <vt:lpstr>'АВА-ПЕТЕР'!OrgName</vt:lpstr>
      <vt:lpstr>'Бабаевская ЦРБ'!OrgName</vt:lpstr>
      <vt:lpstr>'Бабушкинская ЦРБ'!OrgName</vt:lpstr>
      <vt:lpstr>'Белозерская ЦРБ'!OrgName</vt:lpstr>
      <vt:lpstr>'Вашкинская ЦРБ'!OrgName</vt:lpstr>
      <vt:lpstr>'ВГБ №1'!OrgName</vt:lpstr>
      <vt:lpstr>'ВГБ №2'!OrgName</vt:lpstr>
      <vt:lpstr>ВГРД!OrgName</vt:lpstr>
      <vt:lpstr>'Великоустюгская ЦРБ'!OrgName</vt:lpstr>
      <vt:lpstr>'Верховажская ЦРБ'!OrgName</vt:lpstr>
      <vt:lpstr>ВОГВВ!OrgName</vt:lpstr>
      <vt:lpstr>'ВОДБ № 2'!OrgName</vt:lpstr>
      <vt:lpstr>ВОДКБ!OrgName</vt:lpstr>
      <vt:lpstr>'Вожегодская ЦРБ'!OrgName</vt:lpstr>
      <vt:lpstr>ВОИБ!OrgName</vt:lpstr>
      <vt:lpstr>ВОКБ!OrgName</vt:lpstr>
      <vt:lpstr>'ВОКБ №2'!OrgName</vt:lpstr>
      <vt:lpstr>ВОКВД!OrgName</vt:lpstr>
      <vt:lpstr>'ВОКВД №2'!OrgName</vt:lpstr>
      <vt:lpstr>'Вологодская ЦРБ'!OrgName</vt:lpstr>
      <vt:lpstr>ВООБ!OrgName</vt:lpstr>
      <vt:lpstr>ВООД!OrgName</vt:lpstr>
      <vt:lpstr>'Вытегорская ЦРБ'!OrgName</vt:lpstr>
      <vt:lpstr>'Грязовецкая ЦРБ'!OrgName</vt:lpstr>
      <vt:lpstr>'Кадуйская ЦРБ'!OrgName</vt:lpstr>
      <vt:lpstr>'К-Городецкая ЦРБ'!OrgName</vt:lpstr>
      <vt:lpstr>'Кирилловская ЦРБ'!OrgName</vt:lpstr>
      <vt:lpstr>'Клиника Константа'!OrgName</vt:lpstr>
      <vt:lpstr>'Междуреченская ЦРБ'!OrgName</vt:lpstr>
      <vt:lpstr>'МСЧ "Северсталь"'!OrgName</vt:lpstr>
      <vt:lpstr>'МЦ "Бодрость"'!OrgName</vt:lpstr>
      <vt:lpstr>'Никольская ЦРБ'!OrgName</vt:lpstr>
      <vt:lpstr>'Новый источник'!OrgName</vt:lpstr>
      <vt:lpstr>'Нюксенская ЦРБ'!OrgName</vt:lpstr>
      <vt:lpstr>'Офтальмологический центр'!OrgName</vt:lpstr>
      <vt:lpstr>'ПАО "Северсталь"'!OrgName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'Чагодощенская ЦРБ'!OrgName</vt:lpstr>
      <vt:lpstr>'ЧГБ(районы)'!OrgName</vt:lpstr>
      <vt:lpstr>'ЧГБ(Череповец)'!OrgName</vt:lpstr>
      <vt:lpstr>ЧГРД!OrgName</vt:lpstr>
      <vt:lpstr>'Шекснинская ЦРБ'!OrgName</vt:lpstr>
      <vt:lpstr>'общий свод'!Область_печати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2022-02-28T11:06:06Z</dcterms:modified>
</cp:coreProperties>
</file>