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877" firstSheet="1" activeTab="1"/>
  </bookViews>
  <sheets>
    <sheet name="System" sheetId="5" state="veryHidden" r:id="rId1"/>
    <sheet name="Свод по МО" sheetId="79" r:id="rId2"/>
    <sheet name="Свод" sheetId="6" r:id="rId3"/>
    <sheet name="ВОКБ" sheetId="78" r:id="rId4"/>
    <sheet name="ВООБ" sheetId="77" r:id="rId5"/>
    <sheet name="ВОДКБ" sheetId="80" r:id="rId6"/>
    <sheet name="ВОДКБ_22" sheetId="81" r:id="rId7"/>
    <sheet name="ВОИБ" sheetId="75" r:id="rId8"/>
    <sheet name="ВОГВВ" sheetId="74" r:id="rId9"/>
    <sheet name="ВОКВД" sheetId="73" r:id="rId10"/>
    <sheet name="ВООД" sheetId="72" r:id="rId11"/>
    <sheet name="ВОКВД №2" sheetId="71" r:id="rId12"/>
    <sheet name="ВОКБ №2" sheetId="70" r:id="rId13"/>
    <sheet name="ВОЛРЦ" sheetId="69" r:id="rId14"/>
    <sheet name="ВОДБ № 2" sheetId="68" r:id="rId15"/>
    <sheet name="ВГБ №1" sheetId="67" r:id="rId16"/>
    <sheet name="ВГБ №2" sheetId="66" r:id="rId17"/>
    <sheet name="ВГП №1" sheetId="65" r:id="rId18"/>
    <sheet name="ВГП №5" sheetId="64" r:id="rId19"/>
    <sheet name="ВДГП" sheetId="82" r:id="rId20"/>
    <sheet name="ЧУЗ РЖД (Вологда)" sheetId="62" r:id="rId21"/>
    <sheet name="ЧУЗ РЖД (Череповец) " sheetId="61" r:id="rId22"/>
    <sheet name="Клиника &quot;Говорово&quot;" sheetId="60" r:id="rId23"/>
    <sheet name="ВРДЦ" sheetId="59" r:id="rId24"/>
    <sheet name="Вита ЭКО" sheetId="58" r:id="rId25"/>
    <sheet name="КДЦ&quot;ВИТА клиника&quot;" sheetId="57" r:id="rId26"/>
    <sheet name="МЦ &quot;Бодрость&quot;" sheetId="56" r:id="rId27"/>
    <sheet name="Компания_Бодрость" sheetId="55" r:id="rId28"/>
    <sheet name="Новый источник" sheetId="54" r:id="rId29"/>
    <sheet name="Клиника Константа" sheetId="53" r:id="rId30"/>
    <sheet name="ВГРД" sheetId="52" r:id="rId31"/>
    <sheet name="Бальнеоклиника" sheetId="51" r:id="rId32"/>
    <sheet name="Центр Эко" sheetId="50" r:id="rId33"/>
    <sheet name="Красота и здоровье" sheetId="49" r:id="rId34"/>
    <sheet name="Геном-Вологда" sheetId="48" r:id="rId35"/>
    <sheet name="ЧГБ(Череповец)" sheetId="47" r:id="rId36"/>
    <sheet name="ЧГБ(районы)" sheetId="46" r:id="rId37"/>
    <sheet name="МСЧ &quot;Северсталь&quot;" sheetId="45" r:id="rId38"/>
    <sheet name="ЧДГП №1" sheetId="44" r:id="rId39"/>
    <sheet name="ЧГРД" sheetId="43" r:id="rId40"/>
    <sheet name="НУ &quot;МЦ &quot;Родник&quot;" sheetId="42" r:id="rId41"/>
    <sheet name="ПАО &quot;Северсталь&quot;" sheetId="41" r:id="rId42"/>
    <sheet name="Дет.спец.психонев. сан." sheetId="40" r:id="rId43"/>
    <sheet name="Бабаевская ЦРБ" sheetId="39" r:id="rId44"/>
    <sheet name="РЖД Бабаево" sheetId="38" r:id="rId45"/>
    <sheet name="Бабушкинская ЦРБ" sheetId="37" r:id="rId46"/>
    <sheet name="Белозерская ЦРБ" sheetId="36" r:id="rId47"/>
    <sheet name="Вашкинская ЦРБ" sheetId="35" r:id="rId48"/>
    <sheet name="Великоустюгская ЦРБ" sheetId="34" r:id="rId49"/>
    <sheet name="Верховажская ЦРБ" sheetId="33" r:id="rId50"/>
    <sheet name="Вожегодская ЦРБ" sheetId="32" r:id="rId51"/>
    <sheet name="Вологодская ЦРБ" sheetId="31" r:id="rId52"/>
    <sheet name="Вытегорская ЦРБ" sheetId="30" r:id="rId53"/>
    <sheet name="Грязовецкая ЦРБ" sheetId="29" r:id="rId54"/>
    <sheet name="Кадуйская ЦРБ" sheetId="28" r:id="rId55"/>
    <sheet name="Кирилловская ЦРБ" sheetId="27" r:id="rId56"/>
    <sheet name="К-Городецкая ЦРБ" sheetId="26" r:id="rId57"/>
    <sheet name="Междуреченская ЦРБ" sheetId="25" r:id="rId58"/>
    <sheet name="Никольская ЦРБ" sheetId="24" r:id="rId59"/>
    <sheet name="Нюксенская ЦРБ" sheetId="23" r:id="rId60"/>
    <sheet name="Сокольская ЦРБ" sheetId="22" r:id="rId61"/>
    <sheet name="Сямженская ЦРБ" sheetId="21" r:id="rId62"/>
    <sheet name="Тарногская ЦРБ" sheetId="20" r:id="rId63"/>
    <sheet name="Тотемская ЦРБ" sheetId="19" r:id="rId64"/>
    <sheet name="У-Кубинская ЦРБ" sheetId="18" r:id="rId65"/>
    <sheet name="Устюженская ЦРБ" sheetId="17" r:id="rId66"/>
    <sheet name="Харовская ЦРБ" sheetId="16" r:id="rId67"/>
    <sheet name="Чагодощенская ЦРБ" sheetId="15" r:id="rId68"/>
    <sheet name="Шекснинская ЦРБ" sheetId="14" r:id="rId69"/>
    <sheet name="АВА-ПЕТЕР" sheetId="13" r:id="rId70"/>
    <sheet name="Эмбрилайф" sheetId="12" r:id="rId71"/>
    <sheet name="Ай-Клиник" sheetId="11" r:id="rId72"/>
    <sheet name="Офтальмологический центр" sheetId="10" r:id="rId73"/>
    <sheet name="ОстМедКонсалт" sheetId="9" r:id="rId74"/>
    <sheet name="Офтарос" sheetId="8" r:id="rId75"/>
    <sheet name="Мать и дитя" sheetId="7" r:id="rId76"/>
  </sheets>
  <definedNames>
    <definedName name="_xlnm._FilterDatabase" localSheetId="69">'АВА-ПЕТЕР'!#REF!</definedName>
    <definedName name="_xlnm._FilterDatabase" localSheetId="71">'Ай-Клиник'!#REF!</definedName>
    <definedName name="_xlnm._FilterDatabase" localSheetId="43">'Бабаевская ЦРБ'!#REF!</definedName>
    <definedName name="_xlnm._FilterDatabase" localSheetId="45">'Бабушкинская ЦРБ'!#REF!</definedName>
    <definedName name="_xlnm._FilterDatabase" localSheetId="31">Бальнеоклиника!#REF!</definedName>
    <definedName name="_xlnm._FilterDatabase" localSheetId="46">'Белозерская ЦРБ'!#REF!</definedName>
    <definedName name="_xlnm._FilterDatabase" localSheetId="47">'Вашкинская ЦРБ'!#REF!</definedName>
    <definedName name="_xlnm._FilterDatabase" localSheetId="15">'ВГБ №1'!#REF!</definedName>
    <definedName name="_xlnm._FilterDatabase" localSheetId="16">'ВГБ №2'!#REF!</definedName>
    <definedName name="_xlnm._FilterDatabase" localSheetId="17">'ВГП №1'!#REF!</definedName>
    <definedName name="_xlnm._FilterDatabase" localSheetId="18">'ВГП №5'!#REF!</definedName>
    <definedName name="_xlnm._FilterDatabase" localSheetId="30">ВГРД!#REF!</definedName>
    <definedName name="_xlnm._FilterDatabase" localSheetId="19">ВДГП!#REF!</definedName>
    <definedName name="_xlnm._FilterDatabase" localSheetId="48">'Великоустюгская ЦРБ'!#REF!</definedName>
    <definedName name="_xlnm._FilterDatabase" localSheetId="49">'Верховажская ЦРБ'!#REF!</definedName>
    <definedName name="_xlnm._FilterDatabase" localSheetId="24">'Вита ЭКО'!#REF!</definedName>
    <definedName name="_xlnm._FilterDatabase" localSheetId="8">ВОГВВ!#REF!</definedName>
    <definedName name="_xlnm._FilterDatabase" localSheetId="14">'ВОДБ № 2'!#REF!</definedName>
    <definedName name="_xlnm._FilterDatabase" localSheetId="5">ВОДКБ!#REF!</definedName>
    <definedName name="_xlnm._FilterDatabase" localSheetId="6">ВОДКБ_22!#REF!</definedName>
    <definedName name="_xlnm._FilterDatabase" localSheetId="50">'Вожегодская ЦРБ'!#REF!</definedName>
    <definedName name="_xlnm._FilterDatabase" localSheetId="7">ВОИБ!#REF!</definedName>
    <definedName name="_xlnm._FilterDatabase" localSheetId="3">ВОКБ!#REF!</definedName>
    <definedName name="_xlnm._FilterDatabase" localSheetId="12">'ВОКБ №2'!#REF!</definedName>
    <definedName name="_xlnm._FilterDatabase" localSheetId="9">ВОКВД!#REF!</definedName>
    <definedName name="_xlnm._FilterDatabase" localSheetId="11">'ВОКВД №2'!#REF!</definedName>
    <definedName name="_xlnm._FilterDatabase" localSheetId="51">'Вологодская ЦРБ'!#REF!</definedName>
    <definedName name="_xlnm._FilterDatabase" localSheetId="13">ВОЛРЦ!#REF!</definedName>
    <definedName name="_xlnm._FilterDatabase" localSheetId="4">ВООБ!#REF!</definedName>
    <definedName name="_xlnm._FilterDatabase" localSheetId="10">ВООД!#REF!</definedName>
    <definedName name="_xlnm._FilterDatabase" localSheetId="23">ВРДЦ!#REF!</definedName>
    <definedName name="_xlnm._FilterDatabase" localSheetId="52">'Вытегорская ЦРБ'!#REF!</definedName>
    <definedName name="_xlnm._FilterDatabase" localSheetId="34">'Геном-Вологда'!#REF!</definedName>
    <definedName name="_xlnm._FilterDatabase" localSheetId="53">'Грязовецкая ЦРБ'!#REF!</definedName>
    <definedName name="_xlnm._FilterDatabase" localSheetId="42">'Дет.спец.психонев. сан.'!#REF!</definedName>
    <definedName name="_xlnm._FilterDatabase" localSheetId="54">'Кадуйская ЦРБ'!#REF!</definedName>
    <definedName name="_xlnm._FilterDatabase" localSheetId="56">'К-Городецкая ЦРБ'!#REF!</definedName>
    <definedName name="_xlnm._FilterDatabase" localSheetId="25">'КДЦ"ВИТА клиника"'!#REF!</definedName>
    <definedName name="_xlnm._FilterDatabase" localSheetId="55">'Кирилловская ЦРБ'!#REF!</definedName>
    <definedName name="_xlnm._FilterDatabase" localSheetId="22">'Клиника "Говорово"'!#REF!</definedName>
    <definedName name="_xlnm._FilterDatabase" localSheetId="29">'Клиника Константа'!#REF!</definedName>
    <definedName name="_xlnm._FilterDatabase" localSheetId="27">Компания_Бодрость!#REF!</definedName>
    <definedName name="_xlnm._FilterDatabase" localSheetId="33">'Красота и здоровье'!#REF!</definedName>
    <definedName name="_xlnm._FilterDatabase" localSheetId="75">'Мать и дитя'!#REF!</definedName>
    <definedName name="_xlnm._FilterDatabase" localSheetId="57">'Междуреченская ЦРБ'!#REF!</definedName>
    <definedName name="_xlnm._FilterDatabase" localSheetId="37">'МСЧ "Северсталь"'!#REF!</definedName>
    <definedName name="_xlnm._FilterDatabase" localSheetId="26">'МЦ "Бодрость"'!#REF!</definedName>
    <definedName name="_xlnm._FilterDatabase" localSheetId="58">'Никольская ЦРБ'!#REF!</definedName>
    <definedName name="_xlnm._FilterDatabase" localSheetId="28">'Новый источник'!#REF!</definedName>
    <definedName name="_xlnm._FilterDatabase" localSheetId="40">'НУ "МЦ "Родник"'!#REF!</definedName>
    <definedName name="_xlnm._FilterDatabase" localSheetId="59">'Нюксенская ЦРБ'!#REF!</definedName>
    <definedName name="_xlnm._FilterDatabase" localSheetId="73">ОстМедКонсалт!#REF!</definedName>
    <definedName name="_xlnm._FilterDatabase" localSheetId="72">'Офтальмологический центр'!#REF!</definedName>
    <definedName name="_xlnm._FilterDatabase" localSheetId="74">Офтарос!#REF!</definedName>
    <definedName name="_xlnm._FilterDatabase" localSheetId="41">'ПАО "Северсталь"'!#REF!</definedName>
    <definedName name="_xlnm._FilterDatabase" localSheetId="44">'РЖД Бабаево'!#REF!</definedName>
    <definedName name="_xlnm._FilterDatabase" localSheetId="2" hidden="1">Свод!#REF!</definedName>
    <definedName name="_xlnm._FilterDatabase" localSheetId="1" hidden="1">'Свод по МО'!$A$5:$BA$85</definedName>
    <definedName name="_xlnm._FilterDatabase" localSheetId="60">'Сокольская ЦРБ'!#REF!</definedName>
    <definedName name="_xlnm._FilterDatabase" localSheetId="61">'Сямженская ЦРБ'!#REF!</definedName>
    <definedName name="_xlnm._FilterDatabase" localSheetId="62">'Тарногская ЦРБ'!#REF!</definedName>
    <definedName name="_xlnm._FilterDatabase" localSheetId="63">'Тотемская ЦРБ'!#REF!</definedName>
    <definedName name="_xlnm._FilterDatabase" localSheetId="64">'У-Кубинская ЦРБ'!#REF!</definedName>
    <definedName name="_xlnm._FilterDatabase" localSheetId="65">'Устюженская ЦРБ'!#REF!</definedName>
    <definedName name="_xlnm._FilterDatabase" localSheetId="66">'Харовская ЦРБ'!#REF!</definedName>
    <definedName name="_xlnm._FilterDatabase" localSheetId="32">'Центр Эко'!#REF!</definedName>
    <definedName name="_xlnm._FilterDatabase" localSheetId="67">'Чагодощенская ЦРБ'!#REF!</definedName>
    <definedName name="_xlnm._FilterDatabase" localSheetId="36">'ЧГБ(районы)'!#REF!</definedName>
    <definedName name="_xlnm._FilterDatabase" localSheetId="35">'ЧГБ(Череповец)'!#REF!</definedName>
    <definedName name="_xlnm._FilterDatabase" localSheetId="39">ЧГРД!#REF!</definedName>
    <definedName name="_xlnm._FilterDatabase" localSheetId="38">'ЧДГП №1'!#REF!</definedName>
    <definedName name="_xlnm._FilterDatabase" localSheetId="20">'ЧУЗ РЖД (Вологда)'!#REF!</definedName>
    <definedName name="_xlnm._FilterDatabase" localSheetId="21">'ЧУЗ РЖД (Череповец) '!#REF!</definedName>
    <definedName name="_xlnm._FilterDatabase" localSheetId="68">'Шекснинская ЦРБ'!#REF!</definedName>
    <definedName name="_xlnm._FilterDatabase" localSheetId="70">Эмбрилайф!#REF!</definedName>
    <definedName name="mo" localSheetId="1">'Свод по МО'!$A$1</definedName>
    <definedName name="OrgName" localSheetId="69">'АВА-ПЕТЕР'!$A$3</definedName>
    <definedName name="OrgName" localSheetId="71">'Ай-Клиник'!$A$3</definedName>
    <definedName name="OrgName" localSheetId="43">'Бабаевская ЦРБ'!$A$3</definedName>
    <definedName name="OrgName" localSheetId="45">'Бабушкинская ЦРБ'!$A$3</definedName>
    <definedName name="OrgName" localSheetId="31">Бальнеоклиника!$A$3</definedName>
    <definedName name="OrgName" localSheetId="46">'Белозерская ЦРБ'!$A$3</definedName>
    <definedName name="OrgName" localSheetId="47">'Вашкинская ЦРБ'!$A$3</definedName>
    <definedName name="OrgName" localSheetId="15">'ВГБ №1'!$A$3</definedName>
    <definedName name="OrgName" localSheetId="16">'ВГБ №2'!$A$3</definedName>
    <definedName name="OrgName" localSheetId="17">'ВГП №1'!$A$3</definedName>
    <definedName name="OrgName" localSheetId="18">'ВГП №5'!$A$3</definedName>
    <definedName name="OrgName" localSheetId="30">ВГРД!$A$3</definedName>
    <definedName name="OrgName" localSheetId="19">ВДГП!$A$3</definedName>
    <definedName name="OrgName" localSheetId="48">'Великоустюгская ЦРБ'!$A$3</definedName>
    <definedName name="OrgName" localSheetId="49">'Верховажская ЦРБ'!$A$3</definedName>
    <definedName name="OrgName" localSheetId="24">'Вита ЭКО'!$A$3</definedName>
    <definedName name="OrgName" localSheetId="8">ВОГВВ!$A$3</definedName>
    <definedName name="OrgName" localSheetId="14">'ВОДБ № 2'!$A$3</definedName>
    <definedName name="OrgName" localSheetId="5">ВОДКБ!$A$3</definedName>
    <definedName name="OrgName" localSheetId="6">ВОДКБ_22!$A$3</definedName>
    <definedName name="OrgName" localSheetId="50">'Вожегодская ЦРБ'!$A$3</definedName>
    <definedName name="OrgName" localSheetId="7">ВОИБ!$A$3</definedName>
    <definedName name="OrgName" localSheetId="3">ВОКБ!$A$3</definedName>
    <definedName name="OrgName" localSheetId="12">'ВОКБ №2'!$A$3</definedName>
    <definedName name="OrgName" localSheetId="9">ВОКВД!$A$3</definedName>
    <definedName name="OrgName" localSheetId="11">'ВОКВД №2'!$A$3</definedName>
    <definedName name="OrgName" localSheetId="51">'Вологодская ЦРБ'!$A$3</definedName>
    <definedName name="OrgName" localSheetId="13">ВОЛРЦ!$A$3</definedName>
    <definedName name="OrgName" localSheetId="4">ВООБ!$A$3</definedName>
    <definedName name="OrgName" localSheetId="10">ВООД!$A$3</definedName>
    <definedName name="OrgName" localSheetId="23">ВРДЦ!$A$3</definedName>
    <definedName name="OrgName" localSheetId="52">'Вытегорская ЦРБ'!$A$3</definedName>
    <definedName name="OrgName" localSheetId="34">'Геном-Вологда'!$A$3</definedName>
    <definedName name="OrgName" localSheetId="53">'Грязовецкая ЦРБ'!$A$3</definedName>
    <definedName name="OrgName" localSheetId="42">'Дет.спец.психонев. сан.'!$A$3</definedName>
    <definedName name="OrgName" localSheetId="54">'Кадуйская ЦРБ'!$A$3</definedName>
    <definedName name="OrgName" localSheetId="56">'К-Городецкая ЦРБ'!$A$3</definedName>
    <definedName name="OrgName" localSheetId="25">'КДЦ"ВИТА клиника"'!$A$3</definedName>
    <definedName name="OrgName" localSheetId="55">'Кирилловская ЦРБ'!$A$3</definedName>
    <definedName name="OrgName" localSheetId="22">'Клиника "Говорово"'!$A$3</definedName>
    <definedName name="OrgName" localSheetId="29">'Клиника Константа'!$A$3</definedName>
    <definedName name="OrgName" localSheetId="27">Компания_Бодрость!$A$3</definedName>
    <definedName name="OrgName" localSheetId="33">'Красота и здоровье'!$A$3</definedName>
    <definedName name="OrgName" localSheetId="75">'Мать и дитя'!$A$3</definedName>
    <definedName name="OrgName" localSheetId="57">'Междуреченская ЦРБ'!$A$3</definedName>
    <definedName name="OrgName" localSheetId="37">'МСЧ "Северсталь"'!$A$3</definedName>
    <definedName name="OrgName" localSheetId="26">'МЦ "Бодрость"'!$A$3</definedName>
    <definedName name="OrgName" localSheetId="58">'Никольская ЦРБ'!$A$3</definedName>
    <definedName name="OrgName" localSheetId="28">'Новый источник'!$A$3</definedName>
    <definedName name="OrgName" localSheetId="40">'НУ "МЦ "Родник"'!$A$3</definedName>
    <definedName name="OrgName" localSheetId="59">'Нюксенская ЦРБ'!$A$3</definedName>
    <definedName name="OrgName" localSheetId="73">ОстМедКонсалт!$A$3</definedName>
    <definedName name="OrgName" localSheetId="72">'Офтальмологический центр'!$A$3</definedName>
    <definedName name="OrgName" localSheetId="74">Офтарос!$A$3</definedName>
    <definedName name="OrgName" localSheetId="41">'ПАО "Северсталь"'!$A$3</definedName>
    <definedName name="OrgName" localSheetId="44">'РЖД Бабаево'!$A$3</definedName>
    <definedName name="OrgName" localSheetId="60">'Сокольская ЦРБ'!$A$3</definedName>
    <definedName name="OrgName" localSheetId="61">'Сямженская ЦРБ'!$A$3</definedName>
    <definedName name="OrgName" localSheetId="62">'Тарногская ЦРБ'!$A$3</definedName>
    <definedName name="OrgName" localSheetId="63">'Тотемская ЦРБ'!$A$3</definedName>
    <definedName name="OrgName" localSheetId="64">'У-Кубинская ЦРБ'!$A$3</definedName>
    <definedName name="OrgName" localSheetId="65">'Устюженская ЦРБ'!$A$3</definedName>
    <definedName name="OrgName" localSheetId="66">'Харовская ЦРБ'!$A$3</definedName>
    <definedName name="OrgName" localSheetId="32">'Центр Эко'!$A$3</definedName>
    <definedName name="OrgName" localSheetId="67">'Чагодощенская ЦРБ'!$A$3</definedName>
    <definedName name="OrgName" localSheetId="36">'ЧГБ(районы)'!$A$3</definedName>
    <definedName name="OrgName" localSheetId="35">'ЧГБ(Череповец)'!$A$3</definedName>
    <definedName name="OrgName" localSheetId="39">ЧГРД!$A$3</definedName>
    <definedName name="OrgName" localSheetId="38">'ЧДГП №1'!$A$3</definedName>
    <definedName name="OrgName" localSheetId="20">'ЧУЗ РЖД (Вологда)'!$A$3</definedName>
    <definedName name="OrgName" localSheetId="21">'ЧУЗ РЖД (Череповец) '!$A$3</definedName>
    <definedName name="OrgName" localSheetId="68">'Шекснинская ЦРБ'!$A$3</definedName>
    <definedName name="OrgName" localSheetId="70">Эмбрилайф!$A$3</definedName>
  </definedNames>
  <calcPr calcId="124519" iterateDelta="1E-4"/>
</workbook>
</file>

<file path=xl/calcChain.xml><?xml version="1.0" encoding="utf-8"?>
<calcChain xmlns="http://schemas.openxmlformats.org/spreadsheetml/2006/main">
  <c r="I9" i="79"/>
  <c r="C82"/>
  <c r="C85"/>
  <c r="H9"/>
  <c r="C9" s="1"/>
  <c r="F12" i="82"/>
  <c r="E12"/>
  <c r="D12"/>
  <c r="C12"/>
  <c r="B11"/>
  <c r="B10"/>
  <c r="B9"/>
  <c r="B12" s="1"/>
  <c r="F23" i="81"/>
  <c r="E23"/>
  <c r="D23"/>
  <c r="C23"/>
  <c r="B23"/>
  <c r="B22"/>
  <c r="B21"/>
  <c r="B20"/>
  <c r="B19"/>
  <c r="B18"/>
  <c r="B17"/>
  <c r="B16"/>
  <c r="B15"/>
  <c r="B14"/>
  <c r="B13"/>
  <c r="B12"/>
  <c r="B11"/>
  <c r="B10"/>
  <c r="B9"/>
  <c r="F22" i="80"/>
  <c r="E22"/>
  <c r="D22"/>
  <c r="C22"/>
  <c r="B21"/>
  <c r="B20"/>
  <c r="B19"/>
  <c r="B18"/>
  <c r="B17"/>
  <c r="B16"/>
  <c r="B15"/>
  <c r="B14"/>
  <c r="B13"/>
  <c r="B12"/>
  <c r="B11"/>
  <c r="B10"/>
  <c r="B9"/>
  <c r="B22" s="1"/>
  <c r="E85" i="79"/>
  <c r="D85"/>
  <c r="E82"/>
  <c r="D82"/>
  <c r="I79"/>
  <c r="G79"/>
  <c r="F79"/>
  <c r="D79"/>
  <c r="C78"/>
  <c r="C77"/>
  <c r="E76"/>
  <c r="C76"/>
  <c r="E75"/>
  <c r="C75"/>
  <c r="E74"/>
  <c r="C74"/>
  <c r="C73"/>
  <c r="C72"/>
  <c r="C71"/>
  <c r="C70"/>
  <c r="C69"/>
  <c r="C68"/>
  <c r="C67"/>
  <c r="C66"/>
  <c r="C65"/>
  <c r="C64"/>
  <c r="E63"/>
  <c r="C63"/>
  <c r="E62"/>
  <c r="E79" s="1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8"/>
  <c r="C7"/>
  <c r="C6"/>
  <c r="H79" l="1"/>
  <c r="C79"/>
  <c r="F10" i="7"/>
  <c r="E10"/>
  <c r="D10"/>
  <c r="C10"/>
  <c r="B10"/>
  <c r="B9"/>
  <c r="F10" i="8"/>
  <c r="E10"/>
  <c r="D10"/>
  <c r="C10"/>
  <c r="B10"/>
  <c r="B9"/>
  <c r="F10" i="9"/>
  <c r="E10"/>
  <c r="D10"/>
  <c r="C10"/>
  <c r="B10"/>
  <c r="B9"/>
  <c r="F10" i="10"/>
  <c r="E10"/>
  <c r="D10"/>
  <c r="C10"/>
  <c r="B10"/>
  <c r="B9"/>
  <c r="F10" i="11"/>
  <c r="E10"/>
  <c r="D10"/>
  <c r="C10"/>
  <c r="B10"/>
  <c r="B9"/>
  <c r="F10" i="12"/>
  <c r="E10"/>
  <c r="D10"/>
  <c r="C10"/>
  <c r="B10"/>
  <c r="B9"/>
  <c r="F11" i="13"/>
  <c r="E11"/>
  <c r="D11"/>
  <c r="C11"/>
  <c r="B11"/>
  <c r="B10"/>
  <c r="B9"/>
  <c r="F14" i="14"/>
  <c r="E14"/>
  <c r="D14"/>
  <c r="C14"/>
  <c r="B13"/>
  <c r="B12"/>
  <c r="B11"/>
  <c r="B10"/>
  <c r="B9"/>
  <c r="B14" s="1"/>
  <c r="F14" i="15"/>
  <c r="E14"/>
  <c r="D14"/>
  <c r="C14"/>
  <c r="B13"/>
  <c r="B12"/>
  <c r="B11"/>
  <c r="B10"/>
  <c r="B14" s="1"/>
  <c r="B9"/>
  <c r="F13" i="16"/>
  <c r="E13"/>
  <c r="D13"/>
  <c r="C13"/>
  <c r="B12"/>
  <c r="B11"/>
  <c r="B10"/>
  <c r="B9"/>
  <c r="B13" s="1"/>
  <c r="F13" i="17"/>
  <c r="E13"/>
  <c r="D13"/>
  <c r="C13"/>
  <c r="B12"/>
  <c r="B11"/>
  <c r="B10"/>
  <c r="B9"/>
  <c r="B13" s="1"/>
  <c r="F11" i="18"/>
  <c r="E11"/>
  <c r="D11"/>
  <c r="C11"/>
  <c r="B11"/>
  <c r="B10"/>
  <c r="B9"/>
  <c r="F14" i="19"/>
  <c r="E14"/>
  <c r="D14"/>
  <c r="C14"/>
  <c r="B13"/>
  <c r="B12"/>
  <c r="B11"/>
  <c r="B10"/>
  <c r="B14" s="1"/>
  <c r="B9"/>
  <c r="F11" i="20"/>
  <c r="E11"/>
  <c r="D11"/>
  <c r="C11"/>
  <c r="B10"/>
  <c r="B9"/>
  <c r="B11" s="1"/>
  <c r="F11" i="21"/>
  <c r="E11"/>
  <c r="D11"/>
  <c r="C11"/>
  <c r="B11"/>
  <c r="B10"/>
  <c r="B9"/>
  <c r="F13" i="22"/>
  <c r="E13"/>
  <c r="D13"/>
  <c r="C13"/>
  <c r="B12"/>
  <c r="B11"/>
  <c r="B10"/>
  <c r="B9"/>
  <c r="B13" s="1"/>
  <c r="F12" i="23"/>
  <c r="E12"/>
  <c r="D12"/>
  <c r="C12"/>
  <c r="B11"/>
  <c r="B10"/>
  <c r="B9"/>
  <c r="B12" s="1"/>
  <c r="F15" i="24"/>
  <c r="E15"/>
  <c r="D15"/>
  <c r="C15"/>
  <c r="B14"/>
  <c r="B13"/>
  <c r="B12"/>
  <c r="B11"/>
  <c r="B15" s="1"/>
  <c r="B10"/>
  <c r="B9"/>
  <c r="F10" i="25"/>
  <c r="E10"/>
  <c r="D10"/>
  <c r="C10"/>
  <c r="B10"/>
  <c r="B9"/>
  <c r="F14" i="26"/>
  <c r="E14"/>
  <c r="D14"/>
  <c r="C14"/>
  <c r="B13"/>
  <c r="B12"/>
  <c r="B11"/>
  <c r="B10"/>
  <c r="B14" s="1"/>
  <c r="B9"/>
  <c r="F10" i="27"/>
  <c r="E10"/>
  <c r="D10"/>
  <c r="C10"/>
  <c r="B10"/>
  <c r="B9"/>
  <c r="F10" i="28"/>
  <c r="E10"/>
  <c r="D10"/>
  <c r="C10"/>
  <c r="B10"/>
  <c r="B9"/>
  <c r="F14" i="29"/>
  <c r="E14"/>
  <c r="D14"/>
  <c r="C14"/>
  <c r="B13"/>
  <c r="B12"/>
  <c r="B11"/>
  <c r="B10"/>
  <c r="B14" s="1"/>
  <c r="B9"/>
  <c r="F12" i="30"/>
  <c r="E12"/>
  <c r="D12"/>
  <c r="C12"/>
  <c r="B11"/>
  <c r="B10"/>
  <c r="B9"/>
  <c r="B12" s="1"/>
  <c r="F10" i="31"/>
  <c r="E10"/>
  <c r="D10"/>
  <c r="C10"/>
  <c r="B10"/>
  <c r="B9"/>
  <c r="F11" i="32"/>
  <c r="E11"/>
  <c r="D11"/>
  <c r="C11"/>
  <c r="B11"/>
  <c r="B10"/>
  <c r="B9"/>
  <c r="F14" i="33"/>
  <c r="E14"/>
  <c r="D14"/>
  <c r="C14"/>
  <c r="B13"/>
  <c r="B12"/>
  <c r="B11"/>
  <c r="B10"/>
  <c r="B9"/>
  <c r="B14" s="1"/>
  <c r="F17" i="34"/>
  <c r="E17"/>
  <c r="D17"/>
  <c r="C17"/>
  <c r="B16"/>
  <c r="B15"/>
  <c r="B14"/>
  <c r="B13"/>
  <c r="B12"/>
  <c r="B11"/>
  <c r="B10"/>
  <c r="B9"/>
  <c r="B17" s="1"/>
  <c r="F12" i="35"/>
  <c r="E12"/>
  <c r="D12"/>
  <c r="C12"/>
  <c r="B11"/>
  <c r="B10"/>
  <c r="B9"/>
  <c r="B12" s="1"/>
  <c r="F11" i="36"/>
  <c r="E11"/>
  <c r="D11"/>
  <c r="C11"/>
  <c r="B10"/>
  <c r="B9"/>
  <c r="B11" s="1"/>
  <c r="F12" i="37"/>
  <c r="E12"/>
  <c r="D12"/>
  <c r="C12"/>
  <c r="B11"/>
  <c r="B10"/>
  <c r="B9"/>
  <c r="B12" s="1"/>
  <c r="F11" i="38"/>
  <c r="E11"/>
  <c r="D11"/>
  <c r="C11"/>
  <c r="B11"/>
  <c r="B10"/>
  <c r="B9"/>
  <c r="F13" i="39"/>
  <c r="E13"/>
  <c r="D13"/>
  <c r="C13"/>
  <c r="B12"/>
  <c r="B11"/>
  <c r="B10"/>
  <c r="B9"/>
  <c r="B13" s="1"/>
  <c r="F10" i="40"/>
  <c r="E10"/>
  <c r="D10"/>
  <c r="C10"/>
  <c r="B10"/>
  <c r="B9"/>
  <c r="F10" i="41"/>
  <c r="E10"/>
  <c r="D10"/>
  <c r="C10"/>
  <c r="B9"/>
  <c r="B10" s="1"/>
  <c r="F10" i="42"/>
  <c r="E10"/>
  <c r="D10"/>
  <c r="C10"/>
  <c r="B10"/>
  <c r="B9"/>
  <c r="F10" i="43"/>
  <c r="E10"/>
  <c r="D10"/>
  <c r="C10"/>
  <c r="B9"/>
  <c r="B10" s="1"/>
  <c r="F11" i="44"/>
  <c r="E11"/>
  <c r="D11"/>
  <c r="C11"/>
  <c r="B11"/>
  <c r="B10"/>
  <c r="B9"/>
  <c r="F16" i="45"/>
  <c r="E16"/>
  <c r="D16"/>
  <c r="C16"/>
  <c r="B15"/>
  <c r="B14"/>
  <c r="B13"/>
  <c r="B12"/>
  <c r="B16" s="1"/>
  <c r="B11"/>
  <c r="B10"/>
  <c r="B9"/>
  <c r="F11" i="46"/>
  <c r="E11"/>
  <c r="D11"/>
  <c r="C11"/>
  <c r="B11"/>
  <c r="B10"/>
  <c r="B9"/>
  <c r="F18" i="47"/>
  <c r="E18"/>
  <c r="D18"/>
  <c r="C18"/>
  <c r="B17"/>
  <c r="B16"/>
  <c r="B15"/>
  <c r="B14"/>
  <c r="B13"/>
  <c r="B12"/>
  <c r="B11"/>
  <c r="B10"/>
  <c r="B9"/>
  <c r="B18" s="1"/>
  <c r="F10" i="48"/>
  <c r="E10"/>
  <c r="D10"/>
  <c r="C10"/>
  <c r="B10"/>
  <c r="B9"/>
  <c r="F11" i="49"/>
  <c r="E11"/>
  <c r="D11"/>
  <c r="C11"/>
  <c r="B10"/>
  <c r="B9"/>
  <c r="B11" s="1"/>
  <c r="F10" i="50"/>
  <c r="E10"/>
  <c r="D10"/>
  <c r="C10"/>
  <c r="B10"/>
  <c r="B9"/>
  <c r="F10" i="51"/>
  <c r="E10"/>
  <c r="D10"/>
  <c r="C10"/>
  <c r="B10"/>
  <c r="B9"/>
  <c r="F10" i="52"/>
  <c r="E10"/>
  <c r="D10"/>
  <c r="C10"/>
  <c r="B10"/>
  <c r="B9"/>
  <c r="F11" i="53"/>
  <c r="E11"/>
  <c r="D11"/>
  <c r="C11"/>
  <c r="B11"/>
  <c r="B10"/>
  <c r="B9"/>
  <c r="F10" i="54"/>
  <c r="E10"/>
  <c r="D10"/>
  <c r="C10"/>
  <c r="B9"/>
  <c r="B10" s="1"/>
  <c r="F10" i="55"/>
  <c r="E10"/>
  <c r="D10"/>
  <c r="C10"/>
  <c r="B10"/>
  <c r="B9"/>
  <c r="F11" i="56"/>
  <c r="E11"/>
  <c r="D11"/>
  <c r="C11"/>
  <c r="B10"/>
  <c r="B9"/>
  <c r="B11" s="1"/>
  <c r="F13" i="57"/>
  <c r="E13"/>
  <c r="D13"/>
  <c r="C13"/>
  <c r="B12"/>
  <c r="B11"/>
  <c r="B10"/>
  <c r="B9"/>
  <c r="B13" s="1"/>
  <c r="F10" i="58"/>
  <c r="E10"/>
  <c r="D10"/>
  <c r="C10"/>
  <c r="B9"/>
  <c r="B10" s="1"/>
  <c r="F10" i="59"/>
  <c r="E10"/>
  <c r="D10"/>
  <c r="C10"/>
  <c r="B10"/>
  <c r="B9"/>
  <c r="F10" i="60"/>
  <c r="E10"/>
  <c r="D10"/>
  <c r="C10"/>
  <c r="B9"/>
  <c r="B10" s="1"/>
  <c r="F11" i="61"/>
  <c r="E11"/>
  <c r="D11"/>
  <c r="C11"/>
  <c r="B11"/>
  <c r="B10"/>
  <c r="B9"/>
  <c r="F13" i="62"/>
  <c r="E13"/>
  <c r="D13"/>
  <c r="C13"/>
  <c r="B12"/>
  <c r="B11"/>
  <c r="B10"/>
  <c r="B9"/>
  <c r="B13" s="1"/>
  <c r="F11" i="64"/>
  <c r="E11"/>
  <c r="D11"/>
  <c r="C11"/>
  <c r="B11"/>
  <c r="B10"/>
  <c r="B9"/>
  <c r="F15" i="65"/>
  <c r="E15"/>
  <c r="D15"/>
  <c r="C15"/>
  <c r="B14"/>
  <c r="B13"/>
  <c r="B12"/>
  <c r="B11"/>
  <c r="B15" s="1"/>
  <c r="B10"/>
  <c r="B9"/>
  <c r="F14" i="66"/>
  <c r="E14"/>
  <c r="D14"/>
  <c r="C14"/>
  <c r="B13"/>
  <c r="B12"/>
  <c r="B11"/>
  <c r="B10"/>
  <c r="B9"/>
  <c r="B14" s="1"/>
  <c r="F12" i="67"/>
  <c r="E12"/>
  <c r="D12"/>
  <c r="C12"/>
  <c r="B11"/>
  <c r="B10"/>
  <c r="B9"/>
  <c r="B12" s="1"/>
  <c r="F15" i="68"/>
  <c r="E15"/>
  <c r="D15"/>
  <c r="C15"/>
  <c r="B14"/>
  <c r="B13"/>
  <c r="B12"/>
  <c r="B11"/>
  <c r="B15" s="1"/>
  <c r="B10"/>
  <c r="B9"/>
  <c r="F11" i="69"/>
  <c r="E11"/>
  <c r="D11"/>
  <c r="C11"/>
  <c r="B11"/>
  <c r="B10"/>
  <c r="B9"/>
  <c r="F19" i="70"/>
  <c r="E19"/>
  <c r="D19"/>
  <c r="C19"/>
  <c r="B18"/>
  <c r="B17"/>
  <c r="B16"/>
  <c r="B15"/>
  <c r="B14"/>
  <c r="B13"/>
  <c r="B12"/>
  <c r="B11"/>
  <c r="B10"/>
  <c r="B9"/>
  <c r="B19" s="1"/>
  <c r="F10" i="71"/>
  <c r="E10"/>
  <c r="D10"/>
  <c r="C10"/>
  <c r="B10"/>
  <c r="B9"/>
  <c r="F11" i="72"/>
  <c r="E11"/>
  <c r="D11"/>
  <c r="C11"/>
  <c r="B11"/>
  <c r="B10"/>
  <c r="B9"/>
  <c r="F10" i="73"/>
  <c r="E10"/>
  <c r="D10"/>
  <c r="C10"/>
  <c r="B9"/>
  <c r="B10" s="1"/>
  <c r="F10" i="74"/>
  <c r="E10"/>
  <c r="D10"/>
  <c r="C10"/>
  <c r="B10"/>
  <c r="B9"/>
  <c r="F10" i="75"/>
  <c r="E10"/>
  <c r="D10"/>
  <c r="C10"/>
  <c r="B9"/>
  <c r="B10" s="1"/>
  <c r="F10" i="77"/>
  <c r="E10"/>
  <c r="D10"/>
  <c r="C10"/>
  <c r="B9"/>
  <c r="B10" s="1"/>
  <c r="F14" i="78"/>
  <c r="E14"/>
  <c r="D14"/>
  <c r="C14"/>
  <c r="B13"/>
  <c r="B12"/>
  <c r="B11"/>
  <c r="B10"/>
  <c r="B14" s="1"/>
  <c r="B9"/>
  <c r="F35" i="6"/>
  <c r="E35"/>
  <c r="D35"/>
  <c r="C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5" l="1"/>
</calcChain>
</file>

<file path=xl/sharedStrings.xml><?xml version="1.0" encoding="utf-8"?>
<sst xmlns="http://schemas.openxmlformats.org/spreadsheetml/2006/main" count="1165" uniqueCount="207">
  <si>
    <t>Сводный план объёмов медицинской помощи  в условиях дневного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</si>
  <si>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</si>
  <si>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</si>
  <si>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</si>
  <si>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</si>
  <si>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</si>
  <si>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</si>
  <si>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</si>
  <si>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</si>
  <si>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</si>
  <si>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</si>
  <si>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</si>
  <si>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</si>
  <si>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</si>
  <si>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</si>
  <si>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</si>
  <si>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</si>
  <si>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</si>
  <si>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</si>
  <si>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</si>
  <si>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</si>
  <si>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</si>
  <si>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</si>
  <si>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</si>
  <si>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</si>
  <si>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</si>
  <si>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</si>
  <si>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</si>
  <si>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</si>
  <si>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</si>
  <si>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</si>
  <si>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</si>
  <si>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</si>
  <si>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</si>
  <si>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</si>
  <si>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</si>
  <si>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</si>
  <si>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</si>
  <si>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</si>
  <si>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</si>
  <si>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</si>
  <si>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</si>
  <si>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</si>
  <si>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</si>
  <si>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</si>
  <si>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</si>
  <si>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</si>
  <si>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</si>
  <si>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дневного стационара</t>
  </si>
  <si>
    <t>OOO "МАТЬ И ДИТЯ ЯРОСЛАВЛЬ"</t>
  </si>
  <si>
    <t>в т.ч. по месяцам</t>
  </si>
  <si>
    <t>ООО "ОФТАРОС"</t>
  </si>
  <si>
    <t>ООО "КЛИНИКА ОСТМЕДКОНСАЛТ"</t>
  </si>
  <si>
    <t>ООО "ОФТАЛЬМОЛОГИЧЕСКИЙ ЦЕНТР"</t>
  </si>
  <si>
    <t>ООО "АЙ-КЛИНИК СЗ"</t>
  </si>
  <si>
    <t>ООО "ЦИЭР "ЭМБРИЛАЙФ"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</si>
  <si>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</si>
  <si>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</si>
  <si>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</si>
  <si>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</si>
  <si>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</si>
  <si>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</si>
  <si>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</si>
  <si>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</si>
  <si>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</si>
  <si>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</si>
  <si>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</si>
  <si>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</si>
  <si>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</si>
  <si>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</si>
  <si>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</si>
  <si>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</si>
  <si>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</si>
  <si>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</si>
  <si>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</si>
  <si>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</si>
  <si>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</si>
  <si>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</si>
  <si>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</si>
  <si>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</si>
  <si>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</si>
  <si>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</si>
  <si>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</si>
  <si>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</si>
  <si>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</si>
  <si>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</si>
  <si>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</si>
  <si>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</si>
  <si>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</si>
  <si>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</si>
  <si>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</si>
  <si>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</t>
  </si>
  <si>
    <t>ООО "КРАСОТА И ЗДОРОВЬЕ"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</si>
  <si>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</si>
  <si>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</si>
  <si>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</si>
  <si>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</si>
  <si>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</si>
  <si>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КОМПАНИЯ "БОДРОСТЬ"</t>
  </si>
  <si>
    <t>ООО "МЕДИЦИНСКИЙ ЦЕНТР "БОДРОСТЬ"</t>
  </si>
  <si>
    <t>ООО "КДЦ "ВИТА КЛИНИКА"</t>
  </si>
  <si>
    <t>ООО"КЛИНИКА РЕПРОДУКЦИИ "ВИТА ЭКО"</t>
  </si>
  <si>
    <t>ООО "ВРДЦ"</t>
  </si>
  <si>
    <t>ООО "КЛИНИКА"ГОВОРОВО"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</si>
  <si>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</si>
  <si>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</si>
  <si>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</si>
  <si>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</si>
  <si>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</si>
  <si>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</si>
  <si>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</si>
  <si>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</si>
  <si>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</si>
  <si>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</si>
  <si>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</si>
  <si>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</si>
  <si>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</si>
  <si>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</si>
  <si>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</si>
  <si>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</si>
  <si>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</si>
  <si>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№ п/п</t>
  </si>
  <si>
    <t>Название медицинской организации</t>
  </si>
  <si>
    <t>в т.ч. "Онкология"</t>
  </si>
  <si>
    <t>в т.ч. ЭКО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</si>
  <si>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</si>
  <si>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</si>
  <si>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больница №2"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</si>
  <si>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</si>
  <si>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</si>
  <si>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</si>
  <si>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инфекционная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</si>
  <si>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</si>
  <si>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 №2"</t>
  </si>
  <si>
    <t>ООО "Вологодский Региональный Диабетологический Центр"</t>
  </si>
  <si>
    <t>БУЗ ВО "Бабаевская ЦРБ"</t>
  </si>
  <si>
    <t>ЧУЗ "РЖД-Медицина" Г. Бабаево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</si>
  <si>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</si>
  <si>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</si>
  <si>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</si>
  <si>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</si>
  <si>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</si>
  <si>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</si>
  <si>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</si>
  <si>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</si>
  <si>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</si>
  <si>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</si>
  <si>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</si>
  <si>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</si>
  <si>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</si>
  <si>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</si>
  <si>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</si>
  <si>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</si>
  <si>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</si>
  <si>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</si>
  <si>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</si>
  <si>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</si>
  <si>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</si>
  <si>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</si>
  <si>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</si>
  <si>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</si>
  <si>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МЧУ профсоюзов санаторий "Новый источник"</t>
  </si>
  <si>
    <t>БУЗ ВО "Вологодская городская поликлиника № 5"</t>
  </si>
  <si>
    <t>БУЗ ВО "Вологодская городская больница № 1"</t>
  </si>
  <si>
    <t>БУЗ ВО "Вологодский областной лечебно-реабилитационный центр"</t>
  </si>
  <si>
    <t>ООО "Компания "Бодрость"</t>
  </si>
  <si>
    <t>ЧУЗ "РЖД-Медицина" г.Вологда</t>
  </si>
  <si>
    <t>ЧУЗ "РЖД-Медицина" г.Череповец</t>
  </si>
  <si>
    <t>БУЗ ВО "Вологодская городская больница №2"</t>
  </si>
  <si>
    <t>БУЗ ВО "Вологодская городская поликлиника № 1"</t>
  </si>
  <si>
    <t>ООО "Красота и здоровье"</t>
  </si>
  <si>
    <t>ООО "Клиника "Говорово"</t>
  </si>
  <si>
    <t>ООО"Клиника репродукции"Вита ЭКО"</t>
  </si>
  <si>
    <t>ООО "Клиника "Константа"</t>
  </si>
  <si>
    <t>ООО "КДЦ "Вита клиника"</t>
  </si>
  <si>
    <t>ООО "Медицинский центр "Бодрость"</t>
  </si>
  <si>
    <t>БУЗ ВО "Вологодский городской родильный дом"</t>
  </si>
  <si>
    <t>ООО "Бальнеоклиника"</t>
  </si>
  <si>
    <t>БУЗ ВО "Вологодская детская городская поликлиника"</t>
  </si>
  <si>
    <t>ООО "Центр ЭКО"</t>
  </si>
  <si>
    <t>ООО "Геном - Вологда"</t>
  </si>
  <si>
    <t>БУЗ ВО "Медсанчасть "Северсталь"</t>
  </si>
  <si>
    <t>БУЗ ВО "Череповецкий городской родильный 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</si>
  <si>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</si>
  <si>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</si>
  <si>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</si>
  <si>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БУЗ ВО "Череповецкая городская больница"</t>
  </si>
  <si>
    <t>БУЗ ВО "Череповецкая городская больница" (район)</t>
  </si>
  <si>
    <t>БУЗ ВО "Череповецкая детская городская поликлиника № 1"</t>
  </si>
  <si>
    <t>ООО "ЦИЭР "Эмбрилайф"</t>
  </si>
  <si>
    <t>OOO "Мать и дитя Ярославль"</t>
  </si>
  <si>
    <t>ООО "АЙ-Клиник СЗ"</t>
  </si>
  <si>
    <t>ООО "Офтальмологический центр"</t>
  </si>
  <si>
    <t>ООО "Клиника ОстМедКонсалт"</t>
  </si>
  <si>
    <t>Медицинские организации в  Вологодской области</t>
  </si>
  <si>
    <t>Медицинские организации других субъектов (межтерриториальные расчеты)</t>
  </si>
  <si>
    <t xml:space="preserve">ИТОГО </t>
  </si>
  <si>
    <t>Норматив по территориальной программе ОМС</t>
  </si>
  <si>
    <t xml:space="preserve">федеральный норматив </t>
  </si>
  <si>
    <t xml:space="preserve">отклонение от федерального норматива </t>
  </si>
  <si>
    <t>План   медицинской  помощи в условиях дневного стационара для медицинских организаций 
и Вологодского филиала АО "Страховая компания "СОГАЗ-Мед" на 2022 год (К.27.07.2022)</t>
  </si>
  <si>
    <t xml:space="preserve"> План 2022 (К.27.07.2022)</t>
  </si>
  <si>
    <r>
      <t>БУЗ ВО "ВОЛОГОДСКАЯ ОБЛАСТНАЯ ДЕТСКАЯ КЛИНИЧЕСКАЯ БОЛЬНИЦА"</t>
    </r>
    <r>
      <rPr>
        <b/>
        <sz val="16"/>
        <color rgb="FFFF0000"/>
        <rFont val="Times New Roman"/>
        <family val="1"/>
        <charset val="204"/>
      </rPr>
      <t xml:space="preserve"> (до слияния)</t>
    </r>
  </si>
  <si>
    <r>
      <t>БУЗ ВО "ВОЛОГОДСКАЯ ОБЛАСТНАЯ ДЕТСКАЯ КЛИНИЧЕСКАЯ БОЛЬНИЦА"</t>
    </r>
    <r>
      <rPr>
        <b/>
        <sz val="16"/>
        <color rgb="FFFF0000"/>
        <rFont val="Times New Roman"/>
        <family val="1"/>
        <charset val="204"/>
      </rPr>
      <t xml:space="preserve"> (после слияния)</t>
    </r>
  </si>
  <si>
    <t>БУЗ ВО "Вологодская областная детская клиническая больница" (до слияния)</t>
  </si>
  <si>
    <t>БУЗ ВО "Вологодская областная детская клиническая больница" (после слияния)</t>
  </si>
  <si>
    <t xml:space="preserve"> План объемов утвержденных комиссией от 27.07.2022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</si>
</sst>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57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Border="1" applyProtection="1"/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 wrapText="1"/>
    </xf>
    <xf numFmtId="3" fontId="10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left" vertical="top" wrapText="1"/>
    </xf>
    <xf numFmtId="3" fontId="8" fillId="5" borderId="1" xfId="7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 wrapText="1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38</v>
      </c>
      <c r="B3">
        <v>1</v>
      </c>
    </row>
    <row r="4" spans="1:2">
      <c r="A4" t="s">
        <v>39</v>
      </c>
      <c r="B4">
        <v>3</v>
      </c>
    </row>
    <row r="5" spans="1:2">
      <c r="A5" t="s">
        <v>40</v>
      </c>
      <c r="B5">
        <v>4</v>
      </c>
    </row>
    <row r="6" spans="1:2">
      <c r="A6" t="s">
        <v>41</v>
      </c>
      <c r="B6">
        <v>5</v>
      </c>
    </row>
    <row r="7" spans="1:2">
      <c r="A7" t="s">
        <v>42</v>
      </c>
      <c r="B7">
        <v>6</v>
      </c>
    </row>
    <row r="8" spans="1:2">
      <c r="A8" t="s">
        <v>43</v>
      </c>
      <c r="B8">
        <v>1</v>
      </c>
    </row>
    <row r="9" spans="1:2">
      <c r="A9" t="s">
        <v>44</v>
      </c>
      <c r="B9">
        <v>3</v>
      </c>
    </row>
    <row r="10" spans="1:2">
      <c r="A10" t="s">
        <v>45</v>
      </c>
      <c r="B10">
        <v>4</v>
      </c>
    </row>
    <row r="11" spans="1:2">
      <c r="A11" t="s">
        <v>46</v>
      </c>
      <c r="B11">
        <v>5</v>
      </c>
    </row>
    <row r="12" spans="1:2">
      <c r="A12" t="s">
        <v>47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116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11</v>
      </c>
      <c r="B9" s="10">
        <f>SUM(C9:F9)</f>
        <v>269</v>
      </c>
      <c r="C9" s="10">
        <v>46</v>
      </c>
      <c r="D9" s="10">
        <v>82</v>
      </c>
      <c r="E9" s="10">
        <v>64</v>
      </c>
      <c r="F9" s="10">
        <v>77</v>
      </c>
    </row>
    <row r="10" spans="1:6" ht="15.75">
      <c r="A10" s="18" t="s">
        <v>37</v>
      </c>
      <c r="B10" s="13">
        <f>SUM(B$9)</f>
        <v>269</v>
      </c>
      <c r="C10" s="13">
        <f>SUM(C$9)</f>
        <v>46</v>
      </c>
      <c r="D10" s="13">
        <f>SUM(D$9)</f>
        <v>82</v>
      </c>
      <c r="E10" s="13">
        <f>SUM(E$9)</f>
        <v>64</v>
      </c>
      <c r="F10" s="13">
        <f>SUM(F$9)</f>
        <v>77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115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23</v>
      </c>
      <c r="B9" s="10">
        <f>SUM(C9:F9)</f>
        <v>7317</v>
      </c>
      <c r="C9" s="10">
        <v>1527</v>
      </c>
      <c r="D9" s="10">
        <v>1936</v>
      </c>
      <c r="E9" s="10">
        <v>1922</v>
      </c>
      <c r="F9" s="10">
        <v>1932</v>
      </c>
    </row>
    <row r="10" spans="1:6" ht="15.75">
      <c r="A10" s="17" t="s">
        <v>28</v>
      </c>
      <c r="B10" s="10">
        <f>SUM(C10:F10)</f>
        <v>702</v>
      </c>
      <c r="C10" s="10">
        <v>137</v>
      </c>
      <c r="D10" s="10">
        <v>191</v>
      </c>
      <c r="E10" s="10">
        <v>187</v>
      </c>
      <c r="F10" s="10">
        <v>187</v>
      </c>
    </row>
    <row r="11" spans="1:6" ht="15.75">
      <c r="A11" s="18" t="s">
        <v>37</v>
      </c>
      <c r="B11" s="13">
        <f>SUM(B$9:B10)</f>
        <v>8019</v>
      </c>
      <c r="C11" s="13">
        <f>SUM(C$9:C10)</f>
        <v>1664</v>
      </c>
      <c r="D11" s="13">
        <f>SUM(D$9:D10)</f>
        <v>2127</v>
      </c>
      <c r="E11" s="13">
        <f>SUM(E$9:E10)</f>
        <v>2109</v>
      </c>
      <c r="F11" s="13">
        <f>SUM(F$9:F10)</f>
        <v>2119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114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11</v>
      </c>
      <c r="B9" s="10">
        <f>SUM(C9:F9)</f>
        <v>241</v>
      </c>
      <c r="C9" s="10">
        <v>55</v>
      </c>
      <c r="D9" s="10">
        <v>56</v>
      </c>
      <c r="E9" s="10">
        <v>61</v>
      </c>
      <c r="F9" s="10">
        <v>69</v>
      </c>
    </row>
    <row r="10" spans="1:6" ht="15.75">
      <c r="A10" s="18" t="s">
        <v>37</v>
      </c>
      <c r="B10" s="13">
        <f>SUM(B$9)</f>
        <v>241</v>
      </c>
      <c r="C10" s="13">
        <f>SUM(C$9)</f>
        <v>55</v>
      </c>
      <c r="D10" s="13">
        <f>SUM(D$9)</f>
        <v>56</v>
      </c>
      <c r="E10" s="13">
        <f>SUM(E$9)</f>
        <v>61</v>
      </c>
      <c r="F10" s="13">
        <f>SUM(F$9)</f>
        <v>69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113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8" si="0">SUM(C9:F9)</f>
        <v>299</v>
      </c>
      <c r="C9" s="10">
        <v>69</v>
      </c>
      <c r="D9" s="10">
        <v>98</v>
      </c>
      <c r="E9" s="10">
        <v>68</v>
      </c>
      <c r="F9" s="10">
        <v>64</v>
      </c>
    </row>
    <row r="10" spans="1:6" ht="15.75">
      <c r="A10" s="17" t="s">
        <v>10</v>
      </c>
      <c r="B10" s="10">
        <f t="shared" si="0"/>
        <v>12</v>
      </c>
      <c r="C10" s="10">
        <v>3</v>
      </c>
      <c r="D10" s="10">
        <v>3</v>
      </c>
      <c r="E10" s="10">
        <v>3</v>
      </c>
      <c r="F10" s="10">
        <v>3</v>
      </c>
    </row>
    <row r="11" spans="1:6" ht="15.75">
      <c r="A11" s="17" t="s">
        <v>17</v>
      </c>
      <c r="B11" s="10">
        <f t="shared" si="0"/>
        <v>66</v>
      </c>
      <c r="C11" s="10"/>
      <c r="D11" s="10">
        <v>22</v>
      </c>
      <c r="E11" s="10">
        <v>21</v>
      </c>
      <c r="F11" s="10">
        <v>23</v>
      </c>
    </row>
    <row r="12" spans="1:6" ht="15.75">
      <c r="A12" s="17" t="s">
        <v>18</v>
      </c>
      <c r="B12" s="10">
        <f t="shared" si="0"/>
        <v>124</v>
      </c>
      <c r="C12" s="10">
        <v>11</v>
      </c>
      <c r="D12" s="10">
        <v>39</v>
      </c>
      <c r="E12" s="10">
        <v>39</v>
      </c>
      <c r="F12" s="10">
        <v>35</v>
      </c>
    </row>
    <row r="13" spans="1:6" ht="15.75">
      <c r="A13" s="17" t="s">
        <v>23</v>
      </c>
      <c r="B13" s="10">
        <f t="shared" si="0"/>
        <v>2441</v>
      </c>
      <c r="C13" s="10">
        <v>642</v>
      </c>
      <c r="D13" s="10">
        <v>784</v>
      </c>
      <c r="E13" s="10">
        <v>598</v>
      </c>
      <c r="F13" s="10">
        <v>417</v>
      </c>
    </row>
    <row r="14" spans="1:6" ht="15.75">
      <c r="A14" s="17" t="s">
        <v>24</v>
      </c>
      <c r="B14" s="10">
        <f t="shared" si="0"/>
        <v>376</v>
      </c>
      <c r="C14" s="10">
        <v>74</v>
      </c>
      <c r="D14" s="10">
        <v>125</v>
      </c>
      <c r="E14" s="10">
        <v>91</v>
      </c>
      <c r="F14" s="10">
        <v>86</v>
      </c>
    </row>
    <row r="15" spans="1:6" ht="15.75">
      <c r="A15" s="17" t="s">
        <v>29</v>
      </c>
      <c r="B15" s="10">
        <f t="shared" si="0"/>
        <v>100</v>
      </c>
      <c r="C15" s="10">
        <v>7</v>
      </c>
      <c r="D15" s="10">
        <v>31</v>
      </c>
      <c r="E15" s="10">
        <v>33</v>
      </c>
      <c r="F15" s="10">
        <v>29</v>
      </c>
    </row>
    <row r="16" spans="1:6" ht="15.75">
      <c r="A16" s="17" t="s">
        <v>31</v>
      </c>
      <c r="B16" s="10">
        <f t="shared" si="0"/>
        <v>134</v>
      </c>
      <c r="C16" s="10">
        <v>6</v>
      </c>
      <c r="D16" s="10">
        <v>44</v>
      </c>
      <c r="E16" s="10">
        <v>42</v>
      </c>
      <c r="F16" s="10">
        <v>42</v>
      </c>
    </row>
    <row r="17" spans="1:6" ht="15.75">
      <c r="A17" s="17" t="s">
        <v>34</v>
      </c>
      <c r="B17" s="10">
        <f t="shared" si="0"/>
        <v>182</v>
      </c>
      <c r="C17" s="10">
        <v>27</v>
      </c>
      <c r="D17" s="10">
        <v>55</v>
      </c>
      <c r="E17" s="10">
        <v>50</v>
      </c>
      <c r="F17" s="10">
        <v>50</v>
      </c>
    </row>
    <row r="18" spans="1:6" ht="15.75">
      <c r="A18" s="17" t="s">
        <v>36</v>
      </c>
      <c r="B18" s="10">
        <f t="shared" si="0"/>
        <v>122</v>
      </c>
      <c r="C18" s="10">
        <v>11</v>
      </c>
      <c r="D18" s="10">
        <v>34</v>
      </c>
      <c r="E18" s="10">
        <v>36</v>
      </c>
      <c r="F18" s="10">
        <v>41</v>
      </c>
    </row>
    <row r="19" spans="1:6" ht="15.75">
      <c r="A19" s="18" t="s">
        <v>37</v>
      </c>
      <c r="B19" s="13">
        <f>SUM(B$9:B18)</f>
        <v>3856</v>
      </c>
      <c r="C19" s="13">
        <f>SUM(C$9:C18)</f>
        <v>850</v>
      </c>
      <c r="D19" s="13">
        <f>SUM(D$9:D18)</f>
        <v>1235</v>
      </c>
      <c r="E19" s="13">
        <f>SUM(E$9:E18)</f>
        <v>981</v>
      </c>
      <c r="F19" s="13">
        <f>SUM(F$9:F18)</f>
        <v>790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112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3373</v>
      </c>
      <c r="C9" s="10">
        <v>619</v>
      </c>
      <c r="D9" s="10">
        <v>996</v>
      </c>
      <c r="E9" s="10">
        <v>731</v>
      </c>
      <c r="F9" s="10">
        <v>1027</v>
      </c>
    </row>
    <row r="10" spans="1:6" ht="15.75">
      <c r="A10" s="17" t="s">
        <v>21</v>
      </c>
      <c r="B10" s="10">
        <f>SUM(C10:F10)</f>
        <v>1279</v>
      </c>
      <c r="C10" s="10">
        <v>245</v>
      </c>
      <c r="D10" s="10">
        <v>463</v>
      </c>
      <c r="E10" s="10">
        <v>257</v>
      </c>
      <c r="F10" s="10">
        <v>314</v>
      </c>
    </row>
    <row r="11" spans="1:6" ht="15.75">
      <c r="A11" s="18" t="s">
        <v>37</v>
      </c>
      <c r="B11" s="13">
        <f>SUM(B$9:B10)</f>
        <v>4652</v>
      </c>
      <c r="C11" s="13">
        <f>SUM(C$9:C10)</f>
        <v>864</v>
      </c>
      <c r="D11" s="13">
        <f>SUM(D$9:D10)</f>
        <v>1459</v>
      </c>
      <c r="E11" s="13">
        <f>SUM(E$9:E10)</f>
        <v>988</v>
      </c>
      <c r="F11" s="13">
        <f>SUM(F$9:F10)</f>
        <v>1341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111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15</v>
      </c>
      <c r="B9" s="10">
        <f t="shared" ref="B9:B14" si="0">SUM(C9:F9)</f>
        <v>42</v>
      </c>
      <c r="C9" s="10">
        <v>3</v>
      </c>
      <c r="D9" s="10">
        <v>20</v>
      </c>
      <c r="E9" s="10">
        <v>15</v>
      </c>
      <c r="F9" s="10">
        <v>4</v>
      </c>
    </row>
    <row r="10" spans="1:6" ht="15.75">
      <c r="A10" s="17" t="s">
        <v>16</v>
      </c>
      <c r="B10" s="10">
        <f t="shared" si="0"/>
        <v>185</v>
      </c>
      <c r="C10" s="10">
        <v>9</v>
      </c>
      <c r="D10" s="10">
        <v>44</v>
      </c>
      <c r="E10" s="10">
        <v>73</v>
      </c>
      <c r="F10" s="10">
        <v>59</v>
      </c>
    </row>
    <row r="11" spans="1:6" ht="15.75">
      <c r="A11" s="17" t="s">
        <v>21</v>
      </c>
      <c r="B11" s="10">
        <f t="shared" si="0"/>
        <v>251</v>
      </c>
      <c r="C11" s="10"/>
      <c r="D11" s="10">
        <v>39</v>
      </c>
      <c r="E11" s="10">
        <v>105</v>
      </c>
      <c r="F11" s="10">
        <v>107</v>
      </c>
    </row>
    <row r="12" spans="1:6" ht="15.75">
      <c r="A12" s="17" t="s">
        <v>22</v>
      </c>
      <c r="B12" s="10">
        <f t="shared" si="0"/>
        <v>66</v>
      </c>
      <c r="C12" s="10">
        <v>11</v>
      </c>
      <c r="D12" s="10">
        <v>31</v>
      </c>
      <c r="E12" s="10">
        <v>16</v>
      </c>
      <c r="F12" s="10">
        <v>8</v>
      </c>
    </row>
    <row r="13" spans="1:6" ht="15.75">
      <c r="A13" s="17" t="s">
        <v>26</v>
      </c>
      <c r="B13" s="10">
        <f t="shared" si="0"/>
        <v>331</v>
      </c>
      <c r="C13" s="10">
        <v>37</v>
      </c>
      <c r="D13" s="10">
        <v>85</v>
      </c>
      <c r="E13" s="10">
        <v>122</v>
      </c>
      <c r="F13" s="10">
        <v>87</v>
      </c>
    </row>
    <row r="14" spans="1:6" ht="15.75">
      <c r="A14" s="17" t="s">
        <v>32</v>
      </c>
      <c r="B14" s="10">
        <f t="shared" si="0"/>
        <v>112</v>
      </c>
      <c r="C14" s="10">
        <v>6</v>
      </c>
      <c r="D14" s="10">
        <v>35</v>
      </c>
      <c r="E14" s="10">
        <v>40</v>
      </c>
      <c r="F14" s="10">
        <v>31</v>
      </c>
    </row>
    <row r="15" spans="1:6" ht="15.75">
      <c r="A15" s="18" t="s">
        <v>37</v>
      </c>
      <c r="B15" s="13">
        <f>SUM(B$9:B14)</f>
        <v>987</v>
      </c>
      <c r="C15" s="13">
        <f>SUM(C$9:C14)</f>
        <v>66</v>
      </c>
      <c r="D15" s="13">
        <f>SUM(D$9:D14)</f>
        <v>254</v>
      </c>
      <c r="E15" s="13">
        <f>SUM(E$9:E14)</f>
        <v>371</v>
      </c>
      <c r="F15" s="13">
        <f>SUM(F$9:F14)</f>
        <v>296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110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32</v>
      </c>
      <c r="B9" s="10">
        <f>SUM(C9:F9)</f>
        <v>145</v>
      </c>
      <c r="C9" s="10"/>
      <c r="D9" s="10"/>
      <c r="E9" s="10">
        <v>70</v>
      </c>
      <c r="F9" s="10">
        <v>75</v>
      </c>
    </row>
    <row r="10" spans="1:6" ht="15.75">
      <c r="A10" s="17" t="s">
        <v>33</v>
      </c>
      <c r="B10" s="10">
        <f>SUM(C10:F10)</f>
        <v>165</v>
      </c>
      <c r="C10" s="10"/>
      <c r="D10" s="10"/>
      <c r="E10" s="10">
        <v>67</v>
      </c>
      <c r="F10" s="10">
        <v>98</v>
      </c>
    </row>
    <row r="11" spans="1:6" ht="15.75">
      <c r="A11" s="17" t="s">
        <v>34</v>
      </c>
      <c r="B11" s="10">
        <f>SUM(C11:F11)</f>
        <v>42</v>
      </c>
      <c r="C11" s="10"/>
      <c r="D11" s="10"/>
      <c r="E11" s="10">
        <v>21</v>
      </c>
      <c r="F11" s="10">
        <v>21</v>
      </c>
    </row>
    <row r="12" spans="1:6" ht="15.75">
      <c r="A12" s="18" t="s">
        <v>37</v>
      </c>
      <c r="B12" s="13">
        <f>SUM(B$9:B11)</f>
        <v>352</v>
      </c>
      <c r="C12" s="13">
        <f>SUM(C$9:C11)</f>
        <v>0</v>
      </c>
      <c r="D12" s="13">
        <f>SUM(D$9:D11)</f>
        <v>0</v>
      </c>
      <c r="E12" s="13">
        <f>SUM(E$9:E11)</f>
        <v>158</v>
      </c>
      <c r="F12" s="13">
        <f>SUM(F$9:F11)</f>
        <v>194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109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840</v>
      </c>
      <c r="C9" s="10">
        <v>141</v>
      </c>
      <c r="D9" s="10">
        <v>309</v>
      </c>
      <c r="E9" s="10">
        <v>170</v>
      </c>
      <c r="F9" s="10">
        <v>220</v>
      </c>
    </row>
    <row r="10" spans="1:6" ht="15.75">
      <c r="A10" s="17" t="s">
        <v>29</v>
      </c>
      <c r="B10" s="10">
        <f>SUM(C10:F10)</f>
        <v>512</v>
      </c>
      <c r="C10" s="10">
        <v>163</v>
      </c>
      <c r="D10" s="10">
        <v>175</v>
      </c>
      <c r="E10" s="10">
        <v>50</v>
      </c>
      <c r="F10" s="10">
        <v>124</v>
      </c>
    </row>
    <row r="11" spans="1:6" ht="15.75">
      <c r="A11" s="17" t="s">
        <v>30</v>
      </c>
      <c r="B11" s="10">
        <f>SUM(C11:F11)</f>
        <v>1709</v>
      </c>
      <c r="C11" s="10">
        <v>421</v>
      </c>
      <c r="D11" s="10">
        <v>621</v>
      </c>
      <c r="E11" s="10">
        <v>206</v>
      </c>
      <c r="F11" s="10">
        <v>461</v>
      </c>
    </row>
    <row r="12" spans="1:6" ht="15.75">
      <c r="A12" s="17" t="s">
        <v>31</v>
      </c>
      <c r="B12" s="10">
        <f>SUM(C12:F12)</f>
        <v>313</v>
      </c>
      <c r="C12" s="10">
        <v>66</v>
      </c>
      <c r="D12" s="10">
        <v>113</v>
      </c>
      <c r="E12" s="10">
        <v>49</v>
      </c>
      <c r="F12" s="10">
        <v>85</v>
      </c>
    </row>
    <row r="13" spans="1:6" ht="15.75">
      <c r="A13" s="17" t="s">
        <v>34</v>
      </c>
      <c r="B13" s="10">
        <f>SUM(C13:F13)</f>
        <v>301</v>
      </c>
      <c r="C13" s="10">
        <v>86</v>
      </c>
      <c r="D13" s="10">
        <v>114</v>
      </c>
      <c r="E13" s="10">
        <v>37</v>
      </c>
      <c r="F13" s="10">
        <v>64</v>
      </c>
    </row>
    <row r="14" spans="1:6" ht="15.75">
      <c r="A14" s="18" t="s">
        <v>37</v>
      </c>
      <c r="B14" s="13">
        <f>SUM(B$9:B13)</f>
        <v>3675</v>
      </c>
      <c r="C14" s="13">
        <f>SUM(C$9:C13)</f>
        <v>877</v>
      </c>
      <c r="D14" s="13">
        <f>SUM(D$9:D13)</f>
        <v>1332</v>
      </c>
      <c r="E14" s="13">
        <f>SUM(E$9:E13)</f>
        <v>512</v>
      </c>
      <c r="F14" s="13">
        <f>SUM(F$9:F13)</f>
        <v>954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108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4" si="0">SUM(C9:F9)</f>
        <v>432</v>
      </c>
      <c r="C9" s="10">
        <v>92</v>
      </c>
      <c r="D9" s="10">
        <v>118</v>
      </c>
      <c r="E9" s="10">
        <v>91</v>
      </c>
      <c r="F9" s="10">
        <v>131</v>
      </c>
    </row>
    <row r="10" spans="1:6" ht="15.75">
      <c r="A10" s="17" t="s">
        <v>10</v>
      </c>
      <c r="B10" s="10">
        <f t="shared" si="0"/>
        <v>90</v>
      </c>
      <c r="C10" s="10">
        <v>30</v>
      </c>
      <c r="D10" s="10">
        <v>28</v>
      </c>
      <c r="E10" s="10">
        <v>19</v>
      </c>
      <c r="F10" s="10">
        <v>13</v>
      </c>
    </row>
    <row r="11" spans="1:6" ht="15.75">
      <c r="A11" s="17" t="s">
        <v>24</v>
      </c>
      <c r="B11" s="10">
        <f t="shared" si="0"/>
        <v>149</v>
      </c>
      <c r="C11" s="10">
        <v>33</v>
      </c>
      <c r="D11" s="10">
        <v>14</v>
      </c>
      <c r="E11" s="10">
        <v>35</v>
      </c>
      <c r="F11" s="10">
        <v>67</v>
      </c>
    </row>
    <row r="12" spans="1:6" ht="15.75">
      <c r="A12" s="17" t="s">
        <v>31</v>
      </c>
      <c r="B12" s="10">
        <f t="shared" si="0"/>
        <v>50</v>
      </c>
      <c r="C12" s="10"/>
      <c r="D12" s="10">
        <v>15</v>
      </c>
      <c r="E12" s="10">
        <v>15</v>
      </c>
      <c r="F12" s="10">
        <v>20</v>
      </c>
    </row>
    <row r="13" spans="1:6" ht="15.75">
      <c r="A13" s="17" t="s">
        <v>34</v>
      </c>
      <c r="B13" s="10">
        <f t="shared" si="0"/>
        <v>365</v>
      </c>
      <c r="C13" s="10">
        <v>65</v>
      </c>
      <c r="D13" s="10">
        <v>84</v>
      </c>
      <c r="E13" s="10">
        <v>100</v>
      </c>
      <c r="F13" s="10">
        <v>116</v>
      </c>
    </row>
    <row r="14" spans="1:6" ht="15.75">
      <c r="A14" s="17" t="s">
        <v>36</v>
      </c>
      <c r="B14" s="10">
        <f t="shared" si="0"/>
        <v>378</v>
      </c>
      <c r="C14" s="10">
        <v>21</v>
      </c>
      <c r="D14" s="10">
        <v>102</v>
      </c>
      <c r="E14" s="10">
        <v>96</v>
      </c>
      <c r="F14" s="10">
        <v>159</v>
      </c>
    </row>
    <row r="15" spans="1:6" ht="15.75">
      <c r="A15" s="18" t="s">
        <v>37</v>
      </c>
      <c r="B15" s="13">
        <f>SUM(B$9:B14)</f>
        <v>1464</v>
      </c>
      <c r="C15" s="13">
        <f>SUM(C$9:C14)</f>
        <v>241</v>
      </c>
      <c r="D15" s="13">
        <f>SUM(D$9:D14)</f>
        <v>361</v>
      </c>
      <c r="E15" s="13">
        <f>SUM(E$9:E14)</f>
        <v>356</v>
      </c>
      <c r="F15" s="13">
        <f>SUM(F$9:F14)</f>
        <v>506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107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350</v>
      </c>
      <c r="C9" s="10">
        <v>92</v>
      </c>
      <c r="D9" s="10">
        <v>100</v>
      </c>
      <c r="E9" s="10">
        <v>54</v>
      </c>
      <c r="F9" s="10">
        <v>104</v>
      </c>
    </row>
    <row r="10" spans="1:6" ht="15.75">
      <c r="A10" s="17" t="s">
        <v>31</v>
      </c>
      <c r="B10" s="10">
        <f>SUM(C10:F10)</f>
        <v>350</v>
      </c>
      <c r="C10" s="10">
        <v>85</v>
      </c>
      <c r="D10" s="10">
        <v>106</v>
      </c>
      <c r="E10" s="10">
        <v>45</v>
      </c>
      <c r="F10" s="10">
        <v>114</v>
      </c>
    </row>
    <row r="11" spans="1:6" ht="15.75">
      <c r="A11" s="18" t="s">
        <v>37</v>
      </c>
      <c r="B11" s="13">
        <f>SUM(B$9:B10)</f>
        <v>700</v>
      </c>
      <c r="C11" s="13">
        <f>SUM(C$9:C10)</f>
        <v>177</v>
      </c>
      <c r="D11" s="13">
        <f>SUM(D$9:D10)</f>
        <v>206</v>
      </c>
      <c r="E11" s="13">
        <f>SUM(E$9:E10)</f>
        <v>99</v>
      </c>
      <c r="F11" s="13">
        <f>SUM(F$9:F10)</f>
        <v>218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5"/>
  <sheetViews>
    <sheetView tabSelected="1" zoomScale="70" zoomScaleNormal="70" workbookViewId="0">
      <selection sqref="A1:I1"/>
    </sheetView>
  </sheetViews>
  <sheetFormatPr defaultRowHeight="15"/>
  <cols>
    <col min="1" max="1" width="12.6640625" style="1" customWidth="1"/>
    <col min="2" max="2" width="66" style="43" customWidth="1"/>
    <col min="3" max="3" width="15.6640625" style="4" bestFit="1" customWidth="1"/>
    <col min="4" max="4" width="17" style="4" customWidth="1"/>
    <col min="5" max="5" width="15.6640625" style="4" customWidth="1"/>
    <col min="6" max="6" width="16.1640625" style="1" bestFit="1" customWidth="1"/>
    <col min="7" max="7" width="16.1640625" style="11" bestFit="1" customWidth="1"/>
    <col min="8" max="9" width="16.1640625" style="7" bestFit="1" customWidth="1"/>
    <col min="10" max="52" width="9.33203125" style="7" customWidth="1"/>
    <col min="53" max="53" width="9.33203125" style="3" customWidth="1"/>
  </cols>
  <sheetData>
    <row r="1" spans="1:53" s="7" customFormat="1" ht="57" customHeight="1">
      <c r="A1" s="47" t="s">
        <v>200</v>
      </c>
      <c r="B1" s="47"/>
      <c r="C1" s="47"/>
      <c r="D1" s="47"/>
      <c r="E1" s="47"/>
      <c r="F1" s="47"/>
      <c r="G1" s="47"/>
      <c r="H1" s="47"/>
      <c r="I1" s="47"/>
      <c r="BA1" s="3"/>
    </row>
    <row r="2" spans="1:53" s="7" customFormat="1" ht="26.25" customHeight="1">
      <c r="A2" s="48" t="s">
        <v>121</v>
      </c>
      <c r="B2" s="48" t="s">
        <v>122</v>
      </c>
      <c r="C2" s="51" t="s">
        <v>201</v>
      </c>
      <c r="D2" s="51"/>
      <c r="E2" s="51"/>
      <c r="F2" s="51"/>
      <c r="G2" s="51"/>
      <c r="H2" s="51"/>
      <c r="I2" s="51"/>
      <c r="BA2" s="3"/>
    </row>
    <row r="3" spans="1:53" s="7" customFormat="1" ht="21.75" customHeight="1">
      <c r="A3" s="49"/>
      <c r="B3" s="49"/>
      <c r="C3" s="51" t="s">
        <v>2</v>
      </c>
      <c r="D3" s="52" t="s">
        <v>123</v>
      </c>
      <c r="E3" s="52" t="s">
        <v>124</v>
      </c>
      <c r="F3" s="51" t="s">
        <v>3</v>
      </c>
      <c r="G3" s="51"/>
      <c r="H3" s="51"/>
      <c r="I3" s="51"/>
      <c r="BA3" s="3"/>
    </row>
    <row r="4" spans="1:53" s="7" customFormat="1" ht="42.75" customHeight="1">
      <c r="A4" s="50"/>
      <c r="B4" s="50"/>
      <c r="C4" s="51"/>
      <c r="D4" s="53"/>
      <c r="E4" s="53"/>
      <c r="F4" s="15" t="s">
        <v>4</v>
      </c>
      <c r="G4" s="15" t="s">
        <v>5</v>
      </c>
      <c r="H4" s="15" t="s">
        <v>6</v>
      </c>
      <c r="I4" s="15" t="s">
        <v>7</v>
      </c>
      <c r="BA4" s="3"/>
    </row>
    <row r="5" spans="1:53" s="7" customFormat="1" ht="15.75">
      <c r="A5" s="21">
        <v>1</v>
      </c>
      <c r="B5" s="22">
        <v>2</v>
      </c>
      <c r="C5" s="22">
        <v>10</v>
      </c>
      <c r="D5" s="21">
        <v>11</v>
      </c>
      <c r="E5" s="22">
        <v>12</v>
      </c>
      <c r="F5" s="21">
        <v>13</v>
      </c>
      <c r="G5" s="22">
        <v>14</v>
      </c>
      <c r="H5" s="21">
        <v>15</v>
      </c>
      <c r="I5" s="22">
        <v>16</v>
      </c>
      <c r="BA5" s="3"/>
    </row>
    <row r="6" spans="1:53" s="7" customFormat="1" ht="30.75" customHeight="1">
      <c r="A6" s="23">
        <v>1</v>
      </c>
      <c r="B6" s="24" t="s">
        <v>125</v>
      </c>
      <c r="C6" s="25">
        <f t="shared" ref="C6:C71" si="0">SUM(F6:I6)</f>
        <v>1804</v>
      </c>
      <c r="D6" s="25">
        <v>314</v>
      </c>
      <c r="E6" s="25"/>
      <c r="F6" s="10">
        <v>237</v>
      </c>
      <c r="G6" s="10">
        <v>426</v>
      </c>
      <c r="H6" s="10">
        <v>566</v>
      </c>
      <c r="I6" s="10">
        <v>575</v>
      </c>
      <c r="BA6" s="3"/>
    </row>
    <row r="7" spans="1:53" s="7" customFormat="1" ht="30.75" customHeight="1">
      <c r="A7" s="23">
        <v>2</v>
      </c>
      <c r="B7" s="24" t="s">
        <v>126</v>
      </c>
      <c r="C7" s="25">
        <f t="shared" si="0"/>
        <v>3856</v>
      </c>
      <c r="D7" s="25">
        <v>2314</v>
      </c>
      <c r="E7" s="25"/>
      <c r="F7" s="10">
        <v>850</v>
      </c>
      <c r="G7" s="10">
        <v>1235</v>
      </c>
      <c r="H7" s="10">
        <v>981</v>
      </c>
      <c r="I7" s="10">
        <v>790</v>
      </c>
      <c r="BA7" s="3"/>
    </row>
    <row r="8" spans="1:53" s="7" customFormat="1" ht="30.75" customHeight="1">
      <c r="A8" s="44">
        <v>3</v>
      </c>
      <c r="B8" s="24" t="s">
        <v>204</v>
      </c>
      <c r="C8" s="25">
        <f t="shared" si="0"/>
        <v>414</v>
      </c>
      <c r="D8" s="25">
        <v>45</v>
      </c>
      <c r="E8" s="25"/>
      <c r="F8" s="10">
        <v>148</v>
      </c>
      <c r="G8" s="10">
        <v>266</v>
      </c>
      <c r="H8" s="10"/>
      <c r="I8" s="10"/>
      <c r="BA8" s="3"/>
    </row>
    <row r="9" spans="1:53" s="7" customFormat="1" ht="30.75" customHeight="1">
      <c r="A9" s="45"/>
      <c r="B9" s="24" t="s">
        <v>205</v>
      </c>
      <c r="C9" s="25">
        <f t="shared" ref="C9" si="1">SUM(F9:I9)</f>
        <v>1160</v>
      </c>
      <c r="D9" s="25">
        <v>136</v>
      </c>
      <c r="E9" s="25"/>
      <c r="F9" s="10"/>
      <c r="G9" s="10"/>
      <c r="H9" s="10">
        <f>378+140</f>
        <v>518</v>
      </c>
      <c r="I9" s="10">
        <f>408+234</f>
        <v>642</v>
      </c>
      <c r="BA9" s="3"/>
    </row>
    <row r="10" spans="1:53" s="7" customFormat="1" ht="30.75" customHeight="1">
      <c r="A10" s="23">
        <v>4</v>
      </c>
      <c r="B10" s="24" t="s">
        <v>127</v>
      </c>
      <c r="C10" s="25">
        <f t="shared" si="0"/>
        <v>987</v>
      </c>
      <c r="D10" s="26"/>
      <c r="E10" s="25"/>
      <c r="F10" s="10">
        <v>66</v>
      </c>
      <c r="G10" s="10">
        <v>254</v>
      </c>
      <c r="H10" s="10">
        <v>371</v>
      </c>
      <c r="I10" s="10">
        <v>296</v>
      </c>
      <c r="BA10" s="3"/>
    </row>
    <row r="11" spans="1:53" s="7" customFormat="1" ht="30.75" customHeight="1">
      <c r="A11" s="23">
        <v>5</v>
      </c>
      <c r="B11" s="24" t="s">
        <v>128</v>
      </c>
      <c r="C11" s="25">
        <f t="shared" si="0"/>
        <v>1529</v>
      </c>
      <c r="D11" s="26"/>
      <c r="E11" s="25"/>
      <c r="F11" s="10">
        <v>330</v>
      </c>
      <c r="G11" s="10">
        <v>507</v>
      </c>
      <c r="H11" s="10">
        <v>283</v>
      </c>
      <c r="I11" s="10">
        <v>409</v>
      </c>
      <c r="BA11" s="3"/>
    </row>
    <row r="12" spans="1:53" s="7" customFormat="1" ht="30.75" customHeight="1">
      <c r="A12" s="23">
        <v>6</v>
      </c>
      <c r="B12" s="24" t="s">
        <v>129</v>
      </c>
      <c r="C12" s="25">
        <f t="shared" si="0"/>
        <v>8019</v>
      </c>
      <c r="D12" s="25">
        <v>7817</v>
      </c>
      <c r="E12" s="25"/>
      <c r="F12" s="10">
        <v>1664</v>
      </c>
      <c r="G12" s="10">
        <v>2127</v>
      </c>
      <c r="H12" s="10">
        <v>2109</v>
      </c>
      <c r="I12" s="10">
        <v>2119</v>
      </c>
      <c r="BA12" s="3"/>
    </row>
    <row r="13" spans="1:53" s="7" customFormat="1" ht="30.75" customHeight="1">
      <c r="A13" s="23">
        <v>7</v>
      </c>
      <c r="B13" s="24" t="s">
        <v>130</v>
      </c>
      <c r="C13" s="25">
        <f t="shared" si="0"/>
        <v>269</v>
      </c>
      <c r="D13" s="26"/>
      <c r="E13" s="25"/>
      <c r="F13" s="10">
        <v>46</v>
      </c>
      <c r="G13" s="10">
        <v>82</v>
      </c>
      <c r="H13" s="10">
        <v>64</v>
      </c>
      <c r="I13" s="10">
        <v>77</v>
      </c>
      <c r="BA13" s="3"/>
    </row>
    <row r="14" spans="1:53" s="7" customFormat="1" ht="30.75" customHeight="1">
      <c r="A14" s="23">
        <v>8</v>
      </c>
      <c r="B14" s="24" t="s">
        <v>131</v>
      </c>
      <c r="C14" s="25">
        <f t="shared" si="0"/>
        <v>247</v>
      </c>
      <c r="D14" s="26"/>
      <c r="E14" s="25"/>
      <c r="F14" s="10">
        <v>39</v>
      </c>
      <c r="G14" s="10">
        <v>89</v>
      </c>
      <c r="H14" s="10">
        <v>66</v>
      </c>
      <c r="I14" s="10">
        <v>53</v>
      </c>
      <c r="BA14" s="3"/>
    </row>
    <row r="15" spans="1:53" s="7" customFormat="1" ht="30.75" customHeight="1">
      <c r="A15" s="23">
        <v>9</v>
      </c>
      <c r="B15" s="24" t="s">
        <v>132</v>
      </c>
      <c r="C15" s="25">
        <f t="shared" si="0"/>
        <v>913</v>
      </c>
      <c r="D15" s="26"/>
      <c r="E15" s="25"/>
      <c r="F15" s="10">
        <v>222</v>
      </c>
      <c r="G15" s="10">
        <v>283</v>
      </c>
      <c r="H15" s="10">
        <v>105</v>
      </c>
      <c r="I15" s="10">
        <v>303</v>
      </c>
      <c r="BA15" s="3"/>
    </row>
    <row r="16" spans="1:53" s="7" customFormat="1" ht="30.75" customHeight="1">
      <c r="A16" s="23">
        <v>10</v>
      </c>
      <c r="B16" s="24" t="s">
        <v>133</v>
      </c>
      <c r="C16" s="25">
        <f t="shared" si="0"/>
        <v>241</v>
      </c>
      <c r="D16" s="26"/>
      <c r="E16" s="25"/>
      <c r="F16" s="10">
        <v>55</v>
      </c>
      <c r="G16" s="10">
        <v>56</v>
      </c>
      <c r="H16" s="10">
        <v>61</v>
      </c>
      <c r="I16" s="10">
        <v>69</v>
      </c>
      <c r="BA16" s="3"/>
    </row>
    <row r="17" spans="1:53" s="7" customFormat="1" ht="30.75" customHeight="1">
      <c r="A17" s="23">
        <v>11</v>
      </c>
      <c r="B17" s="27" t="s">
        <v>134</v>
      </c>
      <c r="C17" s="25">
        <f t="shared" si="0"/>
        <v>120</v>
      </c>
      <c r="D17" s="26"/>
      <c r="E17" s="25"/>
      <c r="F17" s="10">
        <v>32</v>
      </c>
      <c r="G17" s="10">
        <v>30</v>
      </c>
      <c r="H17" s="10">
        <v>30</v>
      </c>
      <c r="I17" s="10">
        <v>28</v>
      </c>
      <c r="BA17" s="3"/>
    </row>
    <row r="18" spans="1:53" s="7" customFormat="1" ht="15.75" customHeight="1">
      <c r="A18" s="23">
        <v>12</v>
      </c>
      <c r="B18" s="27" t="s">
        <v>135</v>
      </c>
      <c r="C18" s="25">
        <f t="shared" si="0"/>
        <v>1132</v>
      </c>
      <c r="D18" s="26"/>
      <c r="E18" s="25"/>
      <c r="F18" s="10">
        <v>231</v>
      </c>
      <c r="G18" s="10">
        <v>272</v>
      </c>
      <c r="H18" s="10">
        <v>302</v>
      </c>
      <c r="I18" s="10">
        <v>327</v>
      </c>
      <c r="BA18" s="3"/>
    </row>
    <row r="19" spans="1:53" s="7" customFormat="1" ht="15.75" customHeight="1">
      <c r="A19" s="23">
        <v>13</v>
      </c>
      <c r="B19" s="27" t="s">
        <v>136</v>
      </c>
      <c r="C19" s="25">
        <f t="shared" si="0"/>
        <v>149</v>
      </c>
      <c r="D19" s="26"/>
      <c r="E19" s="25"/>
      <c r="F19" s="10">
        <v>35</v>
      </c>
      <c r="G19" s="10">
        <v>39</v>
      </c>
      <c r="H19" s="10">
        <v>39</v>
      </c>
      <c r="I19" s="10">
        <v>36</v>
      </c>
      <c r="BA19" s="3"/>
    </row>
    <row r="20" spans="1:53" s="7" customFormat="1" ht="15.75" customHeight="1">
      <c r="A20" s="23">
        <v>14</v>
      </c>
      <c r="B20" s="27" t="s">
        <v>137</v>
      </c>
      <c r="C20" s="25">
        <f t="shared" si="0"/>
        <v>355</v>
      </c>
      <c r="D20" s="26"/>
      <c r="E20" s="25"/>
      <c r="F20" s="10">
        <v>56</v>
      </c>
      <c r="G20" s="10">
        <v>88</v>
      </c>
      <c r="H20" s="10">
        <v>101</v>
      </c>
      <c r="I20" s="10">
        <v>110</v>
      </c>
      <c r="BA20" s="3"/>
    </row>
    <row r="21" spans="1:53" s="7" customFormat="1" ht="15.75" customHeight="1">
      <c r="A21" s="23">
        <v>15</v>
      </c>
      <c r="B21" s="27" t="s">
        <v>138</v>
      </c>
      <c r="C21" s="25">
        <f t="shared" si="0"/>
        <v>1195</v>
      </c>
      <c r="D21" s="26"/>
      <c r="E21" s="25"/>
      <c r="F21" s="10">
        <v>151</v>
      </c>
      <c r="G21" s="10">
        <v>288</v>
      </c>
      <c r="H21" s="10">
        <v>332</v>
      </c>
      <c r="I21" s="10">
        <v>424</v>
      </c>
      <c r="BA21" s="3"/>
    </row>
    <row r="22" spans="1:53" s="7" customFormat="1" ht="15.75" customHeight="1">
      <c r="A22" s="23">
        <v>16</v>
      </c>
      <c r="B22" s="27" t="s">
        <v>139</v>
      </c>
      <c r="C22" s="25">
        <f t="shared" si="0"/>
        <v>314</v>
      </c>
      <c r="D22" s="26"/>
      <c r="E22" s="25"/>
      <c r="F22" s="10">
        <v>83</v>
      </c>
      <c r="G22" s="10">
        <v>77</v>
      </c>
      <c r="H22" s="10">
        <v>77</v>
      </c>
      <c r="I22" s="10">
        <v>77</v>
      </c>
      <c r="BA22" s="3"/>
    </row>
    <row r="23" spans="1:53" s="7" customFormat="1" ht="15.75" customHeight="1">
      <c r="A23" s="23">
        <v>17</v>
      </c>
      <c r="B23" s="24" t="s">
        <v>140</v>
      </c>
      <c r="C23" s="25">
        <f t="shared" si="0"/>
        <v>3640</v>
      </c>
      <c r="D23" s="26"/>
      <c r="E23" s="25"/>
      <c r="F23" s="10">
        <v>928</v>
      </c>
      <c r="G23" s="10">
        <v>894</v>
      </c>
      <c r="H23" s="10">
        <v>729</v>
      </c>
      <c r="I23" s="10">
        <v>1089</v>
      </c>
      <c r="BA23" s="3"/>
    </row>
    <row r="24" spans="1:53" s="7" customFormat="1" ht="15.75" customHeight="1">
      <c r="A24" s="23">
        <v>18</v>
      </c>
      <c r="B24" s="27" t="s">
        <v>141</v>
      </c>
      <c r="C24" s="25">
        <f t="shared" si="0"/>
        <v>659</v>
      </c>
      <c r="D24" s="26"/>
      <c r="E24" s="25"/>
      <c r="F24" s="10">
        <v>107</v>
      </c>
      <c r="G24" s="10">
        <v>204</v>
      </c>
      <c r="H24" s="10">
        <v>178</v>
      </c>
      <c r="I24" s="10">
        <v>170</v>
      </c>
      <c r="BA24" s="3"/>
    </row>
    <row r="25" spans="1:53" s="7" customFormat="1" ht="15.75" customHeight="1">
      <c r="A25" s="23">
        <v>19</v>
      </c>
      <c r="B25" s="27" t="s">
        <v>142</v>
      </c>
      <c r="C25" s="25">
        <f t="shared" si="0"/>
        <v>700</v>
      </c>
      <c r="D25" s="26"/>
      <c r="E25" s="25"/>
      <c r="F25" s="10">
        <v>164</v>
      </c>
      <c r="G25" s="10">
        <v>169</v>
      </c>
      <c r="H25" s="10">
        <v>174</v>
      </c>
      <c r="I25" s="10">
        <v>193</v>
      </c>
      <c r="BA25" s="3"/>
    </row>
    <row r="26" spans="1:53" s="7" customFormat="1" ht="15.75" customHeight="1">
      <c r="A26" s="23">
        <v>20</v>
      </c>
      <c r="B26" s="27" t="s">
        <v>143</v>
      </c>
      <c r="C26" s="25">
        <f t="shared" si="0"/>
        <v>1237</v>
      </c>
      <c r="D26" s="26"/>
      <c r="E26" s="25"/>
      <c r="F26" s="10">
        <v>149</v>
      </c>
      <c r="G26" s="10">
        <v>347</v>
      </c>
      <c r="H26" s="10">
        <v>399</v>
      </c>
      <c r="I26" s="10">
        <v>342</v>
      </c>
      <c r="BA26" s="3"/>
    </row>
    <row r="27" spans="1:53" s="7" customFormat="1" ht="15.75" customHeight="1">
      <c r="A27" s="23">
        <v>21</v>
      </c>
      <c r="B27" s="27" t="s">
        <v>144</v>
      </c>
      <c r="C27" s="25">
        <f t="shared" si="0"/>
        <v>1680</v>
      </c>
      <c r="D27" s="26"/>
      <c r="E27" s="25"/>
      <c r="F27" s="10">
        <v>253</v>
      </c>
      <c r="G27" s="10">
        <v>449</v>
      </c>
      <c r="H27" s="10">
        <v>468</v>
      </c>
      <c r="I27" s="10">
        <v>510</v>
      </c>
      <c r="BA27" s="3"/>
    </row>
    <row r="28" spans="1:53" s="7" customFormat="1" ht="15.75" customHeight="1">
      <c r="A28" s="23">
        <v>22</v>
      </c>
      <c r="B28" s="27" t="s">
        <v>145</v>
      </c>
      <c r="C28" s="25">
        <f t="shared" si="0"/>
        <v>1950</v>
      </c>
      <c r="D28" s="26"/>
      <c r="E28" s="25"/>
      <c r="F28" s="10">
        <v>378</v>
      </c>
      <c r="G28" s="10">
        <v>604</v>
      </c>
      <c r="H28" s="10">
        <v>348</v>
      </c>
      <c r="I28" s="10">
        <v>620</v>
      </c>
      <c r="BA28" s="3"/>
    </row>
    <row r="29" spans="1:53" s="7" customFormat="1" ht="15.75" customHeight="1">
      <c r="A29" s="23">
        <v>23</v>
      </c>
      <c r="B29" s="27" t="s">
        <v>146</v>
      </c>
      <c r="C29" s="25">
        <f t="shared" si="0"/>
        <v>350</v>
      </c>
      <c r="D29" s="26"/>
      <c r="E29" s="25"/>
      <c r="F29" s="10">
        <v>32</v>
      </c>
      <c r="G29" s="10">
        <v>103</v>
      </c>
      <c r="H29" s="10">
        <v>103</v>
      </c>
      <c r="I29" s="10">
        <v>112</v>
      </c>
      <c r="BA29" s="3"/>
    </row>
    <row r="30" spans="1:53" s="7" customFormat="1" ht="15.75" customHeight="1">
      <c r="A30" s="23">
        <v>24</v>
      </c>
      <c r="B30" s="27" t="s">
        <v>147</v>
      </c>
      <c r="C30" s="25">
        <f t="shared" si="0"/>
        <v>760</v>
      </c>
      <c r="D30" s="26"/>
      <c r="E30" s="25"/>
      <c r="F30" s="10">
        <v>144</v>
      </c>
      <c r="G30" s="10">
        <v>211</v>
      </c>
      <c r="H30" s="10">
        <v>184</v>
      </c>
      <c r="I30" s="10">
        <v>221</v>
      </c>
      <c r="BA30" s="3"/>
    </row>
    <row r="31" spans="1:53" s="7" customFormat="1" ht="15.75" customHeight="1">
      <c r="A31" s="23">
        <v>25</v>
      </c>
      <c r="B31" s="27" t="s">
        <v>148</v>
      </c>
      <c r="C31" s="25">
        <f t="shared" si="0"/>
        <v>1354</v>
      </c>
      <c r="D31" s="26"/>
      <c r="E31" s="25"/>
      <c r="F31" s="10">
        <v>198</v>
      </c>
      <c r="G31" s="10">
        <v>354</v>
      </c>
      <c r="H31" s="10">
        <v>354</v>
      </c>
      <c r="I31" s="10">
        <v>448</v>
      </c>
      <c r="BA31" s="3"/>
    </row>
    <row r="32" spans="1:53" s="7" customFormat="1" ht="15.75" customHeight="1">
      <c r="A32" s="23">
        <v>26</v>
      </c>
      <c r="B32" s="27" t="s">
        <v>149</v>
      </c>
      <c r="C32" s="25">
        <f t="shared" si="0"/>
        <v>450</v>
      </c>
      <c r="D32" s="26"/>
      <c r="E32" s="25"/>
      <c r="F32" s="10">
        <v>74</v>
      </c>
      <c r="G32" s="10">
        <v>170</v>
      </c>
      <c r="H32" s="10">
        <v>52</v>
      </c>
      <c r="I32" s="10">
        <v>154</v>
      </c>
      <c r="BA32" s="3"/>
    </row>
    <row r="33" spans="1:53" s="7" customFormat="1" ht="15.75" customHeight="1">
      <c r="A33" s="23">
        <v>27</v>
      </c>
      <c r="B33" s="27" t="s">
        <v>150</v>
      </c>
      <c r="C33" s="25">
        <f t="shared" si="0"/>
        <v>1306</v>
      </c>
      <c r="D33" s="26"/>
      <c r="E33" s="25"/>
      <c r="F33" s="10">
        <v>138</v>
      </c>
      <c r="G33" s="10">
        <v>395</v>
      </c>
      <c r="H33" s="10">
        <v>345</v>
      </c>
      <c r="I33" s="10">
        <v>428</v>
      </c>
      <c r="BA33" s="3"/>
    </row>
    <row r="34" spans="1:53" s="7" customFormat="1" ht="15.75" customHeight="1">
      <c r="A34" s="23">
        <v>28</v>
      </c>
      <c r="B34" s="27" t="s">
        <v>151</v>
      </c>
      <c r="C34" s="25">
        <f t="shared" si="0"/>
        <v>607</v>
      </c>
      <c r="D34" s="26"/>
      <c r="E34" s="25"/>
      <c r="F34" s="10">
        <v>78</v>
      </c>
      <c r="G34" s="10">
        <v>125</v>
      </c>
      <c r="H34" s="10">
        <v>185</v>
      </c>
      <c r="I34" s="10">
        <v>219</v>
      </c>
      <c r="BA34" s="3"/>
    </row>
    <row r="35" spans="1:53" s="7" customFormat="1" ht="15.75" customHeight="1">
      <c r="A35" s="23">
        <v>29</v>
      </c>
      <c r="B35" s="27" t="s">
        <v>152</v>
      </c>
      <c r="C35" s="25">
        <f t="shared" si="0"/>
        <v>2544</v>
      </c>
      <c r="D35" s="26"/>
      <c r="E35" s="25"/>
      <c r="F35" s="10">
        <v>233</v>
      </c>
      <c r="G35" s="10">
        <v>671</v>
      </c>
      <c r="H35" s="10">
        <v>814</v>
      </c>
      <c r="I35" s="10">
        <v>826</v>
      </c>
      <c r="BA35" s="3"/>
    </row>
    <row r="36" spans="1:53" s="7" customFormat="1" ht="15.75" customHeight="1">
      <c r="A36" s="23">
        <v>30</v>
      </c>
      <c r="B36" s="27" t="s">
        <v>153</v>
      </c>
      <c r="C36" s="25">
        <f t="shared" si="0"/>
        <v>500</v>
      </c>
      <c r="D36" s="26"/>
      <c r="E36" s="25"/>
      <c r="F36" s="10">
        <v>81</v>
      </c>
      <c r="G36" s="10">
        <v>165</v>
      </c>
      <c r="H36" s="10">
        <v>138</v>
      </c>
      <c r="I36" s="10">
        <v>116</v>
      </c>
      <c r="BA36" s="3"/>
    </row>
    <row r="37" spans="1:53" s="7" customFormat="1" ht="15.75" customHeight="1">
      <c r="A37" s="23">
        <v>31</v>
      </c>
      <c r="B37" s="27" t="s">
        <v>154</v>
      </c>
      <c r="C37" s="25">
        <f t="shared" si="0"/>
        <v>670</v>
      </c>
      <c r="D37" s="26"/>
      <c r="E37" s="25"/>
      <c r="F37" s="10">
        <v>43</v>
      </c>
      <c r="G37" s="10">
        <v>157</v>
      </c>
      <c r="H37" s="10">
        <v>239</v>
      </c>
      <c r="I37" s="10">
        <v>231</v>
      </c>
      <c r="BA37" s="3"/>
    </row>
    <row r="38" spans="1:53" s="7" customFormat="1" ht="15.75" customHeight="1">
      <c r="A38" s="23">
        <v>32</v>
      </c>
      <c r="B38" s="27" t="s">
        <v>155</v>
      </c>
      <c r="C38" s="25">
        <f t="shared" si="0"/>
        <v>1213</v>
      </c>
      <c r="D38" s="26"/>
      <c r="E38" s="25"/>
      <c r="F38" s="10">
        <v>131</v>
      </c>
      <c r="G38" s="10">
        <v>354</v>
      </c>
      <c r="H38" s="10">
        <v>364</v>
      </c>
      <c r="I38" s="10">
        <v>364</v>
      </c>
      <c r="BA38" s="3"/>
    </row>
    <row r="39" spans="1:53" s="7" customFormat="1" ht="15.75" customHeight="1">
      <c r="A39" s="23">
        <v>33</v>
      </c>
      <c r="B39" s="27" t="s">
        <v>156</v>
      </c>
      <c r="C39" s="25">
        <f t="shared" si="0"/>
        <v>400</v>
      </c>
      <c r="D39" s="26"/>
      <c r="E39" s="25"/>
      <c r="F39" s="10">
        <v>61</v>
      </c>
      <c r="G39" s="10">
        <v>117</v>
      </c>
      <c r="H39" s="10">
        <v>104</v>
      </c>
      <c r="I39" s="10">
        <v>118</v>
      </c>
      <c r="BA39" s="3"/>
    </row>
    <row r="40" spans="1:53" s="7" customFormat="1" ht="15.75" customHeight="1">
      <c r="A40" s="23">
        <v>34</v>
      </c>
      <c r="B40" s="27" t="s">
        <v>157</v>
      </c>
      <c r="C40" s="25">
        <f t="shared" si="0"/>
        <v>655</v>
      </c>
      <c r="D40" s="26"/>
      <c r="E40" s="25"/>
      <c r="F40" s="10">
        <v>46</v>
      </c>
      <c r="G40" s="10">
        <v>153</v>
      </c>
      <c r="H40" s="10">
        <v>201</v>
      </c>
      <c r="I40" s="10">
        <v>255</v>
      </c>
      <c r="BA40" s="3"/>
    </row>
    <row r="41" spans="1:53" s="7" customFormat="1" ht="15.75" customHeight="1">
      <c r="A41" s="23">
        <v>35</v>
      </c>
      <c r="B41" s="27" t="s">
        <v>158</v>
      </c>
      <c r="C41" s="25">
        <f t="shared" si="0"/>
        <v>757</v>
      </c>
      <c r="D41" s="26"/>
      <c r="E41" s="25"/>
      <c r="F41" s="10">
        <v>93</v>
      </c>
      <c r="G41" s="10">
        <v>199</v>
      </c>
      <c r="H41" s="10">
        <v>187</v>
      </c>
      <c r="I41" s="10">
        <v>278</v>
      </c>
      <c r="BA41" s="3"/>
    </row>
    <row r="42" spans="1:53" s="7" customFormat="1" ht="15.75" customHeight="1">
      <c r="A42" s="23">
        <v>36</v>
      </c>
      <c r="B42" s="27" t="s">
        <v>159</v>
      </c>
      <c r="C42" s="25">
        <f t="shared" si="0"/>
        <v>796</v>
      </c>
      <c r="D42" s="26"/>
      <c r="E42" s="25"/>
      <c r="F42" s="10">
        <v>74</v>
      </c>
      <c r="G42" s="10">
        <v>169</v>
      </c>
      <c r="H42" s="10">
        <v>281</v>
      </c>
      <c r="I42" s="10">
        <v>272</v>
      </c>
      <c r="BA42" s="3"/>
    </row>
    <row r="43" spans="1:53" s="7" customFormat="1" ht="15.75" customHeight="1">
      <c r="A43" s="23">
        <v>37</v>
      </c>
      <c r="B43" s="27" t="s">
        <v>160</v>
      </c>
      <c r="C43" s="25">
        <f t="shared" si="0"/>
        <v>1960</v>
      </c>
      <c r="D43" s="26"/>
      <c r="E43" s="25"/>
      <c r="F43" s="10">
        <v>242</v>
      </c>
      <c r="G43" s="10">
        <v>583</v>
      </c>
      <c r="H43" s="10">
        <v>493</v>
      </c>
      <c r="I43" s="10">
        <v>642</v>
      </c>
      <c r="BA43" s="3"/>
    </row>
    <row r="44" spans="1:53" s="7" customFormat="1" ht="15.75" customHeight="1">
      <c r="A44" s="23">
        <v>38</v>
      </c>
      <c r="B44" s="27" t="s">
        <v>161</v>
      </c>
      <c r="C44" s="25">
        <f t="shared" si="0"/>
        <v>200</v>
      </c>
      <c r="D44" s="26"/>
      <c r="E44" s="25"/>
      <c r="F44" s="10">
        <v>34</v>
      </c>
      <c r="G44" s="10">
        <v>52</v>
      </c>
      <c r="H44" s="10">
        <v>57</v>
      </c>
      <c r="I44" s="10">
        <v>57</v>
      </c>
      <c r="BA44" s="3"/>
    </row>
    <row r="45" spans="1:53" s="7" customFormat="1" ht="15.75" customHeight="1">
      <c r="A45" s="23">
        <v>39</v>
      </c>
      <c r="B45" s="24" t="s">
        <v>162</v>
      </c>
      <c r="C45" s="25">
        <f t="shared" si="0"/>
        <v>700</v>
      </c>
      <c r="D45" s="26"/>
      <c r="E45" s="25"/>
      <c r="F45" s="10">
        <v>177</v>
      </c>
      <c r="G45" s="10">
        <v>206</v>
      </c>
      <c r="H45" s="10">
        <v>99</v>
      </c>
      <c r="I45" s="10">
        <v>218</v>
      </c>
      <c r="BA45" s="3"/>
    </row>
    <row r="46" spans="1:53" s="7" customFormat="1" ht="15.75" customHeight="1">
      <c r="A46" s="23">
        <v>40</v>
      </c>
      <c r="B46" s="24" t="s">
        <v>163</v>
      </c>
      <c r="C46" s="25">
        <f t="shared" si="0"/>
        <v>352</v>
      </c>
      <c r="D46" s="26"/>
      <c r="E46" s="25"/>
      <c r="F46" s="10"/>
      <c r="G46" s="10"/>
      <c r="H46" s="10">
        <v>158</v>
      </c>
      <c r="I46" s="10">
        <v>194</v>
      </c>
      <c r="BA46" s="3"/>
    </row>
    <row r="47" spans="1:53" s="7" customFormat="1" ht="30.75" customHeight="1">
      <c r="A47" s="23">
        <v>41</v>
      </c>
      <c r="B47" s="27" t="s">
        <v>164</v>
      </c>
      <c r="C47" s="25">
        <f t="shared" si="0"/>
        <v>4652</v>
      </c>
      <c r="D47" s="26"/>
      <c r="E47" s="25"/>
      <c r="F47" s="10">
        <v>864</v>
      </c>
      <c r="G47" s="10">
        <v>1459</v>
      </c>
      <c r="H47" s="10">
        <v>988</v>
      </c>
      <c r="I47" s="10">
        <v>1341</v>
      </c>
      <c r="BA47" s="3"/>
    </row>
    <row r="48" spans="1:53" s="7" customFormat="1" ht="15.75" customHeight="1">
      <c r="A48" s="23">
        <v>42</v>
      </c>
      <c r="B48" s="27" t="s">
        <v>165</v>
      </c>
      <c r="C48" s="25">
        <f t="shared" si="0"/>
        <v>30</v>
      </c>
      <c r="D48" s="26"/>
      <c r="E48" s="25"/>
      <c r="F48" s="10"/>
      <c r="G48" s="10">
        <v>3</v>
      </c>
      <c r="H48" s="10">
        <v>12</v>
      </c>
      <c r="I48" s="10">
        <v>15</v>
      </c>
      <c r="BA48" s="3"/>
    </row>
    <row r="49" spans="1:53" s="7" customFormat="1" ht="15.75" customHeight="1">
      <c r="A49" s="44">
        <v>43</v>
      </c>
      <c r="B49" s="27" t="s">
        <v>166</v>
      </c>
      <c r="C49" s="25">
        <f t="shared" si="0"/>
        <v>570</v>
      </c>
      <c r="D49" s="26"/>
      <c r="E49" s="25"/>
      <c r="F49" s="10">
        <v>117</v>
      </c>
      <c r="G49" s="10">
        <v>150</v>
      </c>
      <c r="H49" s="10">
        <v>156</v>
      </c>
      <c r="I49" s="10">
        <v>147</v>
      </c>
      <c r="BA49" s="3"/>
    </row>
    <row r="50" spans="1:53" s="7" customFormat="1" ht="15.75" customHeight="1">
      <c r="A50" s="45"/>
      <c r="B50" s="27" t="s">
        <v>167</v>
      </c>
      <c r="C50" s="25">
        <f t="shared" si="0"/>
        <v>80</v>
      </c>
      <c r="D50" s="26"/>
      <c r="E50" s="25"/>
      <c r="F50" s="10">
        <v>9</v>
      </c>
      <c r="G50" s="10">
        <v>24</v>
      </c>
      <c r="H50" s="10">
        <v>24</v>
      </c>
      <c r="I50" s="10">
        <v>23</v>
      </c>
      <c r="BA50" s="3"/>
    </row>
    <row r="51" spans="1:53" s="7" customFormat="1" ht="15.75" customHeight="1">
      <c r="A51" s="23">
        <v>44</v>
      </c>
      <c r="B51" s="24" t="s">
        <v>168</v>
      </c>
      <c r="C51" s="25">
        <f t="shared" si="0"/>
        <v>3675</v>
      </c>
      <c r="D51" s="26"/>
      <c r="E51" s="25"/>
      <c r="F51" s="10">
        <v>877</v>
      </c>
      <c r="G51" s="10">
        <v>1332</v>
      </c>
      <c r="H51" s="10">
        <v>512</v>
      </c>
      <c r="I51" s="10">
        <v>954</v>
      </c>
      <c r="BA51" s="3"/>
    </row>
    <row r="52" spans="1:53" s="7" customFormat="1" ht="15.75" customHeight="1">
      <c r="A52" s="23">
        <v>45</v>
      </c>
      <c r="B52" s="24" t="s">
        <v>169</v>
      </c>
      <c r="C52" s="25">
        <f t="shared" si="0"/>
        <v>1464</v>
      </c>
      <c r="D52" s="26"/>
      <c r="E52" s="25"/>
      <c r="F52" s="10">
        <v>241</v>
      </c>
      <c r="G52" s="10">
        <v>361</v>
      </c>
      <c r="H52" s="10">
        <v>356</v>
      </c>
      <c r="I52" s="10">
        <v>506</v>
      </c>
      <c r="BA52" s="3"/>
    </row>
    <row r="53" spans="1:53" s="7" customFormat="1" ht="15.75" customHeight="1">
      <c r="A53" s="23">
        <v>46</v>
      </c>
      <c r="B53" s="27" t="s">
        <v>170</v>
      </c>
      <c r="C53" s="25">
        <f t="shared" si="0"/>
        <v>42</v>
      </c>
      <c r="D53" s="26"/>
      <c r="E53" s="25"/>
      <c r="F53" s="10">
        <v>11</v>
      </c>
      <c r="G53" s="10">
        <v>31</v>
      </c>
      <c r="H53" s="10"/>
      <c r="I53" s="10"/>
      <c r="BA53" s="3"/>
    </row>
    <row r="54" spans="1:53" s="7" customFormat="1" ht="15.75" customHeight="1">
      <c r="A54" s="23">
        <v>47</v>
      </c>
      <c r="B54" s="27" t="s">
        <v>171</v>
      </c>
      <c r="C54" s="25">
        <f t="shared" si="0"/>
        <v>270</v>
      </c>
      <c r="D54" s="26"/>
      <c r="E54" s="25"/>
      <c r="F54" s="10">
        <v>67</v>
      </c>
      <c r="G54" s="10">
        <v>69</v>
      </c>
      <c r="H54" s="10">
        <v>63</v>
      </c>
      <c r="I54" s="10">
        <v>71</v>
      </c>
      <c r="BA54" s="3"/>
    </row>
    <row r="55" spans="1:53" s="7" customFormat="1" ht="15.75" customHeight="1">
      <c r="A55" s="23">
        <v>48</v>
      </c>
      <c r="B55" s="27" t="s">
        <v>172</v>
      </c>
      <c r="C55" s="25">
        <f t="shared" si="0"/>
        <v>103</v>
      </c>
      <c r="D55" s="26"/>
      <c r="E55" s="25">
        <v>90</v>
      </c>
      <c r="F55" s="10">
        <v>66</v>
      </c>
      <c r="G55" s="10">
        <v>37</v>
      </c>
      <c r="H55" s="10"/>
      <c r="I55" s="10"/>
      <c r="BA55" s="3"/>
    </row>
    <row r="56" spans="1:53" s="7" customFormat="1" ht="15.75" customHeight="1">
      <c r="A56" s="23">
        <v>49</v>
      </c>
      <c r="B56" s="27" t="s">
        <v>173</v>
      </c>
      <c r="C56" s="25">
        <f t="shared" si="0"/>
        <v>75</v>
      </c>
      <c r="D56" s="26"/>
      <c r="E56" s="25"/>
      <c r="F56" s="10">
        <v>31</v>
      </c>
      <c r="G56" s="10">
        <v>39</v>
      </c>
      <c r="H56" s="10">
        <v>5</v>
      </c>
      <c r="I56" s="10"/>
      <c r="BA56" s="3"/>
    </row>
    <row r="57" spans="1:53" s="7" customFormat="1" ht="15.75" customHeight="1">
      <c r="A57" s="23">
        <v>50</v>
      </c>
      <c r="B57" s="27" t="s">
        <v>174</v>
      </c>
      <c r="C57" s="25">
        <f t="shared" si="0"/>
        <v>85</v>
      </c>
      <c r="D57" s="26"/>
      <c r="E57" s="25"/>
      <c r="F57" s="10">
        <v>85</v>
      </c>
      <c r="G57" s="10"/>
      <c r="H57" s="10"/>
      <c r="I57" s="10"/>
      <c r="BA57" s="3"/>
    </row>
    <row r="58" spans="1:53" s="7" customFormat="1" ht="15.75" customHeight="1">
      <c r="A58" s="23">
        <v>51</v>
      </c>
      <c r="B58" s="24" t="s">
        <v>175</v>
      </c>
      <c r="C58" s="25">
        <f t="shared" si="0"/>
        <v>1096</v>
      </c>
      <c r="D58" s="26"/>
      <c r="E58" s="25"/>
      <c r="F58" s="10">
        <v>169</v>
      </c>
      <c r="G58" s="10">
        <v>364</v>
      </c>
      <c r="H58" s="10">
        <v>280</v>
      </c>
      <c r="I58" s="10">
        <v>283</v>
      </c>
      <c r="BA58" s="3"/>
    </row>
    <row r="59" spans="1:53" s="7" customFormat="1" ht="15.75" customHeight="1">
      <c r="A59" s="23">
        <v>52</v>
      </c>
      <c r="B59" s="24" t="s">
        <v>176</v>
      </c>
      <c r="C59" s="25">
        <f t="shared" si="0"/>
        <v>1924</v>
      </c>
      <c r="D59" s="26"/>
      <c r="E59" s="25"/>
      <c r="F59" s="10">
        <v>480</v>
      </c>
      <c r="G59" s="10">
        <v>480</v>
      </c>
      <c r="H59" s="10">
        <v>480</v>
      </c>
      <c r="I59" s="10">
        <v>484</v>
      </c>
      <c r="BA59" s="3"/>
    </row>
    <row r="60" spans="1:53" s="7" customFormat="1" ht="15.75" customHeight="1">
      <c r="A60" s="23">
        <v>53</v>
      </c>
      <c r="B60" s="27" t="s">
        <v>177</v>
      </c>
      <c r="C60" s="25">
        <f t="shared" si="0"/>
        <v>700</v>
      </c>
      <c r="D60" s="26"/>
      <c r="E60" s="25"/>
      <c r="F60" s="10">
        <v>166</v>
      </c>
      <c r="G60" s="10">
        <v>210</v>
      </c>
      <c r="H60" s="10">
        <v>170</v>
      </c>
      <c r="I60" s="10">
        <v>154</v>
      </c>
      <c r="BA60" s="3"/>
    </row>
    <row r="61" spans="1:53" s="7" customFormat="1" ht="15.75" customHeight="1">
      <c r="A61" s="23">
        <v>54</v>
      </c>
      <c r="B61" s="27" t="s">
        <v>178</v>
      </c>
      <c r="C61" s="25">
        <f t="shared" si="0"/>
        <v>396</v>
      </c>
      <c r="D61" s="26"/>
      <c r="E61" s="25"/>
      <c r="F61" s="10">
        <v>194</v>
      </c>
      <c r="G61" s="10">
        <v>202</v>
      </c>
      <c r="H61" s="10"/>
      <c r="I61" s="10"/>
      <c r="BA61" s="3"/>
    </row>
    <row r="62" spans="1:53" s="7" customFormat="1" ht="15.75" customHeight="1">
      <c r="A62" s="23">
        <v>55</v>
      </c>
      <c r="B62" s="27" t="s">
        <v>179</v>
      </c>
      <c r="C62" s="25">
        <f t="shared" si="0"/>
        <v>28</v>
      </c>
      <c r="D62" s="26"/>
      <c r="E62" s="25">
        <f>F62+G62+H62+I62</f>
        <v>28</v>
      </c>
      <c r="F62" s="10">
        <v>11</v>
      </c>
      <c r="G62" s="10">
        <v>16</v>
      </c>
      <c r="H62" s="10">
        <v>1</v>
      </c>
      <c r="I62" s="10"/>
      <c r="BA62" s="3"/>
    </row>
    <row r="63" spans="1:53" s="7" customFormat="1" ht="15.75" customHeight="1">
      <c r="A63" s="23">
        <v>56</v>
      </c>
      <c r="B63" s="27" t="s">
        <v>180</v>
      </c>
      <c r="C63" s="25">
        <f t="shared" si="0"/>
        <v>27</v>
      </c>
      <c r="D63" s="26"/>
      <c r="E63" s="25">
        <f>F63+G63+H63+I63</f>
        <v>27</v>
      </c>
      <c r="F63" s="10">
        <v>16</v>
      </c>
      <c r="G63" s="10">
        <v>11</v>
      </c>
      <c r="H63" s="10"/>
      <c r="I63" s="10"/>
      <c r="BA63" s="3"/>
    </row>
    <row r="64" spans="1:53" s="7" customFormat="1" ht="15.75" customHeight="1">
      <c r="A64" s="23">
        <v>57</v>
      </c>
      <c r="B64" s="27" t="s">
        <v>181</v>
      </c>
      <c r="C64" s="25">
        <f t="shared" si="0"/>
        <v>2781</v>
      </c>
      <c r="D64" s="26"/>
      <c r="E64" s="25"/>
      <c r="F64" s="10">
        <v>508</v>
      </c>
      <c r="G64" s="10">
        <v>740</v>
      </c>
      <c r="H64" s="10">
        <v>693</v>
      </c>
      <c r="I64" s="10">
        <v>840</v>
      </c>
      <c r="BA64" s="3"/>
    </row>
    <row r="65" spans="1:53" s="7" customFormat="1" ht="15.75" customHeight="1">
      <c r="A65" s="23">
        <v>58</v>
      </c>
      <c r="B65" s="27" t="s">
        <v>182</v>
      </c>
      <c r="C65" s="25">
        <f t="shared" si="0"/>
        <v>2005</v>
      </c>
      <c r="D65" s="26"/>
      <c r="E65" s="25"/>
      <c r="F65" s="10">
        <v>431</v>
      </c>
      <c r="G65" s="10">
        <v>532</v>
      </c>
      <c r="H65" s="10">
        <v>536</v>
      </c>
      <c r="I65" s="10">
        <v>506</v>
      </c>
      <c r="BA65" s="3"/>
    </row>
    <row r="66" spans="1:53" s="7" customFormat="1" ht="15.75" customHeight="1">
      <c r="A66" s="23">
        <v>59</v>
      </c>
      <c r="B66" s="27" t="s">
        <v>183</v>
      </c>
      <c r="C66" s="25">
        <f t="shared" si="0"/>
        <v>500</v>
      </c>
      <c r="D66" s="26"/>
      <c r="E66" s="25"/>
      <c r="F66" s="10">
        <v>48</v>
      </c>
      <c r="G66" s="10">
        <v>145</v>
      </c>
      <c r="H66" s="10">
        <v>195</v>
      </c>
      <c r="I66" s="10">
        <v>112</v>
      </c>
      <c r="BA66" s="3"/>
    </row>
    <row r="67" spans="1:53" s="7" customFormat="1" ht="15.75" customHeight="1">
      <c r="A67" s="23">
        <v>60</v>
      </c>
      <c r="B67" s="24" t="s">
        <v>184</v>
      </c>
      <c r="C67" s="25">
        <f t="shared" si="0"/>
        <v>678</v>
      </c>
      <c r="D67" s="26"/>
      <c r="E67" s="25"/>
      <c r="F67" s="10">
        <v>139</v>
      </c>
      <c r="G67" s="10">
        <v>180</v>
      </c>
      <c r="H67" s="10">
        <v>176</v>
      </c>
      <c r="I67" s="10">
        <v>183</v>
      </c>
      <c r="BA67" s="3"/>
    </row>
    <row r="68" spans="1:53" s="7" customFormat="1" ht="15.75" customHeight="1">
      <c r="A68" s="23">
        <v>61</v>
      </c>
      <c r="B68" s="27" t="s">
        <v>185</v>
      </c>
      <c r="C68" s="25">
        <f t="shared" si="0"/>
        <v>135</v>
      </c>
      <c r="D68" s="26"/>
      <c r="E68" s="25"/>
      <c r="F68" s="10">
        <v>30</v>
      </c>
      <c r="G68" s="10">
        <v>36</v>
      </c>
      <c r="H68" s="10">
        <v>32</v>
      </c>
      <c r="I68" s="10">
        <v>37</v>
      </c>
      <c r="BA68" s="3"/>
    </row>
    <row r="69" spans="1:53" s="7" customFormat="1" ht="15.75" customHeight="1">
      <c r="A69" s="44">
        <v>62</v>
      </c>
      <c r="B69" s="24" t="s">
        <v>186</v>
      </c>
      <c r="C69" s="25">
        <f t="shared" si="0"/>
        <v>8311</v>
      </c>
      <c r="D69" s="26"/>
      <c r="E69" s="25"/>
      <c r="F69" s="10">
        <v>1424</v>
      </c>
      <c r="G69" s="10">
        <v>2382</v>
      </c>
      <c r="H69" s="10">
        <v>1535</v>
      </c>
      <c r="I69" s="10">
        <v>2970</v>
      </c>
      <c r="BA69" s="3"/>
    </row>
    <row r="70" spans="1:53" s="7" customFormat="1" ht="35.25" customHeight="1">
      <c r="A70" s="46"/>
      <c r="B70" s="24" t="s">
        <v>187</v>
      </c>
      <c r="C70" s="25">
        <f t="shared" si="0"/>
        <v>1721</v>
      </c>
      <c r="D70" s="26"/>
      <c r="E70" s="25"/>
      <c r="F70" s="10">
        <v>160</v>
      </c>
      <c r="G70" s="10">
        <v>371</v>
      </c>
      <c r="H70" s="10">
        <v>602</v>
      </c>
      <c r="I70" s="10">
        <v>588</v>
      </c>
      <c r="BA70" s="3"/>
    </row>
    <row r="71" spans="1:53" s="7" customFormat="1" ht="30.75" customHeight="1">
      <c r="A71" s="23">
        <v>63</v>
      </c>
      <c r="B71" s="27" t="s">
        <v>188</v>
      </c>
      <c r="C71" s="25">
        <f t="shared" si="0"/>
        <v>233</v>
      </c>
      <c r="D71" s="26"/>
      <c r="E71" s="25"/>
      <c r="F71" s="10">
        <v>74</v>
      </c>
      <c r="G71" s="10">
        <v>78</v>
      </c>
      <c r="H71" s="10">
        <v>43</v>
      </c>
      <c r="I71" s="10">
        <v>38</v>
      </c>
      <c r="BA71" s="3"/>
    </row>
    <row r="72" spans="1:53" s="7" customFormat="1" ht="15.75" customHeight="1">
      <c r="A72" s="23">
        <v>64</v>
      </c>
      <c r="B72" s="27" t="s">
        <v>51</v>
      </c>
      <c r="C72" s="25">
        <f t="shared" ref="C72:C78" si="2">SUM(F72:I72)</f>
        <v>53</v>
      </c>
      <c r="D72" s="26"/>
      <c r="E72" s="25"/>
      <c r="F72" s="10">
        <v>53</v>
      </c>
      <c r="G72" s="10"/>
      <c r="H72" s="10"/>
      <c r="I72" s="10"/>
      <c r="BA72" s="3"/>
    </row>
    <row r="73" spans="1:53" s="7" customFormat="1" ht="15.75" customHeight="1">
      <c r="A73" s="23">
        <v>65</v>
      </c>
      <c r="B73" s="27" t="s">
        <v>56</v>
      </c>
      <c r="C73" s="25">
        <f t="shared" si="2"/>
        <v>333</v>
      </c>
      <c r="D73" s="26"/>
      <c r="E73" s="25">
        <v>307</v>
      </c>
      <c r="F73" s="10">
        <v>124</v>
      </c>
      <c r="G73" s="10">
        <v>129</v>
      </c>
      <c r="H73" s="10">
        <v>77</v>
      </c>
      <c r="I73" s="10">
        <v>3</v>
      </c>
      <c r="BA73" s="3"/>
    </row>
    <row r="74" spans="1:53" s="7" customFormat="1" ht="15.75" customHeight="1">
      <c r="A74" s="23">
        <v>66</v>
      </c>
      <c r="B74" s="27" t="s">
        <v>189</v>
      </c>
      <c r="C74" s="25">
        <f t="shared" si="2"/>
        <v>64</v>
      </c>
      <c r="D74" s="26"/>
      <c r="E74" s="25">
        <f>F74+G74+H74+I74</f>
        <v>64</v>
      </c>
      <c r="F74" s="10">
        <v>30</v>
      </c>
      <c r="G74" s="10">
        <v>29</v>
      </c>
      <c r="H74" s="10">
        <v>5</v>
      </c>
      <c r="I74" s="10"/>
      <c r="BA74" s="3"/>
    </row>
    <row r="75" spans="1:53" s="7" customFormat="1" ht="15.75" customHeight="1">
      <c r="A75" s="23">
        <v>67</v>
      </c>
      <c r="B75" s="27" t="s">
        <v>190</v>
      </c>
      <c r="C75" s="25">
        <f t="shared" si="2"/>
        <v>9</v>
      </c>
      <c r="D75" s="26"/>
      <c r="E75" s="25">
        <f>F75+G75+H75+I75</f>
        <v>9</v>
      </c>
      <c r="F75" s="10">
        <v>9</v>
      </c>
      <c r="G75" s="10"/>
      <c r="H75" s="10"/>
      <c r="I75" s="10"/>
      <c r="BA75" s="3"/>
    </row>
    <row r="76" spans="1:53" s="7" customFormat="1" ht="15.75" customHeight="1">
      <c r="A76" s="23">
        <v>68</v>
      </c>
      <c r="B76" s="27" t="s">
        <v>191</v>
      </c>
      <c r="C76" s="25">
        <f t="shared" si="2"/>
        <v>26</v>
      </c>
      <c r="D76" s="26"/>
      <c r="E76" s="25">
        <f>F76+G76+H76+I76</f>
        <v>26</v>
      </c>
      <c r="F76" s="10">
        <v>26</v>
      </c>
      <c r="G76" s="10"/>
      <c r="H76" s="10"/>
      <c r="I76" s="10"/>
      <c r="BA76" s="3"/>
    </row>
    <row r="77" spans="1:53" s="7" customFormat="1" ht="15.75" customHeight="1">
      <c r="A77" s="23">
        <v>69</v>
      </c>
      <c r="B77" s="24" t="s">
        <v>192</v>
      </c>
      <c r="C77" s="25">
        <f t="shared" si="2"/>
        <v>610</v>
      </c>
      <c r="D77" s="26"/>
      <c r="E77" s="25"/>
      <c r="F77" s="10">
        <v>150</v>
      </c>
      <c r="G77" s="10">
        <v>150</v>
      </c>
      <c r="H77" s="10">
        <v>150</v>
      </c>
      <c r="I77" s="10">
        <v>160</v>
      </c>
      <c r="BA77" s="3"/>
    </row>
    <row r="78" spans="1:53" s="7" customFormat="1" ht="15.75" customHeight="1">
      <c r="A78" s="23">
        <v>70</v>
      </c>
      <c r="B78" s="27" t="s">
        <v>193</v>
      </c>
      <c r="C78" s="25">
        <f t="shared" si="2"/>
        <v>3</v>
      </c>
      <c r="D78" s="26"/>
      <c r="E78" s="25"/>
      <c r="F78" s="10">
        <v>1</v>
      </c>
      <c r="G78" s="10">
        <v>1</v>
      </c>
      <c r="H78" s="10">
        <v>1</v>
      </c>
      <c r="I78" s="10"/>
      <c r="BA78" s="3"/>
    </row>
    <row r="79" spans="1:53" s="7" customFormat="1" ht="15.75">
      <c r="A79" s="23"/>
      <c r="B79" s="28" t="s">
        <v>37</v>
      </c>
      <c r="C79" s="29">
        <f>SUM(C$6:C78)</f>
        <v>80823</v>
      </c>
      <c r="D79" s="29">
        <f>SUM(D$6:D78)</f>
        <v>10626</v>
      </c>
      <c r="E79" s="29">
        <f>SUM(E$6:E78)</f>
        <v>551</v>
      </c>
      <c r="F79" s="29">
        <f>SUM(F$6:F78)</f>
        <v>14714</v>
      </c>
      <c r="G79" s="29">
        <f>SUM(G$6:G78)</f>
        <v>22531</v>
      </c>
      <c r="H79" s="29">
        <f>SUM(H$6:H78)</f>
        <v>19751</v>
      </c>
      <c r="I79" s="29">
        <f>SUM(I$6:I78)</f>
        <v>23827</v>
      </c>
      <c r="BA79" s="3"/>
    </row>
    <row r="80" spans="1:53" s="7" customFormat="1" ht="15.75" customHeight="1">
      <c r="A80" s="30"/>
      <c r="B80" s="31" t="s">
        <v>194</v>
      </c>
      <c r="C80" s="32">
        <v>80823</v>
      </c>
      <c r="D80" s="33">
        <v>10626</v>
      </c>
      <c r="E80" s="33">
        <v>551</v>
      </c>
      <c r="F80" s="33"/>
      <c r="G80" s="33"/>
      <c r="H80" s="33"/>
      <c r="I80" s="33"/>
      <c r="BA80" s="3"/>
    </row>
    <row r="81" spans="1:53" ht="30">
      <c r="A81" s="30"/>
      <c r="B81" s="31" t="s">
        <v>195</v>
      </c>
      <c r="C81" s="32">
        <v>795</v>
      </c>
      <c r="D81" s="33">
        <v>92</v>
      </c>
      <c r="E81" s="33">
        <v>0</v>
      </c>
      <c r="F81" s="33"/>
      <c r="G81" s="33"/>
      <c r="H81" s="33"/>
      <c r="I81" s="33"/>
      <c r="AW81" s="3"/>
      <c r="AX81"/>
      <c r="AY81"/>
      <c r="AZ81"/>
      <c r="BA81"/>
    </row>
    <row r="82" spans="1:53" ht="17.25" customHeight="1">
      <c r="A82" s="30"/>
      <c r="B82" s="31" t="s">
        <v>196</v>
      </c>
      <c r="C82" s="32">
        <f>SUM(C80:C81)</f>
        <v>81618</v>
      </c>
      <c r="D82" s="32">
        <f>SUM(D80:D81)</f>
        <v>10718</v>
      </c>
      <c r="E82" s="32">
        <f>SUM(E80:E81)</f>
        <v>551</v>
      </c>
      <c r="F82" s="33"/>
      <c r="G82" s="33"/>
      <c r="H82" s="33"/>
      <c r="I82" s="33"/>
      <c r="AW82" s="3"/>
      <c r="AX82"/>
      <c r="AY82"/>
      <c r="AZ82"/>
      <c r="BA82"/>
    </row>
    <row r="83" spans="1:53" ht="17.25" customHeight="1">
      <c r="A83" s="30"/>
      <c r="B83" s="31" t="s">
        <v>197</v>
      </c>
      <c r="C83" s="34">
        <v>81618</v>
      </c>
      <c r="D83" s="34">
        <v>10718</v>
      </c>
      <c r="E83" s="34">
        <v>551</v>
      </c>
      <c r="F83" s="33"/>
      <c r="G83" s="33"/>
      <c r="H83" s="33"/>
      <c r="I83" s="33"/>
      <c r="AW83" s="3"/>
      <c r="AX83"/>
      <c r="AY83"/>
      <c r="AZ83"/>
      <c r="BA83"/>
    </row>
    <row r="84" spans="1:53" s="7" customFormat="1" ht="15.75">
      <c r="A84" s="35"/>
      <c r="B84" s="36" t="s">
        <v>198</v>
      </c>
      <c r="C84" s="37">
        <v>81618</v>
      </c>
      <c r="D84" s="38">
        <v>10718</v>
      </c>
      <c r="E84" s="38">
        <v>551</v>
      </c>
      <c r="F84" s="39"/>
      <c r="G84" s="39"/>
      <c r="H84" s="39"/>
      <c r="I84" s="39"/>
      <c r="AW84" s="3"/>
    </row>
    <row r="85" spans="1:53" ht="20.25" customHeight="1">
      <c r="A85" s="40"/>
      <c r="B85" s="41" t="s">
        <v>199</v>
      </c>
      <c r="C85" s="42">
        <f>C83-C84</f>
        <v>0</v>
      </c>
      <c r="D85" s="42">
        <f>D83-D84</f>
        <v>0</v>
      </c>
      <c r="E85" s="42">
        <f>E83-E84</f>
        <v>0</v>
      </c>
      <c r="F85" s="42"/>
      <c r="G85" s="42"/>
      <c r="H85" s="42"/>
      <c r="I85" s="42"/>
      <c r="AW85" s="3"/>
      <c r="AX85"/>
      <c r="AY85"/>
      <c r="AZ85"/>
      <c r="BA85"/>
    </row>
  </sheetData>
  <mergeCells count="11">
    <mergeCell ref="A49:A50"/>
    <mergeCell ref="A69:A70"/>
    <mergeCell ref="A1:I1"/>
    <mergeCell ref="A2:A4"/>
    <mergeCell ref="B2:B4"/>
    <mergeCell ref="C2:I2"/>
    <mergeCell ref="C3:C4"/>
    <mergeCell ref="D3:D4"/>
    <mergeCell ref="E3:E4"/>
    <mergeCell ref="F3:I3"/>
    <mergeCell ref="A8:A9"/>
  </mergeCells>
  <pageMargins left="0.78740157480314965" right="0" top="0" bottom="0" header="0.31496062992125984" footer="0.31496062992125984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BH1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11" customWidth="1"/>
    <col min="2" max="2" width="15.6640625" style="4" bestFit="1" customWidth="1"/>
    <col min="3" max="3" width="15.33203125" style="1" customWidth="1"/>
    <col min="4" max="4" width="16.1640625" style="11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B2" s="19"/>
      <c r="C2" s="19"/>
      <c r="D2" s="19"/>
      <c r="E2" s="19"/>
      <c r="F2" s="19"/>
    </row>
    <row r="3" spans="1:6" ht="18.75" customHeight="1">
      <c r="A3" s="56" t="s">
        <v>106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20" t="s">
        <v>4</v>
      </c>
      <c r="D7" s="20" t="s">
        <v>5</v>
      </c>
      <c r="E7" s="20" t="s">
        <v>6</v>
      </c>
      <c r="F7" s="20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16</v>
      </c>
      <c r="B9" s="10">
        <f>SUM(C9:F9)</f>
        <v>20</v>
      </c>
      <c r="C9" s="10">
        <v>11</v>
      </c>
      <c r="D9" s="10">
        <v>9</v>
      </c>
      <c r="E9" s="10"/>
      <c r="F9" s="10"/>
    </row>
    <row r="10" spans="1:6" ht="15.75">
      <c r="A10" s="17" t="s">
        <v>21</v>
      </c>
      <c r="B10" s="10">
        <f>SUM(C10:F10)</f>
        <v>288</v>
      </c>
      <c r="C10" s="10">
        <v>144</v>
      </c>
      <c r="D10" s="10">
        <v>144</v>
      </c>
      <c r="E10" s="10"/>
      <c r="F10" s="10"/>
    </row>
    <row r="11" spans="1:6" ht="15.75">
      <c r="A11" s="17" t="s">
        <v>26</v>
      </c>
      <c r="B11" s="10">
        <f>SUM(C11:F11)</f>
        <v>88</v>
      </c>
      <c r="C11" s="10">
        <v>39</v>
      </c>
      <c r="D11" s="10">
        <v>49</v>
      </c>
      <c r="E11" s="10"/>
      <c r="F11" s="10"/>
    </row>
    <row r="12" spans="1:6" ht="15.75">
      <c r="A12" s="18" t="s">
        <v>37</v>
      </c>
      <c r="B12" s="13">
        <f>SUM(B$9:B11)</f>
        <v>396</v>
      </c>
      <c r="C12" s="13">
        <f>SUM(C$9:C11)</f>
        <v>194</v>
      </c>
      <c r="D12" s="13">
        <f>SUM(D$9:D11)</f>
        <v>202</v>
      </c>
      <c r="E12" s="13">
        <f>SUM(E$9:E11)</f>
        <v>0</v>
      </c>
      <c r="F12" s="13">
        <f>SUM(F$9:F11)</f>
        <v>0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105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78</v>
      </c>
      <c r="C9" s="10">
        <v>13</v>
      </c>
      <c r="D9" s="10">
        <v>21</v>
      </c>
      <c r="E9" s="10">
        <v>23</v>
      </c>
      <c r="F9" s="10">
        <v>21</v>
      </c>
    </row>
    <row r="10" spans="1:6" ht="15.75">
      <c r="A10" s="17" t="s">
        <v>21</v>
      </c>
      <c r="B10" s="10">
        <f>SUM(C10:F10)</f>
        <v>306</v>
      </c>
      <c r="C10" s="10">
        <v>78</v>
      </c>
      <c r="D10" s="10">
        <v>76</v>
      </c>
      <c r="E10" s="10">
        <v>77</v>
      </c>
      <c r="F10" s="10">
        <v>75</v>
      </c>
    </row>
    <row r="11" spans="1:6" ht="15.75">
      <c r="A11" s="17" t="s">
        <v>31</v>
      </c>
      <c r="B11" s="10">
        <f>SUM(C11:F11)</f>
        <v>127</v>
      </c>
      <c r="C11" s="10">
        <v>26</v>
      </c>
      <c r="D11" s="10">
        <v>34</v>
      </c>
      <c r="E11" s="10">
        <v>33</v>
      </c>
      <c r="F11" s="10">
        <v>34</v>
      </c>
    </row>
    <row r="12" spans="1:6" ht="15.75">
      <c r="A12" s="17" t="s">
        <v>34</v>
      </c>
      <c r="B12" s="10">
        <f>SUM(C12:F12)</f>
        <v>59</v>
      </c>
      <c r="C12" s="10"/>
      <c r="D12" s="10">
        <v>19</v>
      </c>
      <c r="E12" s="10">
        <v>23</v>
      </c>
      <c r="F12" s="10">
        <v>17</v>
      </c>
    </row>
    <row r="13" spans="1:6" ht="15.75">
      <c r="A13" s="18" t="s">
        <v>37</v>
      </c>
      <c r="B13" s="13">
        <f>SUM(B$9:B12)</f>
        <v>570</v>
      </c>
      <c r="C13" s="13">
        <f>SUM(C$9:C12)</f>
        <v>117</v>
      </c>
      <c r="D13" s="13">
        <f>SUM(D$9:D12)</f>
        <v>150</v>
      </c>
      <c r="E13" s="13">
        <f>SUM(E$9:E12)</f>
        <v>156</v>
      </c>
      <c r="F13" s="13">
        <f>SUM(F$9:F12)</f>
        <v>147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104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41</v>
      </c>
      <c r="C9" s="10">
        <v>4</v>
      </c>
      <c r="D9" s="10">
        <v>13</v>
      </c>
      <c r="E9" s="10">
        <v>12</v>
      </c>
      <c r="F9" s="10">
        <v>12</v>
      </c>
    </row>
    <row r="10" spans="1:6" ht="15.75">
      <c r="A10" s="17" t="s">
        <v>31</v>
      </c>
      <c r="B10" s="10">
        <f>SUM(C10:F10)</f>
        <v>39</v>
      </c>
      <c r="C10" s="10">
        <v>5</v>
      </c>
      <c r="D10" s="10">
        <v>11</v>
      </c>
      <c r="E10" s="10">
        <v>12</v>
      </c>
      <c r="F10" s="10">
        <v>11</v>
      </c>
    </row>
    <row r="11" spans="1:6" ht="15.75">
      <c r="A11" s="18" t="s">
        <v>37</v>
      </c>
      <c r="B11" s="13">
        <f>SUM(B$9:B10)</f>
        <v>80</v>
      </c>
      <c r="C11" s="13">
        <f>SUM(C$9:C10)</f>
        <v>9</v>
      </c>
      <c r="D11" s="13">
        <f>SUM(D$9:D10)</f>
        <v>24</v>
      </c>
      <c r="E11" s="13">
        <f>SUM(E$9:E10)</f>
        <v>24</v>
      </c>
      <c r="F11" s="13">
        <f>SUM(F$9:F10)</f>
        <v>23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103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270</v>
      </c>
      <c r="C9" s="10">
        <v>67</v>
      </c>
      <c r="D9" s="10">
        <v>69</v>
      </c>
      <c r="E9" s="10">
        <v>63</v>
      </c>
      <c r="F9" s="10">
        <v>71</v>
      </c>
    </row>
    <row r="10" spans="1:6" ht="15.75">
      <c r="A10" s="18" t="s">
        <v>37</v>
      </c>
      <c r="B10" s="13">
        <f>SUM(B$9)</f>
        <v>270</v>
      </c>
      <c r="C10" s="13">
        <f>SUM(C$9)</f>
        <v>67</v>
      </c>
      <c r="D10" s="13">
        <f>SUM(D$9)</f>
        <v>69</v>
      </c>
      <c r="E10" s="13">
        <f>SUM(E$9)</f>
        <v>63</v>
      </c>
      <c r="F10" s="13">
        <f>SUM(F$9)</f>
        <v>71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102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120</v>
      </c>
      <c r="C9" s="10">
        <v>32</v>
      </c>
      <c r="D9" s="10">
        <v>30</v>
      </c>
      <c r="E9" s="10">
        <v>30</v>
      </c>
      <c r="F9" s="10">
        <v>28</v>
      </c>
    </row>
    <row r="10" spans="1:6" ht="15.75">
      <c r="A10" s="18" t="s">
        <v>37</v>
      </c>
      <c r="B10" s="13">
        <f>SUM(B$9)</f>
        <v>120</v>
      </c>
      <c r="C10" s="13">
        <f>SUM(C$9)</f>
        <v>32</v>
      </c>
      <c r="D10" s="13">
        <f>SUM(D$9)</f>
        <v>30</v>
      </c>
      <c r="E10" s="13">
        <f>SUM(E$9)</f>
        <v>30</v>
      </c>
      <c r="F10" s="13">
        <f>SUM(F$9)</f>
        <v>28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101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103</v>
      </c>
      <c r="C9" s="10">
        <v>66</v>
      </c>
      <c r="D9" s="10">
        <v>37</v>
      </c>
      <c r="E9" s="10"/>
      <c r="F9" s="10"/>
    </row>
    <row r="10" spans="1:6" ht="15.75">
      <c r="A10" s="18" t="s">
        <v>37</v>
      </c>
      <c r="B10" s="13">
        <f>SUM(B$9)</f>
        <v>103</v>
      </c>
      <c r="C10" s="13">
        <f>SUM(C$9)</f>
        <v>66</v>
      </c>
      <c r="D10" s="13">
        <f>SUM(D$9)</f>
        <v>37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100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30</v>
      </c>
      <c r="B9" s="10">
        <f>SUM(C9:F9)</f>
        <v>25</v>
      </c>
      <c r="C9" s="10">
        <v>25</v>
      </c>
      <c r="D9" s="10"/>
      <c r="E9" s="10"/>
      <c r="F9" s="10"/>
    </row>
    <row r="10" spans="1:6" ht="15.75">
      <c r="A10" s="17" t="s">
        <v>32</v>
      </c>
      <c r="B10" s="10">
        <f>SUM(C10:F10)</f>
        <v>25</v>
      </c>
      <c r="C10" s="10">
        <v>25</v>
      </c>
      <c r="D10" s="10"/>
      <c r="E10" s="10"/>
      <c r="F10" s="10"/>
    </row>
    <row r="11" spans="1:6" ht="15.75">
      <c r="A11" s="17" t="s">
        <v>33</v>
      </c>
      <c r="B11" s="10">
        <f>SUM(C11:F11)</f>
        <v>1</v>
      </c>
      <c r="C11" s="10">
        <v>1</v>
      </c>
      <c r="D11" s="10"/>
      <c r="E11" s="10"/>
      <c r="F11" s="10"/>
    </row>
    <row r="12" spans="1:6" ht="15.75">
      <c r="A12" s="17" t="s">
        <v>34</v>
      </c>
      <c r="B12" s="10">
        <f>SUM(C12:F12)</f>
        <v>34</v>
      </c>
      <c r="C12" s="10">
        <v>34</v>
      </c>
      <c r="D12" s="10"/>
      <c r="E12" s="10"/>
      <c r="F12" s="10"/>
    </row>
    <row r="13" spans="1:6" ht="15.75">
      <c r="A13" s="18" t="s">
        <v>37</v>
      </c>
      <c r="B13" s="13">
        <f>SUM(B$9:B12)</f>
        <v>85</v>
      </c>
      <c r="C13" s="13">
        <f>SUM(C$9:C12)</f>
        <v>85</v>
      </c>
      <c r="D13" s="13">
        <f>SUM(D$9:D12)</f>
        <v>0</v>
      </c>
      <c r="E13" s="13">
        <f>SUM(E$9:E12)</f>
        <v>0</v>
      </c>
      <c r="F13" s="13">
        <f>SUM(F$9:F12)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99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1072</v>
      </c>
      <c r="C9" s="10">
        <v>169</v>
      </c>
      <c r="D9" s="10">
        <v>364</v>
      </c>
      <c r="E9" s="10">
        <v>268</v>
      </c>
      <c r="F9" s="10">
        <v>271</v>
      </c>
    </row>
    <row r="10" spans="1:6" ht="15.75">
      <c r="A10" s="17" t="s">
        <v>31</v>
      </c>
      <c r="B10" s="10">
        <f>SUM(C10:F10)</f>
        <v>24</v>
      </c>
      <c r="C10" s="10"/>
      <c r="D10" s="10"/>
      <c r="E10" s="10">
        <v>12</v>
      </c>
      <c r="F10" s="10">
        <v>12</v>
      </c>
    </row>
    <row r="11" spans="1:6" ht="15.75">
      <c r="A11" s="18" t="s">
        <v>37</v>
      </c>
      <c r="B11" s="13">
        <f>SUM(B$9:B10)</f>
        <v>1096</v>
      </c>
      <c r="C11" s="13">
        <f>SUM(C$9:C10)</f>
        <v>169</v>
      </c>
      <c r="D11" s="13">
        <f>SUM(D$9:D10)</f>
        <v>364</v>
      </c>
      <c r="E11" s="13">
        <f>SUM(E$9:E10)</f>
        <v>280</v>
      </c>
      <c r="F11" s="13">
        <f>SUM(F$9:F10)</f>
        <v>283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98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19</v>
      </c>
      <c r="B9" s="10">
        <f>SUM(C9:F9)</f>
        <v>30</v>
      </c>
      <c r="C9" s="10"/>
      <c r="D9" s="10">
        <v>3</v>
      </c>
      <c r="E9" s="10">
        <v>12</v>
      </c>
      <c r="F9" s="10">
        <v>15</v>
      </c>
    </row>
    <row r="10" spans="1:6" ht="15.75">
      <c r="A10" s="18" t="s">
        <v>37</v>
      </c>
      <c r="B10" s="13">
        <f>SUM(B$9)</f>
        <v>30</v>
      </c>
      <c r="C10" s="13">
        <f>SUM(C$9)</f>
        <v>0</v>
      </c>
      <c r="D10" s="13">
        <f>SUM(D$9)</f>
        <v>3</v>
      </c>
      <c r="E10" s="13">
        <f>SUM(E$9)</f>
        <v>12</v>
      </c>
      <c r="F10" s="13">
        <f>SUM(F$9)</f>
        <v>15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97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200</v>
      </c>
      <c r="C9" s="10">
        <v>34</v>
      </c>
      <c r="D9" s="10">
        <v>52</v>
      </c>
      <c r="E9" s="10">
        <v>57</v>
      </c>
      <c r="F9" s="10">
        <v>57</v>
      </c>
    </row>
    <row r="10" spans="1:6" ht="15.75">
      <c r="A10" s="18" t="s">
        <v>37</v>
      </c>
      <c r="B10" s="13">
        <f>SUM(B$9)</f>
        <v>200</v>
      </c>
      <c r="C10" s="13">
        <f>SUM(C$9)</f>
        <v>34</v>
      </c>
      <c r="D10" s="13">
        <f>SUM(D$9)</f>
        <v>52</v>
      </c>
      <c r="E10" s="13">
        <f>SUM(E$9)</f>
        <v>57</v>
      </c>
      <c r="F10" s="13">
        <f>SUM(F$9)</f>
        <v>57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5"/>
  <sheetViews>
    <sheetView zoomScale="75" zoomScaleNormal="75" workbookViewId="0">
      <pane xSplit="1" ySplit="5" topLeftCell="B6" activePane="bottomRight" state="frozen"/>
      <selection pane="topRight" activeCell="C1" sqref="C1"/>
      <selection pane="bottomLeft" activeCell="A7" sqref="A7"/>
      <selection pane="bottomRight" activeCell="N29" sqref="N29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54" customHeight="1">
      <c r="A1" s="54" t="s">
        <v>0</v>
      </c>
      <c r="B1" s="54"/>
      <c r="C1" s="54"/>
      <c r="D1" s="54"/>
      <c r="E1" s="54"/>
      <c r="F1" s="54"/>
    </row>
    <row r="2" spans="1:6" ht="15" customHeight="1">
      <c r="A2" s="48" t="s">
        <v>1</v>
      </c>
      <c r="B2" s="51" t="s">
        <v>206</v>
      </c>
      <c r="C2" s="51"/>
      <c r="D2" s="51"/>
      <c r="E2" s="51"/>
      <c r="F2" s="51"/>
    </row>
    <row r="3" spans="1:6" ht="15" customHeight="1">
      <c r="A3" s="49"/>
      <c r="B3" s="51" t="s">
        <v>2</v>
      </c>
      <c r="C3" s="51" t="s">
        <v>3</v>
      </c>
      <c r="D3" s="51"/>
      <c r="E3" s="51"/>
      <c r="F3" s="51"/>
    </row>
    <row r="4" spans="1:6" ht="31.5">
      <c r="A4" s="50"/>
      <c r="B4" s="51"/>
      <c r="C4" s="14" t="s">
        <v>4</v>
      </c>
      <c r="D4" s="14" t="s">
        <v>5</v>
      </c>
      <c r="E4" s="14" t="s">
        <v>6</v>
      </c>
      <c r="F4" s="14" t="s">
        <v>7</v>
      </c>
    </row>
    <row r="5" spans="1:6" ht="15.75">
      <c r="A5" s="16">
        <v>1</v>
      </c>
      <c r="B5" s="9">
        <v>2</v>
      </c>
      <c r="C5" s="16">
        <v>3</v>
      </c>
      <c r="D5" s="9">
        <v>4</v>
      </c>
      <c r="E5" s="16">
        <v>5</v>
      </c>
      <c r="F5" s="9">
        <v>6</v>
      </c>
    </row>
    <row r="6" spans="1:6" ht="15.75">
      <c r="A6" s="17" t="s">
        <v>8</v>
      </c>
      <c r="B6" s="10">
        <f t="shared" ref="B6:B34" si="0">SUM(C6:F6)</f>
        <v>9102</v>
      </c>
      <c r="C6" s="10">
        <v>1908</v>
      </c>
      <c r="D6" s="10">
        <v>2368</v>
      </c>
      <c r="E6" s="10">
        <v>2276</v>
      </c>
      <c r="F6" s="10">
        <v>2550</v>
      </c>
    </row>
    <row r="7" spans="1:6" ht="15.75">
      <c r="A7" s="17" t="s">
        <v>9</v>
      </c>
      <c r="B7" s="10">
        <f t="shared" si="0"/>
        <v>996</v>
      </c>
      <c r="C7" s="10">
        <v>205</v>
      </c>
      <c r="D7" s="10">
        <v>281</v>
      </c>
      <c r="E7" s="10">
        <v>248</v>
      </c>
      <c r="F7" s="10">
        <v>262</v>
      </c>
    </row>
    <row r="8" spans="1:6" ht="15.75">
      <c r="A8" s="17" t="s">
        <v>10</v>
      </c>
      <c r="B8" s="10">
        <f t="shared" si="0"/>
        <v>530</v>
      </c>
      <c r="C8" s="10">
        <v>110</v>
      </c>
      <c r="D8" s="10">
        <v>150</v>
      </c>
      <c r="E8" s="10">
        <v>130</v>
      </c>
      <c r="F8" s="10">
        <v>140</v>
      </c>
    </row>
    <row r="9" spans="1:6" ht="15.75">
      <c r="A9" s="17" t="s">
        <v>11</v>
      </c>
      <c r="B9" s="10">
        <f t="shared" si="0"/>
        <v>580</v>
      </c>
      <c r="C9" s="10">
        <v>101</v>
      </c>
      <c r="D9" s="10">
        <v>138</v>
      </c>
      <c r="E9" s="10">
        <v>159</v>
      </c>
      <c r="F9" s="10">
        <v>182</v>
      </c>
    </row>
    <row r="10" spans="1:6" ht="15.75">
      <c r="A10" s="17" t="s">
        <v>12</v>
      </c>
      <c r="B10" s="10">
        <f t="shared" si="0"/>
        <v>3</v>
      </c>
      <c r="C10" s="10">
        <v>1</v>
      </c>
      <c r="D10" s="10">
        <v>1</v>
      </c>
      <c r="E10" s="10">
        <v>1</v>
      </c>
      <c r="F10" s="10"/>
    </row>
    <row r="11" spans="1:6" ht="15.75">
      <c r="A11" s="17" t="s">
        <v>13</v>
      </c>
      <c r="B11" s="10">
        <f t="shared" si="0"/>
        <v>190</v>
      </c>
      <c r="C11" s="10">
        <v>15</v>
      </c>
      <c r="D11" s="10">
        <v>33</v>
      </c>
      <c r="E11" s="10">
        <v>68</v>
      </c>
      <c r="F11" s="10">
        <v>74</v>
      </c>
    </row>
    <row r="12" spans="1:6" ht="15.75">
      <c r="A12" s="17" t="s">
        <v>14</v>
      </c>
      <c r="B12" s="10">
        <f t="shared" si="0"/>
        <v>26</v>
      </c>
      <c r="C12" s="10">
        <v>4</v>
      </c>
      <c r="D12" s="10">
        <v>8</v>
      </c>
      <c r="E12" s="10">
        <v>8</v>
      </c>
      <c r="F12" s="10">
        <v>6</v>
      </c>
    </row>
    <row r="13" spans="1:6" ht="15.75">
      <c r="A13" s="17" t="s">
        <v>15</v>
      </c>
      <c r="B13" s="10">
        <f t="shared" si="0"/>
        <v>166</v>
      </c>
      <c r="C13" s="10">
        <v>15</v>
      </c>
      <c r="D13" s="10">
        <v>41</v>
      </c>
      <c r="E13" s="10">
        <v>61</v>
      </c>
      <c r="F13" s="10">
        <v>49</v>
      </c>
    </row>
    <row r="14" spans="1:6" ht="15.75">
      <c r="A14" s="17" t="s">
        <v>16</v>
      </c>
      <c r="B14" s="10">
        <f t="shared" si="0"/>
        <v>366</v>
      </c>
      <c r="C14" s="10">
        <v>54</v>
      </c>
      <c r="D14" s="10">
        <v>85</v>
      </c>
      <c r="E14" s="10">
        <v>112</v>
      </c>
      <c r="F14" s="10">
        <v>115</v>
      </c>
    </row>
    <row r="15" spans="1:6" ht="15.75">
      <c r="A15" s="17" t="s">
        <v>17</v>
      </c>
      <c r="B15" s="10">
        <f t="shared" si="0"/>
        <v>313</v>
      </c>
      <c r="C15" s="10">
        <v>39</v>
      </c>
      <c r="D15" s="10">
        <v>111</v>
      </c>
      <c r="E15" s="10">
        <v>87</v>
      </c>
      <c r="F15" s="10">
        <v>76</v>
      </c>
    </row>
    <row r="16" spans="1:6" ht="15.75">
      <c r="A16" s="17" t="s">
        <v>18</v>
      </c>
      <c r="B16" s="10">
        <f t="shared" si="0"/>
        <v>1514</v>
      </c>
      <c r="C16" s="10">
        <v>174</v>
      </c>
      <c r="D16" s="10">
        <v>515</v>
      </c>
      <c r="E16" s="10">
        <v>339</v>
      </c>
      <c r="F16" s="10">
        <v>486</v>
      </c>
    </row>
    <row r="17" spans="1:6" ht="15.75">
      <c r="A17" s="17" t="s">
        <v>19</v>
      </c>
      <c r="B17" s="10">
        <f t="shared" si="0"/>
        <v>30</v>
      </c>
      <c r="C17" s="10"/>
      <c r="D17" s="10">
        <v>3</v>
      </c>
      <c r="E17" s="10">
        <v>12</v>
      </c>
      <c r="F17" s="10">
        <v>15</v>
      </c>
    </row>
    <row r="18" spans="1:6" ht="15.75">
      <c r="A18" s="17" t="s">
        <v>20</v>
      </c>
      <c r="B18" s="10">
        <f t="shared" si="0"/>
        <v>6983</v>
      </c>
      <c r="C18" s="10">
        <v>1345</v>
      </c>
      <c r="D18" s="10">
        <v>2015</v>
      </c>
      <c r="E18" s="10">
        <v>1583</v>
      </c>
      <c r="F18" s="10">
        <v>2040</v>
      </c>
    </row>
    <row r="19" spans="1:6" ht="15.75">
      <c r="A19" s="17" t="s">
        <v>21</v>
      </c>
      <c r="B19" s="10">
        <f t="shared" si="0"/>
        <v>12635</v>
      </c>
      <c r="C19" s="10">
        <v>2388</v>
      </c>
      <c r="D19" s="10">
        <v>3753</v>
      </c>
      <c r="E19" s="10">
        <v>2832</v>
      </c>
      <c r="F19" s="10">
        <v>3662</v>
      </c>
    </row>
    <row r="20" spans="1:6" ht="15.75">
      <c r="A20" s="17" t="s">
        <v>22</v>
      </c>
      <c r="B20" s="10">
        <f t="shared" si="0"/>
        <v>70</v>
      </c>
      <c r="C20" s="10">
        <v>11</v>
      </c>
      <c r="D20" s="10">
        <v>31</v>
      </c>
      <c r="E20" s="10">
        <v>18</v>
      </c>
      <c r="F20" s="10">
        <v>10</v>
      </c>
    </row>
    <row r="21" spans="1:6" ht="15.75">
      <c r="A21" s="17" t="s">
        <v>23</v>
      </c>
      <c r="B21" s="10">
        <f t="shared" si="0"/>
        <v>9758</v>
      </c>
      <c r="C21" s="10">
        <v>2169</v>
      </c>
      <c r="D21" s="10">
        <v>2720</v>
      </c>
      <c r="E21" s="10">
        <v>2520</v>
      </c>
      <c r="F21" s="10">
        <v>2349</v>
      </c>
    </row>
    <row r="22" spans="1:6" ht="15.75">
      <c r="A22" s="17" t="s">
        <v>24</v>
      </c>
      <c r="B22" s="10">
        <f t="shared" si="0"/>
        <v>552</v>
      </c>
      <c r="C22" s="10">
        <v>112</v>
      </c>
      <c r="D22" s="10">
        <v>148</v>
      </c>
      <c r="E22" s="10">
        <v>131</v>
      </c>
      <c r="F22" s="10">
        <v>161</v>
      </c>
    </row>
    <row r="23" spans="1:6" ht="15.75">
      <c r="A23" s="17" t="s">
        <v>25</v>
      </c>
      <c r="B23" s="10">
        <f t="shared" si="0"/>
        <v>3092</v>
      </c>
      <c r="C23" s="10">
        <v>667</v>
      </c>
      <c r="D23" s="10">
        <v>848</v>
      </c>
      <c r="E23" s="10">
        <v>595</v>
      </c>
      <c r="F23" s="10">
        <v>982</v>
      </c>
    </row>
    <row r="24" spans="1:6" ht="15.75">
      <c r="A24" s="17" t="s">
        <v>26</v>
      </c>
      <c r="B24" s="10">
        <f t="shared" si="0"/>
        <v>1701</v>
      </c>
      <c r="C24" s="10">
        <v>283</v>
      </c>
      <c r="D24" s="10">
        <v>434</v>
      </c>
      <c r="E24" s="10">
        <v>472</v>
      </c>
      <c r="F24" s="10">
        <v>512</v>
      </c>
    </row>
    <row r="25" spans="1:6" ht="15.75">
      <c r="A25" s="17" t="s">
        <v>27</v>
      </c>
      <c r="B25" s="10">
        <f t="shared" si="0"/>
        <v>834</v>
      </c>
      <c r="C25" s="10"/>
      <c r="D25" s="10">
        <v>235</v>
      </c>
      <c r="E25" s="10">
        <v>220</v>
      </c>
      <c r="F25" s="10">
        <v>379</v>
      </c>
    </row>
    <row r="26" spans="1:6" ht="15.75">
      <c r="A26" s="17" t="s">
        <v>28</v>
      </c>
      <c r="B26" s="10">
        <f t="shared" si="0"/>
        <v>702</v>
      </c>
      <c r="C26" s="10">
        <v>137</v>
      </c>
      <c r="D26" s="10">
        <v>191</v>
      </c>
      <c r="E26" s="10">
        <v>187</v>
      </c>
      <c r="F26" s="10">
        <v>187</v>
      </c>
    </row>
    <row r="27" spans="1:6" ht="15.75">
      <c r="A27" s="17" t="s">
        <v>29</v>
      </c>
      <c r="B27" s="10">
        <f t="shared" si="0"/>
        <v>1121</v>
      </c>
      <c r="C27" s="10">
        <v>246</v>
      </c>
      <c r="D27" s="10">
        <v>304</v>
      </c>
      <c r="E27" s="10">
        <v>244</v>
      </c>
      <c r="F27" s="10">
        <v>327</v>
      </c>
    </row>
    <row r="28" spans="1:6" ht="15.75">
      <c r="A28" s="17" t="s">
        <v>30</v>
      </c>
      <c r="B28" s="10">
        <f t="shared" si="0"/>
        <v>1794</v>
      </c>
      <c r="C28" s="10">
        <v>471</v>
      </c>
      <c r="D28" s="10">
        <v>651</v>
      </c>
      <c r="E28" s="10">
        <v>211</v>
      </c>
      <c r="F28" s="10">
        <v>461</v>
      </c>
    </row>
    <row r="29" spans="1:6" ht="15.75">
      <c r="A29" s="17" t="s">
        <v>31</v>
      </c>
      <c r="B29" s="10">
        <f t="shared" si="0"/>
        <v>22058</v>
      </c>
      <c r="C29" s="10">
        <v>3520</v>
      </c>
      <c r="D29" s="10">
        <v>6020</v>
      </c>
      <c r="E29" s="10">
        <v>5684</v>
      </c>
      <c r="F29" s="10">
        <v>6834</v>
      </c>
    </row>
    <row r="30" spans="1:6" ht="15.75">
      <c r="A30" s="17" t="s">
        <v>32</v>
      </c>
      <c r="B30" s="10">
        <f t="shared" si="0"/>
        <v>746</v>
      </c>
      <c r="C30" s="10">
        <v>90</v>
      </c>
      <c r="D30" s="10">
        <v>158</v>
      </c>
      <c r="E30" s="10">
        <v>235</v>
      </c>
      <c r="F30" s="10">
        <v>263</v>
      </c>
    </row>
    <row r="31" spans="1:6" ht="15.75">
      <c r="A31" s="17" t="s">
        <v>33</v>
      </c>
      <c r="B31" s="10">
        <f t="shared" si="0"/>
        <v>311</v>
      </c>
      <c r="C31" s="10">
        <v>15</v>
      </c>
      <c r="D31" s="10">
        <v>37</v>
      </c>
      <c r="E31" s="10">
        <v>109</v>
      </c>
      <c r="F31" s="10">
        <v>150</v>
      </c>
    </row>
    <row r="32" spans="1:6" ht="15.75">
      <c r="A32" s="17" t="s">
        <v>34</v>
      </c>
      <c r="B32" s="10">
        <f t="shared" si="0"/>
        <v>3666</v>
      </c>
      <c r="C32" s="10">
        <v>529</v>
      </c>
      <c r="D32" s="10">
        <v>990</v>
      </c>
      <c r="E32" s="10">
        <v>937</v>
      </c>
      <c r="F32" s="10">
        <v>1210</v>
      </c>
    </row>
    <row r="33" spans="1:6" ht="15.75">
      <c r="A33" s="17" t="s">
        <v>35</v>
      </c>
      <c r="B33" s="10">
        <f t="shared" si="0"/>
        <v>56</v>
      </c>
      <c r="C33" s="10">
        <v>4</v>
      </c>
      <c r="D33" s="10">
        <v>9</v>
      </c>
      <c r="E33" s="10">
        <v>20</v>
      </c>
      <c r="F33" s="10">
        <v>23</v>
      </c>
    </row>
    <row r="34" spans="1:6" ht="15.75">
      <c r="A34" s="17" t="s">
        <v>36</v>
      </c>
      <c r="B34" s="10">
        <f t="shared" si="0"/>
        <v>928</v>
      </c>
      <c r="C34" s="10">
        <v>101</v>
      </c>
      <c r="D34" s="10">
        <v>253</v>
      </c>
      <c r="E34" s="10">
        <v>252</v>
      </c>
      <c r="F34" s="10">
        <v>322</v>
      </c>
    </row>
    <row r="35" spans="1:6" ht="15.75">
      <c r="A35" s="18" t="s">
        <v>37</v>
      </c>
      <c r="B35" s="13">
        <f>SUM(B$6:B34)</f>
        <v>80823</v>
      </c>
      <c r="C35" s="13">
        <f>SUM(C$6:C34)</f>
        <v>14714</v>
      </c>
      <c r="D35" s="13">
        <f>SUM(D$6:D34)</f>
        <v>22531</v>
      </c>
      <c r="E35" s="13">
        <f>SUM(E$6:E34)</f>
        <v>19751</v>
      </c>
      <c r="F35" s="13">
        <f>SUM(F$6:F34)</f>
        <v>23827</v>
      </c>
    </row>
  </sheetData>
  <mergeCells count="5">
    <mergeCell ref="A1:F1"/>
    <mergeCell ref="B3:B4"/>
    <mergeCell ref="C3:F3"/>
    <mergeCell ref="B2:F2"/>
    <mergeCell ref="A2:A4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96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30</v>
      </c>
      <c r="B9" s="10">
        <f>SUM(C9:F9)</f>
        <v>60</v>
      </c>
      <c r="C9" s="10">
        <v>25</v>
      </c>
      <c r="D9" s="10">
        <v>30</v>
      </c>
      <c r="E9" s="10">
        <v>5</v>
      </c>
      <c r="F9" s="10"/>
    </row>
    <row r="10" spans="1:6" ht="15.75">
      <c r="A10" s="17" t="s">
        <v>34</v>
      </c>
      <c r="B10" s="10">
        <f>SUM(C10:F10)</f>
        <v>15</v>
      </c>
      <c r="C10" s="10">
        <v>6</v>
      </c>
      <c r="D10" s="10">
        <v>9</v>
      </c>
      <c r="E10" s="10"/>
      <c r="F10" s="10"/>
    </row>
    <row r="11" spans="1:6" ht="15.75">
      <c r="A11" s="18" t="s">
        <v>37</v>
      </c>
      <c r="B11" s="13">
        <f>SUM(B$9:B10)</f>
        <v>75</v>
      </c>
      <c r="C11" s="13">
        <f>SUM(C$9:C10)</f>
        <v>31</v>
      </c>
      <c r="D11" s="13">
        <f>SUM(D$9:D10)</f>
        <v>39</v>
      </c>
      <c r="E11" s="13">
        <f>SUM(E$9:E10)</f>
        <v>5</v>
      </c>
      <c r="F11" s="13">
        <f>SUM(F$9:F10)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95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1924</v>
      </c>
      <c r="C9" s="10">
        <v>480</v>
      </c>
      <c r="D9" s="10">
        <v>480</v>
      </c>
      <c r="E9" s="10">
        <v>480</v>
      </c>
      <c r="F9" s="10">
        <v>484</v>
      </c>
    </row>
    <row r="10" spans="1:6" ht="15.75">
      <c r="A10" s="18" t="s">
        <v>37</v>
      </c>
      <c r="B10" s="13">
        <f>SUM(B$9)</f>
        <v>1924</v>
      </c>
      <c r="C10" s="13">
        <f>SUM(C$9)</f>
        <v>480</v>
      </c>
      <c r="D10" s="13">
        <f>SUM(D$9)</f>
        <v>480</v>
      </c>
      <c r="E10" s="13">
        <f>SUM(E$9)</f>
        <v>480</v>
      </c>
      <c r="F10" s="13">
        <f>SUM(F$9)</f>
        <v>484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94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700</v>
      </c>
      <c r="C9" s="10">
        <v>166</v>
      </c>
      <c r="D9" s="10">
        <v>210</v>
      </c>
      <c r="E9" s="10">
        <v>170</v>
      </c>
      <c r="F9" s="10">
        <v>154</v>
      </c>
    </row>
    <row r="10" spans="1:6" ht="15.75">
      <c r="A10" s="18" t="s">
        <v>37</v>
      </c>
      <c r="B10" s="13">
        <f>SUM(B$9)</f>
        <v>700</v>
      </c>
      <c r="C10" s="13">
        <f>SUM(C$9)</f>
        <v>166</v>
      </c>
      <c r="D10" s="13">
        <f>SUM(D$9)</f>
        <v>210</v>
      </c>
      <c r="E10" s="13">
        <f>SUM(E$9)</f>
        <v>170</v>
      </c>
      <c r="F10" s="13">
        <f>SUM(F$9)</f>
        <v>154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93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28</v>
      </c>
      <c r="C9" s="10">
        <v>11</v>
      </c>
      <c r="D9" s="10">
        <v>16</v>
      </c>
      <c r="E9" s="10">
        <v>1</v>
      </c>
      <c r="F9" s="10"/>
    </row>
    <row r="10" spans="1:6" ht="15.75">
      <c r="A10" s="18" t="s">
        <v>37</v>
      </c>
      <c r="B10" s="13">
        <f>SUM(B$9)</f>
        <v>28</v>
      </c>
      <c r="C10" s="13">
        <f>SUM(C$9)</f>
        <v>11</v>
      </c>
      <c r="D10" s="13">
        <f>SUM(D$9)</f>
        <v>16</v>
      </c>
      <c r="E10" s="13">
        <f>SUM(E$9)</f>
        <v>1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92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12</v>
      </c>
      <c r="C9" s="10">
        <v>1</v>
      </c>
      <c r="D9" s="10">
        <v>11</v>
      </c>
      <c r="E9" s="10"/>
      <c r="F9" s="10"/>
    </row>
    <row r="10" spans="1:6" ht="15.75">
      <c r="A10" s="17" t="s">
        <v>34</v>
      </c>
      <c r="B10" s="10">
        <f>SUM(C10:F10)</f>
        <v>30</v>
      </c>
      <c r="C10" s="10">
        <v>10</v>
      </c>
      <c r="D10" s="10">
        <v>20</v>
      </c>
      <c r="E10" s="10"/>
      <c r="F10" s="10"/>
    </row>
    <row r="11" spans="1:6" ht="15.75">
      <c r="A11" s="18" t="s">
        <v>37</v>
      </c>
      <c r="B11" s="13">
        <f>SUM(B$9:B10)</f>
        <v>42</v>
      </c>
      <c r="C11" s="13">
        <f>SUM(C$9:C10)</f>
        <v>11</v>
      </c>
      <c r="D11" s="13">
        <f>SUM(D$9:D10)</f>
        <v>31</v>
      </c>
      <c r="E11" s="13">
        <f>SUM(E$9:E10)</f>
        <v>0</v>
      </c>
      <c r="F11" s="13">
        <f>SUM(F$9:F10)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91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27</v>
      </c>
      <c r="C9" s="10">
        <v>16</v>
      </c>
      <c r="D9" s="10">
        <v>11</v>
      </c>
      <c r="E9" s="10"/>
      <c r="F9" s="10"/>
    </row>
    <row r="10" spans="1:6" ht="15.75">
      <c r="A10" s="18" t="s">
        <v>37</v>
      </c>
      <c r="B10" s="13">
        <f>SUM(B$9)</f>
        <v>27</v>
      </c>
      <c r="C10" s="13">
        <f>SUM(C$9)</f>
        <v>16</v>
      </c>
      <c r="D10" s="13">
        <f>SUM(D$9)</f>
        <v>11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90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7" si="0">SUM(C9:F9)</f>
        <v>177</v>
      </c>
      <c r="C9" s="10"/>
      <c r="D9" s="10"/>
      <c r="E9" s="10"/>
      <c r="F9" s="10">
        <v>177</v>
      </c>
    </row>
    <row r="10" spans="1:6" ht="15.75">
      <c r="A10" s="17" t="s">
        <v>9</v>
      </c>
      <c r="B10" s="10">
        <f t="shared" si="0"/>
        <v>955</v>
      </c>
      <c r="C10" s="10">
        <v>204</v>
      </c>
      <c r="D10" s="10">
        <v>265</v>
      </c>
      <c r="E10" s="10">
        <v>236</v>
      </c>
      <c r="F10" s="10">
        <v>250</v>
      </c>
    </row>
    <row r="11" spans="1:6" ht="15.75">
      <c r="A11" s="17" t="s">
        <v>18</v>
      </c>
      <c r="B11" s="10">
        <f t="shared" si="0"/>
        <v>1240</v>
      </c>
      <c r="C11" s="10">
        <v>135</v>
      </c>
      <c r="D11" s="10">
        <v>421</v>
      </c>
      <c r="E11" s="10">
        <v>264</v>
      </c>
      <c r="F11" s="10">
        <v>420</v>
      </c>
    </row>
    <row r="12" spans="1:6" ht="15.75">
      <c r="A12" s="17" t="s">
        <v>21</v>
      </c>
      <c r="B12" s="10">
        <f t="shared" si="0"/>
        <v>2565</v>
      </c>
      <c r="C12" s="10">
        <v>586</v>
      </c>
      <c r="D12" s="10">
        <v>785</v>
      </c>
      <c r="E12" s="10">
        <v>400</v>
      </c>
      <c r="F12" s="10">
        <v>794</v>
      </c>
    </row>
    <row r="13" spans="1:6" ht="15.75">
      <c r="A13" s="17" t="s">
        <v>25</v>
      </c>
      <c r="B13" s="10">
        <f t="shared" si="0"/>
        <v>195</v>
      </c>
      <c r="C13" s="10"/>
      <c r="D13" s="10"/>
      <c r="E13" s="10"/>
      <c r="F13" s="10">
        <v>195</v>
      </c>
    </row>
    <row r="14" spans="1:6" ht="15.75">
      <c r="A14" s="17" t="s">
        <v>27</v>
      </c>
      <c r="B14" s="10">
        <f t="shared" si="0"/>
        <v>800</v>
      </c>
      <c r="C14" s="10"/>
      <c r="D14" s="10">
        <v>230</v>
      </c>
      <c r="E14" s="10">
        <v>205</v>
      </c>
      <c r="F14" s="10">
        <v>365</v>
      </c>
    </row>
    <row r="15" spans="1:6" ht="15.75">
      <c r="A15" s="17" t="s">
        <v>31</v>
      </c>
      <c r="B15" s="10">
        <f t="shared" si="0"/>
        <v>1371</v>
      </c>
      <c r="C15" s="10">
        <v>343</v>
      </c>
      <c r="D15" s="10">
        <v>443</v>
      </c>
      <c r="E15" s="10">
        <v>180</v>
      </c>
      <c r="F15" s="10">
        <v>405</v>
      </c>
    </row>
    <row r="16" spans="1:6" ht="15.75">
      <c r="A16" s="17" t="s">
        <v>34</v>
      </c>
      <c r="B16" s="10">
        <f t="shared" si="0"/>
        <v>580</v>
      </c>
      <c r="C16" s="10">
        <v>87</v>
      </c>
      <c r="D16" s="10">
        <v>121</v>
      </c>
      <c r="E16" s="10">
        <v>130</v>
      </c>
      <c r="F16" s="10">
        <v>242</v>
      </c>
    </row>
    <row r="17" spans="1:6" ht="15.75">
      <c r="A17" s="17" t="s">
        <v>36</v>
      </c>
      <c r="B17" s="10">
        <f t="shared" si="0"/>
        <v>428</v>
      </c>
      <c r="C17" s="10">
        <v>69</v>
      </c>
      <c r="D17" s="10">
        <v>117</v>
      </c>
      <c r="E17" s="10">
        <v>120</v>
      </c>
      <c r="F17" s="10">
        <v>122</v>
      </c>
    </row>
    <row r="18" spans="1:6" ht="15.75">
      <c r="A18" s="18" t="s">
        <v>37</v>
      </c>
      <c r="B18" s="13">
        <f>SUM(B$9:B17)</f>
        <v>8311</v>
      </c>
      <c r="C18" s="13">
        <f>SUM(C$9:C17)</f>
        <v>1424</v>
      </c>
      <c r="D18" s="13">
        <f>SUM(D$9:D17)</f>
        <v>2382</v>
      </c>
      <c r="E18" s="13">
        <f>SUM(E$9:E17)</f>
        <v>1535</v>
      </c>
      <c r="F18" s="13">
        <f>SUM(F$9:F17)</f>
        <v>2970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89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284</v>
      </c>
      <c r="C9" s="10">
        <v>30</v>
      </c>
      <c r="D9" s="10">
        <v>63</v>
      </c>
      <c r="E9" s="10">
        <v>98</v>
      </c>
      <c r="F9" s="10">
        <v>93</v>
      </c>
    </row>
    <row r="10" spans="1:6" ht="15.75">
      <c r="A10" s="17" t="s">
        <v>31</v>
      </c>
      <c r="B10" s="10">
        <f>SUM(C10:F10)</f>
        <v>1437</v>
      </c>
      <c r="C10" s="10">
        <v>130</v>
      </c>
      <c r="D10" s="10">
        <v>308</v>
      </c>
      <c r="E10" s="10">
        <v>504</v>
      </c>
      <c r="F10" s="10">
        <v>495</v>
      </c>
    </row>
    <row r="11" spans="1:6" ht="15.75">
      <c r="A11" s="18" t="s">
        <v>37</v>
      </c>
      <c r="B11" s="13">
        <f>SUM(B$9:B10)</f>
        <v>1721</v>
      </c>
      <c r="C11" s="13">
        <f>SUM(C$9:C10)</f>
        <v>160</v>
      </c>
      <c r="D11" s="13">
        <f>SUM(D$9:D10)</f>
        <v>371</v>
      </c>
      <c r="E11" s="13">
        <f>SUM(E$9:E10)</f>
        <v>602</v>
      </c>
      <c r="F11" s="13">
        <f>SUM(F$9:F10)</f>
        <v>588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88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5" si="0">SUM(C9:F9)</f>
        <v>560</v>
      </c>
      <c r="C9" s="10">
        <v>91</v>
      </c>
      <c r="D9" s="10">
        <v>132</v>
      </c>
      <c r="E9" s="10">
        <v>142</v>
      </c>
      <c r="F9" s="10">
        <v>195</v>
      </c>
    </row>
    <row r="10" spans="1:6" ht="15.75">
      <c r="A10" s="17" t="s">
        <v>9</v>
      </c>
      <c r="B10" s="10">
        <f t="shared" si="0"/>
        <v>13</v>
      </c>
      <c r="C10" s="10">
        <v>1</v>
      </c>
      <c r="D10" s="10">
        <v>12</v>
      </c>
      <c r="E10" s="10"/>
      <c r="F10" s="10"/>
    </row>
    <row r="11" spans="1:6" ht="15.75">
      <c r="A11" s="17" t="s">
        <v>18</v>
      </c>
      <c r="B11" s="10">
        <f t="shared" si="0"/>
        <v>150</v>
      </c>
      <c r="C11" s="10">
        <v>28</v>
      </c>
      <c r="D11" s="10">
        <v>55</v>
      </c>
      <c r="E11" s="10">
        <v>36</v>
      </c>
      <c r="F11" s="10">
        <v>31</v>
      </c>
    </row>
    <row r="12" spans="1:6" ht="15.75">
      <c r="A12" s="17" t="s">
        <v>21</v>
      </c>
      <c r="B12" s="10">
        <f t="shared" si="0"/>
        <v>823</v>
      </c>
      <c r="C12" s="10">
        <v>165</v>
      </c>
      <c r="D12" s="10">
        <v>215</v>
      </c>
      <c r="E12" s="10">
        <v>206</v>
      </c>
      <c r="F12" s="10">
        <v>237</v>
      </c>
    </row>
    <row r="13" spans="1:6" ht="15.75">
      <c r="A13" s="17" t="s">
        <v>25</v>
      </c>
      <c r="B13" s="10">
        <f t="shared" si="0"/>
        <v>425</v>
      </c>
      <c r="C13" s="10">
        <v>62</v>
      </c>
      <c r="D13" s="10">
        <v>118</v>
      </c>
      <c r="E13" s="10">
        <v>108</v>
      </c>
      <c r="F13" s="10">
        <v>137</v>
      </c>
    </row>
    <row r="14" spans="1:6" ht="15.75">
      <c r="A14" s="17" t="s">
        <v>31</v>
      </c>
      <c r="B14" s="10">
        <f t="shared" si="0"/>
        <v>700</v>
      </c>
      <c r="C14" s="10">
        <v>152</v>
      </c>
      <c r="D14" s="10">
        <v>187</v>
      </c>
      <c r="E14" s="10">
        <v>171</v>
      </c>
      <c r="F14" s="10">
        <v>190</v>
      </c>
    </row>
    <row r="15" spans="1:6" ht="15.75">
      <c r="A15" s="17" t="s">
        <v>32</v>
      </c>
      <c r="B15" s="10">
        <f t="shared" si="0"/>
        <v>110</v>
      </c>
      <c r="C15" s="10">
        <v>9</v>
      </c>
      <c r="D15" s="10">
        <v>21</v>
      </c>
      <c r="E15" s="10">
        <v>30</v>
      </c>
      <c r="F15" s="10">
        <v>50</v>
      </c>
    </row>
    <row r="16" spans="1:6" ht="15.75">
      <c r="A16" s="18" t="s">
        <v>37</v>
      </c>
      <c r="B16" s="13">
        <f>SUM(B$9:B15)</f>
        <v>2781</v>
      </c>
      <c r="C16" s="13">
        <f>SUM(C$9:C15)</f>
        <v>508</v>
      </c>
      <c r="D16" s="13">
        <f>SUM(D$9:D15)</f>
        <v>740</v>
      </c>
      <c r="E16" s="13">
        <f>SUM(E$9:E15)</f>
        <v>693</v>
      </c>
      <c r="F16" s="13">
        <f>SUM(F$9:F15)</f>
        <v>840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87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16</v>
      </c>
      <c r="B9" s="10">
        <f>SUM(C9:F9)</f>
        <v>96</v>
      </c>
      <c r="C9" s="10">
        <v>28</v>
      </c>
      <c r="D9" s="10">
        <v>26</v>
      </c>
      <c r="E9" s="10">
        <v>16</v>
      </c>
      <c r="F9" s="10">
        <v>26</v>
      </c>
    </row>
    <row r="10" spans="1:6" ht="15.75">
      <c r="A10" s="17" t="s">
        <v>21</v>
      </c>
      <c r="B10" s="10">
        <f>SUM(C10:F10)</f>
        <v>137</v>
      </c>
      <c r="C10" s="10">
        <v>46</v>
      </c>
      <c r="D10" s="10">
        <v>52</v>
      </c>
      <c r="E10" s="10">
        <v>27</v>
      </c>
      <c r="F10" s="10">
        <v>12</v>
      </c>
    </row>
    <row r="11" spans="1:6" ht="15.75">
      <c r="A11" s="18" t="s">
        <v>37</v>
      </c>
      <c r="B11" s="13">
        <f>SUM(B$9:B10)</f>
        <v>233</v>
      </c>
      <c r="C11" s="13">
        <f>SUM(C$9:C10)</f>
        <v>74</v>
      </c>
      <c r="D11" s="13">
        <f>SUM(D$9:D10)</f>
        <v>78</v>
      </c>
      <c r="E11" s="13">
        <f>SUM(E$9:E10)</f>
        <v>43</v>
      </c>
      <c r="F11" s="13">
        <f>SUM(F$9:F10)</f>
        <v>38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120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860</v>
      </c>
      <c r="C9" s="10">
        <v>88</v>
      </c>
      <c r="D9" s="10">
        <v>209</v>
      </c>
      <c r="E9" s="10">
        <v>290</v>
      </c>
      <c r="F9" s="10">
        <v>273</v>
      </c>
    </row>
    <row r="10" spans="1:6" ht="15.75">
      <c r="A10" s="17" t="s">
        <v>9</v>
      </c>
      <c r="B10" s="10">
        <f>SUM(C10:F10)</f>
        <v>28</v>
      </c>
      <c r="C10" s="10"/>
      <c r="D10" s="10">
        <v>4</v>
      </c>
      <c r="E10" s="10">
        <v>12</v>
      </c>
      <c r="F10" s="10">
        <v>12</v>
      </c>
    </row>
    <row r="11" spans="1:6" ht="15.75">
      <c r="A11" s="17" t="s">
        <v>10</v>
      </c>
      <c r="B11" s="10">
        <f>SUM(C11:F11)</f>
        <v>391</v>
      </c>
      <c r="C11" s="10">
        <v>73</v>
      </c>
      <c r="D11" s="10">
        <v>111</v>
      </c>
      <c r="E11" s="10">
        <v>95</v>
      </c>
      <c r="F11" s="10">
        <v>112</v>
      </c>
    </row>
    <row r="12" spans="1:6" ht="15.75">
      <c r="A12" s="17" t="s">
        <v>27</v>
      </c>
      <c r="B12" s="10">
        <f>SUM(C12:F12)</f>
        <v>34</v>
      </c>
      <c r="C12" s="10"/>
      <c r="D12" s="10">
        <v>5</v>
      </c>
      <c r="E12" s="10">
        <v>15</v>
      </c>
      <c r="F12" s="10">
        <v>14</v>
      </c>
    </row>
    <row r="13" spans="1:6" ht="15.75">
      <c r="A13" s="17" t="s">
        <v>29</v>
      </c>
      <c r="B13" s="10">
        <f>SUM(C13:F13)</f>
        <v>491</v>
      </c>
      <c r="C13" s="10">
        <v>76</v>
      </c>
      <c r="D13" s="10">
        <v>97</v>
      </c>
      <c r="E13" s="10">
        <v>154</v>
      </c>
      <c r="F13" s="10">
        <v>164</v>
      </c>
    </row>
    <row r="14" spans="1:6" ht="15.75">
      <c r="A14" s="18" t="s">
        <v>37</v>
      </c>
      <c r="B14" s="13">
        <f>SUM(B$9:B13)</f>
        <v>1804</v>
      </c>
      <c r="C14" s="13">
        <f>SUM(C$9:C13)</f>
        <v>237</v>
      </c>
      <c r="D14" s="13">
        <f>SUM(D$9:D13)</f>
        <v>426</v>
      </c>
      <c r="E14" s="13">
        <f>SUM(E$9:E13)</f>
        <v>566</v>
      </c>
      <c r="F14" s="13">
        <f>SUM(F$9:F13)</f>
        <v>575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86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2005</v>
      </c>
      <c r="C9" s="10">
        <v>431</v>
      </c>
      <c r="D9" s="10">
        <v>532</v>
      </c>
      <c r="E9" s="10">
        <v>536</v>
      </c>
      <c r="F9" s="10">
        <v>506</v>
      </c>
    </row>
    <row r="10" spans="1:6" ht="15.75">
      <c r="A10" s="18" t="s">
        <v>37</v>
      </c>
      <c r="B10" s="13">
        <f>SUM(B$9)</f>
        <v>2005</v>
      </c>
      <c r="C10" s="13">
        <f>SUM(C$9)</f>
        <v>431</v>
      </c>
      <c r="D10" s="13">
        <f>SUM(D$9)</f>
        <v>532</v>
      </c>
      <c r="E10" s="13">
        <f>SUM(E$9)</f>
        <v>536</v>
      </c>
      <c r="F10" s="13">
        <f>SUM(F$9)</f>
        <v>506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85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500</v>
      </c>
      <c r="C9" s="10">
        <v>48</v>
      </c>
      <c r="D9" s="10">
        <v>145</v>
      </c>
      <c r="E9" s="10">
        <v>195</v>
      </c>
      <c r="F9" s="10">
        <v>112</v>
      </c>
    </row>
    <row r="10" spans="1:6" ht="15.75">
      <c r="A10" s="18" t="s">
        <v>37</v>
      </c>
      <c r="B10" s="13">
        <f>SUM(B$9)</f>
        <v>500</v>
      </c>
      <c r="C10" s="13">
        <f>SUM(C$9)</f>
        <v>48</v>
      </c>
      <c r="D10" s="13">
        <f>SUM(D$9)</f>
        <v>145</v>
      </c>
      <c r="E10" s="13">
        <f>SUM(E$9)</f>
        <v>195</v>
      </c>
      <c r="F10" s="13">
        <f>SUM(F$9)</f>
        <v>112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84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20</v>
      </c>
      <c r="B9" s="10">
        <f>SUM(C9:F9)</f>
        <v>678</v>
      </c>
      <c r="C9" s="10">
        <v>139</v>
      </c>
      <c r="D9" s="10">
        <v>180</v>
      </c>
      <c r="E9" s="10">
        <v>176</v>
      </c>
      <c r="F9" s="10">
        <v>183</v>
      </c>
    </row>
    <row r="10" spans="1:6" ht="15.75">
      <c r="A10" s="18" t="s">
        <v>37</v>
      </c>
      <c r="B10" s="13">
        <f>SUM(B$9)</f>
        <v>678</v>
      </c>
      <c r="C10" s="13">
        <f>SUM(C$9)</f>
        <v>139</v>
      </c>
      <c r="D10" s="13">
        <f>SUM(D$9)</f>
        <v>180</v>
      </c>
      <c r="E10" s="13">
        <f>SUM(E$9)</f>
        <v>176</v>
      </c>
      <c r="F10" s="13">
        <f>SUM(F$9)</f>
        <v>183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83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135</v>
      </c>
      <c r="C9" s="10">
        <v>30</v>
      </c>
      <c r="D9" s="10">
        <v>36</v>
      </c>
      <c r="E9" s="10">
        <v>32</v>
      </c>
      <c r="F9" s="10">
        <v>37</v>
      </c>
    </row>
    <row r="10" spans="1:6" ht="15.75">
      <c r="A10" s="18" t="s">
        <v>37</v>
      </c>
      <c r="B10" s="13">
        <f>SUM(B$9)</f>
        <v>135</v>
      </c>
      <c r="C10" s="13">
        <f>SUM(C$9)</f>
        <v>30</v>
      </c>
      <c r="D10" s="13">
        <f>SUM(D$9)</f>
        <v>36</v>
      </c>
      <c r="E10" s="13">
        <f>SUM(E$9)</f>
        <v>32</v>
      </c>
      <c r="F10" s="13">
        <f>SUM(F$9)</f>
        <v>37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82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52</v>
      </c>
      <c r="C9" s="10">
        <v>12</v>
      </c>
      <c r="D9" s="10">
        <v>9</v>
      </c>
      <c r="E9" s="10">
        <v>12</v>
      </c>
      <c r="F9" s="10">
        <v>19</v>
      </c>
    </row>
    <row r="10" spans="1:6" ht="15.75">
      <c r="A10" s="17" t="s">
        <v>21</v>
      </c>
      <c r="B10" s="10">
        <f>SUM(C10:F10)</f>
        <v>179</v>
      </c>
      <c r="C10" s="10">
        <v>35</v>
      </c>
      <c r="D10" s="10">
        <v>48</v>
      </c>
      <c r="E10" s="10">
        <v>43</v>
      </c>
      <c r="F10" s="10">
        <v>53</v>
      </c>
    </row>
    <row r="11" spans="1:6" ht="15.75">
      <c r="A11" s="17" t="s">
        <v>26</v>
      </c>
      <c r="B11" s="10">
        <f>SUM(C11:F11)</f>
        <v>67</v>
      </c>
      <c r="C11" s="10">
        <v>7</v>
      </c>
      <c r="D11" s="10">
        <v>14</v>
      </c>
      <c r="E11" s="10">
        <v>23</v>
      </c>
      <c r="F11" s="10">
        <v>23</v>
      </c>
    </row>
    <row r="12" spans="1:6" ht="15.75">
      <c r="A12" s="17" t="s">
        <v>31</v>
      </c>
      <c r="B12" s="10">
        <f>SUM(C12:F12)</f>
        <v>834</v>
      </c>
      <c r="C12" s="10">
        <v>177</v>
      </c>
      <c r="D12" s="10">
        <v>201</v>
      </c>
      <c r="E12" s="10">
        <v>224</v>
      </c>
      <c r="F12" s="10">
        <v>232</v>
      </c>
    </row>
    <row r="13" spans="1:6" ht="15.75">
      <c r="A13" s="18" t="s">
        <v>37</v>
      </c>
      <c r="B13" s="13">
        <f>SUM(B$9:B12)</f>
        <v>1132</v>
      </c>
      <c r="C13" s="13">
        <f>SUM(C$9:C12)</f>
        <v>231</v>
      </c>
      <c r="D13" s="13">
        <f>SUM(D$9:D12)</f>
        <v>272</v>
      </c>
      <c r="E13" s="13">
        <f>SUM(E$9:E12)</f>
        <v>302</v>
      </c>
      <c r="F13" s="13">
        <f>SUM(F$9:F12)</f>
        <v>327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81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50</v>
      </c>
      <c r="C9" s="10">
        <v>10</v>
      </c>
      <c r="D9" s="10">
        <v>13</v>
      </c>
      <c r="E9" s="10">
        <v>14</v>
      </c>
      <c r="F9" s="10">
        <v>13</v>
      </c>
    </row>
    <row r="10" spans="1:6" ht="15.75">
      <c r="A10" s="17" t="s">
        <v>31</v>
      </c>
      <c r="B10" s="10">
        <f>SUM(C10:F10)</f>
        <v>99</v>
      </c>
      <c r="C10" s="10">
        <v>25</v>
      </c>
      <c r="D10" s="10">
        <v>26</v>
      </c>
      <c r="E10" s="10">
        <v>25</v>
      </c>
      <c r="F10" s="10">
        <v>23</v>
      </c>
    </row>
    <row r="11" spans="1:6" ht="15.75">
      <c r="A11" s="18" t="s">
        <v>37</v>
      </c>
      <c r="B11" s="13">
        <f>SUM(B$9:B10)</f>
        <v>149</v>
      </c>
      <c r="C11" s="13">
        <f>SUM(C$9:C10)</f>
        <v>35</v>
      </c>
      <c r="D11" s="13">
        <f>SUM(D$9:D10)</f>
        <v>39</v>
      </c>
      <c r="E11" s="13">
        <f>SUM(E$9:E10)</f>
        <v>39</v>
      </c>
      <c r="F11" s="13">
        <f>SUM(F$9:F10)</f>
        <v>36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80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40</v>
      </c>
      <c r="C9" s="10">
        <v>2</v>
      </c>
      <c r="D9" s="10">
        <v>12</v>
      </c>
      <c r="E9" s="10">
        <v>12</v>
      </c>
      <c r="F9" s="10">
        <v>14</v>
      </c>
    </row>
    <row r="10" spans="1:6" ht="15.75">
      <c r="A10" s="17" t="s">
        <v>21</v>
      </c>
      <c r="B10" s="10">
        <f>SUM(C10:F10)</f>
        <v>60</v>
      </c>
      <c r="C10" s="10">
        <v>16</v>
      </c>
      <c r="D10" s="10">
        <v>16</v>
      </c>
      <c r="E10" s="10">
        <v>13</v>
      </c>
      <c r="F10" s="10">
        <v>15</v>
      </c>
    </row>
    <row r="11" spans="1:6" ht="15.75">
      <c r="A11" s="17" t="s">
        <v>31</v>
      </c>
      <c r="B11" s="10">
        <f>SUM(C11:F11)</f>
        <v>255</v>
      </c>
      <c r="C11" s="10">
        <v>38</v>
      </c>
      <c r="D11" s="10">
        <v>60</v>
      </c>
      <c r="E11" s="10">
        <v>76</v>
      </c>
      <c r="F11" s="10">
        <v>81</v>
      </c>
    </row>
    <row r="12" spans="1:6" ht="15.75">
      <c r="A12" s="18" t="s">
        <v>37</v>
      </c>
      <c r="B12" s="13">
        <f>SUM(B$9:B11)</f>
        <v>355</v>
      </c>
      <c r="C12" s="13">
        <f>SUM(C$9:C11)</f>
        <v>56</v>
      </c>
      <c r="D12" s="13">
        <f>SUM(D$9:D11)</f>
        <v>88</v>
      </c>
      <c r="E12" s="13">
        <f>SUM(E$9:E11)</f>
        <v>101</v>
      </c>
      <c r="F12" s="13">
        <f>SUM(F$9:F11)</f>
        <v>110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79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1115</v>
      </c>
      <c r="C9" s="10">
        <v>133</v>
      </c>
      <c r="D9" s="10">
        <v>263</v>
      </c>
      <c r="E9" s="10">
        <v>311</v>
      </c>
      <c r="F9" s="10">
        <v>408</v>
      </c>
    </row>
    <row r="10" spans="1:6" ht="15.75">
      <c r="A10" s="17" t="s">
        <v>34</v>
      </c>
      <c r="B10" s="10">
        <f>SUM(C10:F10)</f>
        <v>80</v>
      </c>
      <c r="C10" s="10">
        <v>18</v>
      </c>
      <c r="D10" s="10">
        <v>25</v>
      </c>
      <c r="E10" s="10">
        <v>21</v>
      </c>
      <c r="F10" s="10">
        <v>16</v>
      </c>
    </row>
    <row r="11" spans="1:6" ht="15.75">
      <c r="A11" s="18" t="s">
        <v>37</v>
      </c>
      <c r="B11" s="13">
        <f>SUM(B$9:B10)</f>
        <v>1195</v>
      </c>
      <c r="C11" s="13">
        <f>SUM(C$9:C10)</f>
        <v>151</v>
      </c>
      <c r="D11" s="13">
        <f>SUM(D$9:D10)</f>
        <v>288</v>
      </c>
      <c r="E11" s="13">
        <f>SUM(E$9:E10)</f>
        <v>332</v>
      </c>
      <c r="F11" s="13">
        <f>SUM(F$9:F10)</f>
        <v>424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78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21</v>
      </c>
      <c r="B9" s="10">
        <f>SUM(C9:F9)</f>
        <v>150</v>
      </c>
      <c r="C9" s="10">
        <v>39</v>
      </c>
      <c r="D9" s="10">
        <v>37</v>
      </c>
      <c r="E9" s="10">
        <v>37</v>
      </c>
      <c r="F9" s="10">
        <v>37</v>
      </c>
    </row>
    <row r="10" spans="1:6" ht="15.75">
      <c r="A10" s="17" t="s">
        <v>26</v>
      </c>
      <c r="B10" s="10">
        <f>SUM(C10:F10)</f>
        <v>40</v>
      </c>
      <c r="C10" s="10">
        <v>11</v>
      </c>
      <c r="D10" s="10">
        <v>9</v>
      </c>
      <c r="E10" s="10">
        <v>10</v>
      </c>
      <c r="F10" s="10">
        <v>10</v>
      </c>
    </row>
    <row r="11" spans="1:6" ht="15.75">
      <c r="A11" s="17" t="s">
        <v>31</v>
      </c>
      <c r="B11" s="10">
        <f>SUM(C11:F11)</f>
        <v>124</v>
      </c>
      <c r="C11" s="10">
        <v>33</v>
      </c>
      <c r="D11" s="10">
        <v>31</v>
      </c>
      <c r="E11" s="10">
        <v>30</v>
      </c>
      <c r="F11" s="10">
        <v>30</v>
      </c>
    </row>
    <row r="12" spans="1:6" ht="15.75">
      <c r="A12" s="18" t="s">
        <v>37</v>
      </c>
      <c r="B12" s="13">
        <f>SUM(B$9:B11)</f>
        <v>314</v>
      </c>
      <c r="C12" s="13">
        <f>SUM(C$9:C11)</f>
        <v>83</v>
      </c>
      <c r="D12" s="13">
        <f>SUM(D$9:D11)</f>
        <v>77</v>
      </c>
      <c r="E12" s="13">
        <f>SUM(E$9:E11)</f>
        <v>77</v>
      </c>
      <c r="F12" s="13">
        <f>SUM(F$9:F11)</f>
        <v>77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77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6" si="0">SUM(C9:F9)</f>
        <v>540</v>
      </c>
      <c r="C9" s="10">
        <v>136</v>
      </c>
      <c r="D9" s="10">
        <v>142</v>
      </c>
      <c r="E9" s="10">
        <v>118</v>
      </c>
      <c r="F9" s="10">
        <v>144</v>
      </c>
    </row>
    <row r="10" spans="1:6" ht="15.75">
      <c r="A10" s="17" t="s">
        <v>20</v>
      </c>
      <c r="B10" s="10">
        <f t="shared" si="0"/>
        <v>1162</v>
      </c>
      <c r="C10" s="10">
        <v>279</v>
      </c>
      <c r="D10" s="10">
        <v>282</v>
      </c>
      <c r="E10" s="10">
        <v>230</v>
      </c>
      <c r="F10" s="10">
        <v>371</v>
      </c>
    </row>
    <row r="11" spans="1:6" ht="15.75">
      <c r="A11" s="17" t="s">
        <v>21</v>
      </c>
      <c r="B11" s="10">
        <f t="shared" si="0"/>
        <v>504</v>
      </c>
      <c r="C11" s="10">
        <v>137</v>
      </c>
      <c r="D11" s="10">
        <v>131</v>
      </c>
      <c r="E11" s="10">
        <v>85</v>
      </c>
      <c r="F11" s="10">
        <v>151</v>
      </c>
    </row>
    <row r="12" spans="1:6" ht="15.75">
      <c r="A12" s="17" t="s">
        <v>25</v>
      </c>
      <c r="B12" s="10">
        <f t="shared" si="0"/>
        <v>280</v>
      </c>
      <c r="C12" s="10">
        <v>72</v>
      </c>
      <c r="D12" s="10">
        <v>73</v>
      </c>
      <c r="E12" s="10">
        <v>54</v>
      </c>
      <c r="F12" s="10">
        <v>81</v>
      </c>
    </row>
    <row r="13" spans="1:6" ht="15.75">
      <c r="A13" s="17" t="s">
        <v>26</v>
      </c>
      <c r="B13" s="10">
        <f t="shared" si="0"/>
        <v>224</v>
      </c>
      <c r="C13" s="10">
        <v>52</v>
      </c>
      <c r="D13" s="10">
        <v>55</v>
      </c>
      <c r="E13" s="10">
        <v>57</v>
      </c>
      <c r="F13" s="10">
        <v>60</v>
      </c>
    </row>
    <row r="14" spans="1:6" ht="15.75">
      <c r="A14" s="17" t="s">
        <v>31</v>
      </c>
      <c r="B14" s="10">
        <f t="shared" si="0"/>
        <v>776</v>
      </c>
      <c r="C14" s="10">
        <v>196</v>
      </c>
      <c r="D14" s="10">
        <v>190</v>
      </c>
      <c r="E14" s="10">
        <v>164</v>
      </c>
      <c r="F14" s="10">
        <v>226</v>
      </c>
    </row>
    <row r="15" spans="1:6" ht="15.75">
      <c r="A15" s="17" t="s">
        <v>32</v>
      </c>
      <c r="B15" s="10">
        <f t="shared" si="0"/>
        <v>84</v>
      </c>
      <c r="C15" s="10">
        <v>21</v>
      </c>
      <c r="D15" s="10">
        <v>21</v>
      </c>
      <c r="E15" s="10">
        <v>21</v>
      </c>
      <c r="F15" s="10">
        <v>21</v>
      </c>
    </row>
    <row r="16" spans="1:6" ht="15.75">
      <c r="A16" s="17" t="s">
        <v>34</v>
      </c>
      <c r="B16" s="10">
        <f t="shared" si="0"/>
        <v>70</v>
      </c>
      <c r="C16" s="10">
        <v>35</v>
      </c>
      <c r="D16" s="10"/>
      <c r="E16" s="10"/>
      <c r="F16" s="10">
        <v>35</v>
      </c>
    </row>
    <row r="17" spans="1:6" ht="15.75">
      <c r="A17" s="18" t="s">
        <v>37</v>
      </c>
      <c r="B17" s="13">
        <f>SUM(B$9:B16)</f>
        <v>3640</v>
      </c>
      <c r="C17" s="13">
        <f>SUM(C$9:C16)</f>
        <v>928</v>
      </c>
      <c r="D17" s="13">
        <f>SUM(D$9:D16)</f>
        <v>894</v>
      </c>
      <c r="E17" s="13">
        <f>SUM(E$9:E16)</f>
        <v>729</v>
      </c>
      <c r="F17" s="13">
        <f>SUM(F$9:F16)</f>
        <v>1089</v>
      </c>
    </row>
    <row r="22" spans="1:6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119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25</v>
      </c>
      <c r="B9" s="10">
        <f>SUM(C9:F9)</f>
        <v>1529</v>
      </c>
      <c r="C9" s="10">
        <v>330</v>
      </c>
      <c r="D9" s="10">
        <v>507</v>
      </c>
      <c r="E9" s="10">
        <v>283</v>
      </c>
      <c r="F9" s="10">
        <v>409</v>
      </c>
    </row>
    <row r="10" spans="1:6" ht="15.75">
      <c r="A10" s="18" t="s">
        <v>37</v>
      </c>
      <c r="B10" s="13">
        <f>SUM(B$9)</f>
        <v>1529</v>
      </c>
      <c r="C10" s="13">
        <f>SUM(C$9)</f>
        <v>330</v>
      </c>
      <c r="D10" s="13">
        <f>SUM(D$9)</f>
        <v>507</v>
      </c>
      <c r="E10" s="13">
        <f>SUM(E$9)</f>
        <v>283</v>
      </c>
      <c r="F10" s="13">
        <f>SUM(F$9)</f>
        <v>409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76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45</v>
      </c>
      <c r="C9" s="10">
        <v>5</v>
      </c>
      <c r="D9" s="10">
        <v>7</v>
      </c>
      <c r="E9" s="10">
        <v>17</v>
      </c>
      <c r="F9" s="10">
        <v>16</v>
      </c>
    </row>
    <row r="10" spans="1:6" ht="15.75">
      <c r="A10" s="17" t="s">
        <v>21</v>
      </c>
      <c r="B10" s="10">
        <f>SUM(C10:F10)</f>
        <v>63</v>
      </c>
      <c r="C10" s="10">
        <v>6</v>
      </c>
      <c r="D10" s="10">
        <v>24</v>
      </c>
      <c r="E10" s="10">
        <v>15</v>
      </c>
      <c r="F10" s="10">
        <v>18</v>
      </c>
    </row>
    <row r="11" spans="1:6" ht="15.75">
      <c r="A11" s="17" t="s">
        <v>26</v>
      </c>
      <c r="B11" s="10">
        <f>SUM(C11:F11)</f>
        <v>20</v>
      </c>
      <c r="C11" s="10">
        <v>1</v>
      </c>
      <c r="D11" s="10">
        <v>5</v>
      </c>
      <c r="E11" s="10">
        <v>4</v>
      </c>
      <c r="F11" s="10">
        <v>10</v>
      </c>
    </row>
    <row r="12" spans="1:6" ht="15.75">
      <c r="A12" s="17" t="s">
        <v>31</v>
      </c>
      <c r="B12" s="10">
        <f>SUM(C12:F12)</f>
        <v>496</v>
      </c>
      <c r="C12" s="10">
        <v>87</v>
      </c>
      <c r="D12" s="10">
        <v>159</v>
      </c>
      <c r="E12" s="10">
        <v>133</v>
      </c>
      <c r="F12" s="10">
        <v>117</v>
      </c>
    </row>
    <row r="13" spans="1:6" ht="15.75">
      <c r="A13" s="17" t="s">
        <v>34</v>
      </c>
      <c r="B13" s="10">
        <f>SUM(C13:F13)</f>
        <v>35</v>
      </c>
      <c r="C13" s="10">
        <v>8</v>
      </c>
      <c r="D13" s="10">
        <v>9</v>
      </c>
      <c r="E13" s="10">
        <v>9</v>
      </c>
      <c r="F13" s="10">
        <v>9</v>
      </c>
    </row>
    <row r="14" spans="1:6" ht="15.75">
      <c r="A14" s="18" t="s">
        <v>37</v>
      </c>
      <c r="B14" s="13">
        <f>SUM(B$9:B13)</f>
        <v>659</v>
      </c>
      <c r="C14" s="13">
        <f>SUM(C$9:C13)</f>
        <v>107</v>
      </c>
      <c r="D14" s="13">
        <f>SUM(D$9:D13)</f>
        <v>204</v>
      </c>
      <c r="E14" s="13">
        <f>SUM(E$9:E13)</f>
        <v>178</v>
      </c>
      <c r="F14" s="13">
        <f>SUM(F$9:F13)</f>
        <v>170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75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26</v>
      </c>
      <c r="B9" s="10">
        <f>SUM(C9:F9)</f>
        <v>84</v>
      </c>
      <c r="C9" s="10">
        <v>21</v>
      </c>
      <c r="D9" s="10">
        <v>21</v>
      </c>
      <c r="E9" s="10">
        <v>21</v>
      </c>
      <c r="F9" s="10">
        <v>21</v>
      </c>
    </row>
    <row r="10" spans="1:6" ht="15.75">
      <c r="A10" s="17" t="s">
        <v>31</v>
      </c>
      <c r="B10" s="10">
        <f>SUM(C10:F10)</f>
        <v>616</v>
      </c>
      <c r="C10" s="10">
        <v>143</v>
      </c>
      <c r="D10" s="10">
        <v>148</v>
      </c>
      <c r="E10" s="10">
        <v>153</v>
      </c>
      <c r="F10" s="10">
        <v>172</v>
      </c>
    </row>
    <row r="11" spans="1:6" ht="15.75">
      <c r="A11" s="18" t="s">
        <v>37</v>
      </c>
      <c r="B11" s="13">
        <f>SUM(B$9:B10)</f>
        <v>700</v>
      </c>
      <c r="C11" s="13">
        <f>SUM(C$9:C10)</f>
        <v>164</v>
      </c>
      <c r="D11" s="13">
        <f>SUM(D$9:D10)</f>
        <v>169</v>
      </c>
      <c r="E11" s="13">
        <f>SUM(E$9:E10)</f>
        <v>174</v>
      </c>
      <c r="F11" s="13">
        <f>SUM(F$9:F10)</f>
        <v>193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74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1237</v>
      </c>
      <c r="C9" s="10">
        <v>149</v>
      </c>
      <c r="D9" s="10">
        <v>347</v>
      </c>
      <c r="E9" s="10">
        <v>399</v>
      </c>
      <c r="F9" s="10">
        <v>342</v>
      </c>
    </row>
    <row r="10" spans="1:6" ht="15.75">
      <c r="A10" s="18" t="s">
        <v>37</v>
      </c>
      <c r="B10" s="13">
        <f>SUM(B$9)</f>
        <v>1237</v>
      </c>
      <c r="C10" s="13">
        <f>SUM(C$9)</f>
        <v>149</v>
      </c>
      <c r="D10" s="13">
        <f>SUM(D$9)</f>
        <v>347</v>
      </c>
      <c r="E10" s="13">
        <f>SUM(E$9)</f>
        <v>399</v>
      </c>
      <c r="F10" s="13">
        <f>SUM(F$9)</f>
        <v>342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73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87</v>
      </c>
      <c r="C9" s="10">
        <v>17</v>
      </c>
      <c r="D9" s="10">
        <v>21</v>
      </c>
      <c r="E9" s="10">
        <v>21</v>
      </c>
      <c r="F9" s="10">
        <v>28</v>
      </c>
    </row>
    <row r="10" spans="1:6" ht="15.75">
      <c r="A10" s="17" t="s">
        <v>26</v>
      </c>
      <c r="B10" s="10">
        <f>SUM(C10:F10)</f>
        <v>74</v>
      </c>
      <c r="C10" s="10">
        <v>7</v>
      </c>
      <c r="D10" s="10">
        <v>21</v>
      </c>
      <c r="E10" s="10">
        <v>22</v>
      </c>
      <c r="F10" s="10">
        <v>24</v>
      </c>
    </row>
    <row r="11" spans="1:6" ht="15.75">
      <c r="A11" s="17" t="s">
        <v>31</v>
      </c>
      <c r="B11" s="10">
        <f>SUM(C11:F11)</f>
        <v>1519</v>
      </c>
      <c r="C11" s="10">
        <v>229</v>
      </c>
      <c r="D11" s="10">
        <v>407</v>
      </c>
      <c r="E11" s="10">
        <v>425</v>
      </c>
      <c r="F11" s="10">
        <v>458</v>
      </c>
    </row>
    <row r="12" spans="1:6" ht="15.75">
      <c r="A12" s="18" t="s">
        <v>37</v>
      </c>
      <c r="B12" s="13">
        <f>SUM(B$9:B11)</f>
        <v>1680</v>
      </c>
      <c r="C12" s="13">
        <f>SUM(C$9:C11)</f>
        <v>253</v>
      </c>
      <c r="D12" s="13">
        <f>SUM(D$9:D11)</f>
        <v>449</v>
      </c>
      <c r="E12" s="13">
        <f>SUM(E$9:E11)</f>
        <v>468</v>
      </c>
      <c r="F12" s="13">
        <f>SUM(F$9:F11)</f>
        <v>510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72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75</v>
      </c>
      <c r="C9" s="10">
        <v>6</v>
      </c>
      <c r="D9" s="10">
        <v>27</v>
      </c>
      <c r="E9" s="10">
        <v>17</v>
      </c>
      <c r="F9" s="10">
        <v>25</v>
      </c>
    </row>
    <row r="10" spans="1:6" ht="15.75">
      <c r="A10" s="17" t="s">
        <v>21</v>
      </c>
      <c r="B10" s="10">
        <f>SUM(C10:F10)</f>
        <v>380</v>
      </c>
      <c r="C10" s="10">
        <v>42</v>
      </c>
      <c r="D10" s="10">
        <v>142</v>
      </c>
      <c r="E10" s="10">
        <v>40</v>
      </c>
      <c r="F10" s="10">
        <v>156</v>
      </c>
    </row>
    <row r="11" spans="1:6" ht="15.75">
      <c r="A11" s="17" t="s">
        <v>26</v>
      </c>
      <c r="B11" s="10">
        <f>SUM(C11:F11)</f>
        <v>113</v>
      </c>
      <c r="C11" s="10">
        <v>19</v>
      </c>
      <c r="D11" s="10">
        <v>34</v>
      </c>
      <c r="E11" s="10">
        <v>20</v>
      </c>
      <c r="F11" s="10">
        <v>40</v>
      </c>
    </row>
    <row r="12" spans="1:6" ht="15.75">
      <c r="A12" s="17" t="s">
        <v>31</v>
      </c>
      <c r="B12" s="10">
        <f>SUM(C12:F12)</f>
        <v>1086</v>
      </c>
      <c r="C12" s="10">
        <v>262</v>
      </c>
      <c r="D12" s="10">
        <v>284</v>
      </c>
      <c r="E12" s="10">
        <v>221</v>
      </c>
      <c r="F12" s="10">
        <v>319</v>
      </c>
    </row>
    <row r="13" spans="1:6" ht="15.75">
      <c r="A13" s="17" t="s">
        <v>34</v>
      </c>
      <c r="B13" s="10">
        <f>SUM(C13:F13)</f>
        <v>296</v>
      </c>
      <c r="C13" s="10">
        <v>49</v>
      </c>
      <c r="D13" s="10">
        <v>117</v>
      </c>
      <c r="E13" s="10">
        <v>50</v>
      </c>
      <c r="F13" s="10">
        <v>80</v>
      </c>
    </row>
    <row r="14" spans="1:6" ht="15.75">
      <c r="A14" s="18" t="s">
        <v>37</v>
      </c>
      <c r="B14" s="13">
        <f>SUM(B$9:B13)</f>
        <v>1950</v>
      </c>
      <c r="C14" s="13">
        <f>SUM(C$9:C13)</f>
        <v>378</v>
      </c>
      <c r="D14" s="13">
        <f>SUM(D$9:D13)</f>
        <v>604</v>
      </c>
      <c r="E14" s="13">
        <f>SUM(E$9:E13)</f>
        <v>348</v>
      </c>
      <c r="F14" s="13">
        <f>SUM(F$9:F13)</f>
        <v>620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71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350</v>
      </c>
      <c r="C9" s="10">
        <v>32</v>
      </c>
      <c r="D9" s="10">
        <v>103</v>
      </c>
      <c r="E9" s="10">
        <v>103</v>
      </c>
      <c r="F9" s="10">
        <v>112</v>
      </c>
    </row>
    <row r="10" spans="1:6" ht="15.75">
      <c r="A10" s="18" t="s">
        <v>37</v>
      </c>
      <c r="B10" s="13">
        <f>SUM(B$9)</f>
        <v>350</v>
      </c>
      <c r="C10" s="13">
        <f>SUM(C$9)</f>
        <v>32</v>
      </c>
      <c r="D10" s="13">
        <f>SUM(D$9)</f>
        <v>103</v>
      </c>
      <c r="E10" s="13">
        <f>SUM(E$9)</f>
        <v>103</v>
      </c>
      <c r="F10" s="13">
        <f>SUM(F$9)</f>
        <v>112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70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760</v>
      </c>
      <c r="C9" s="10">
        <v>144</v>
      </c>
      <c r="D9" s="10">
        <v>211</v>
      </c>
      <c r="E9" s="10">
        <v>184</v>
      </c>
      <c r="F9" s="10">
        <v>221</v>
      </c>
    </row>
    <row r="10" spans="1:6" ht="15.75">
      <c r="A10" s="18" t="s">
        <v>37</v>
      </c>
      <c r="B10" s="13">
        <f>SUM(B$9)</f>
        <v>760</v>
      </c>
      <c r="C10" s="13">
        <f>SUM(C$9)</f>
        <v>144</v>
      </c>
      <c r="D10" s="13">
        <f>SUM(D$9)</f>
        <v>211</v>
      </c>
      <c r="E10" s="13">
        <f>SUM(E$9)</f>
        <v>184</v>
      </c>
      <c r="F10" s="13">
        <f>SUM(F$9)</f>
        <v>221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69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120</v>
      </c>
      <c r="C9" s="10">
        <v>13</v>
      </c>
      <c r="D9" s="10">
        <v>28</v>
      </c>
      <c r="E9" s="10">
        <v>32</v>
      </c>
      <c r="F9" s="10">
        <v>47</v>
      </c>
    </row>
    <row r="10" spans="1:6" ht="15.75">
      <c r="A10" s="17" t="s">
        <v>21</v>
      </c>
      <c r="B10" s="10">
        <f>SUM(C10:F10)</f>
        <v>280</v>
      </c>
      <c r="C10" s="10">
        <v>57</v>
      </c>
      <c r="D10" s="10">
        <v>74</v>
      </c>
      <c r="E10" s="10">
        <v>74</v>
      </c>
      <c r="F10" s="10">
        <v>75</v>
      </c>
    </row>
    <row r="11" spans="1:6" ht="15.75">
      <c r="A11" s="17" t="s">
        <v>26</v>
      </c>
      <c r="B11" s="10">
        <f>SUM(C11:F11)</f>
        <v>141</v>
      </c>
      <c r="C11" s="10">
        <v>23</v>
      </c>
      <c r="D11" s="10">
        <v>37</v>
      </c>
      <c r="E11" s="10">
        <v>37</v>
      </c>
      <c r="F11" s="10">
        <v>44</v>
      </c>
    </row>
    <row r="12" spans="1:6" ht="15.75">
      <c r="A12" s="17" t="s">
        <v>31</v>
      </c>
      <c r="B12" s="10">
        <f>SUM(C12:F12)</f>
        <v>673</v>
      </c>
      <c r="C12" s="10">
        <v>92</v>
      </c>
      <c r="D12" s="10">
        <v>176</v>
      </c>
      <c r="E12" s="10">
        <v>168</v>
      </c>
      <c r="F12" s="10">
        <v>237</v>
      </c>
    </row>
    <row r="13" spans="1:6" ht="15.75">
      <c r="A13" s="17" t="s">
        <v>34</v>
      </c>
      <c r="B13" s="10">
        <f>SUM(C13:F13)</f>
        <v>140</v>
      </c>
      <c r="C13" s="10">
        <v>13</v>
      </c>
      <c r="D13" s="10">
        <v>39</v>
      </c>
      <c r="E13" s="10">
        <v>43</v>
      </c>
      <c r="F13" s="10">
        <v>45</v>
      </c>
    </row>
    <row r="14" spans="1:6" ht="15.75">
      <c r="A14" s="18" t="s">
        <v>37</v>
      </c>
      <c r="B14" s="13">
        <f>SUM(B$9:B13)</f>
        <v>1354</v>
      </c>
      <c r="C14" s="13">
        <f>SUM(C$9:C13)</f>
        <v>198</v>
      </c>
      <c r="D14" s="13">
        <f>SUM(D$9:D13)</f>
        <v>354</v>
      </c>
      <c r="E14" s="13">
        <f>SUM(E$9:E13)</f>
        <v>354</v>
      </c>
      <c r="F14" s="13">
        <f>SUM(F$9:F13)</f>
        <v>448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68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450</v>
      </c>
      <c r="C9" s="10">
        <v>74</v>
      </c>
      <c r="D9" s="10">
        <v>170</v>
      </c>
      <c r="E9" s="10">
        <v>52</v>
      </c>
      <c r="F9" s="10">
        <v>154</v>
      </c>
    </row>
    <row r="10" spans="1:6" ht="15.75">
      <c r="A10" s="18" t="s">
        <v>37</v>
      </c>
      <c r="B10" s="13">
        <f>SUM(B$9)</f>
        <v>450</v>
      </c>
      <c r="C10" s="13">
        <f>SUM(C$9)</f>
        <v>74</v>
      </c>
      <c r="D10" s="13">
        <f>SUM(D$9)</f>
        <v>170</v>
      </c>
      <c r="E10" s="13">
        <f>SUM(E$9)</f>
        <v>52</v>
      </c>
      <c r="F10" s="13">
        <f>SUM(F$9)</f>
        <v>154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67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 t="shared" ref="B9:B14" si="0">SUM(C9:F9)</f>
        <v>133</v>
      </c>
      <c r="C9" s="10">
        <v>17</v>
      </c>
      <c r="D9" s="10">
        <v>46</v>
      </c>
      <c r="E9" s="10">
        <v>33</v>
      </c>
      <c r="F9" s="10">
        <v>37</v>
      </c>
    </row>
    <row r="10" spans="1:6" ht="15.75">
      <c r="A10" s="17" t="s">
        <v>21</v>
      </c>
      <c r="B10" s="10">
        <f t="shared" si="0"/>
        <v>174</v>
      </c>
      <c r="C10" s="10">
        <v>26</v>
      </c>
      <c r="D10" s="10">
        <v>63</v>
      </c>
      <c r="E10" s="10">
        <v>42</v>
      </c>
      <c r="F10" s="10">
        <v>43</v>
      </c>
    </row>
    <row r="11" spans="1:6" ht="15.75">
      <c r="A11" s="17" t="s">
        <v>26</v>
      </c>
      <c r="B11" s="10">
        <f t="shared" si="0"/>
        <v>71</v>
      </c>
      <c r="C11" s="10">
        <v>3</v>
      </c>
      <c r="D11" s="10">
        <v>11</v>
      </c>
      <c r="E11" s="10">
        <v>22</v>
      </c>
      <c r="F11" s="10">
        <v>35</v>
      </c>
    </row>
    <row r="12" spans="1:6" ht="15.75">
      <c r="A12" s="17" t="s">
        <v>31</v>
      </c>
      <c r="B12" s="10">
        <f t="shared" si="0"/>
        <v>499</v>
      </c>
      <c r="C12" s="10">
        <v>57</v>
      </c>
      <c r="D12" s="10">
        <v>157</v>
      </c>
      <c r="E12" s="10">
        <v>140</v>
      </c>
      <c r="F12" s="10">
        <v>145</v>
      </c>
    </row>
    <row r="13" spans="1:6" ht="15.75">
      <c r="A13" s="17" t="s">
        <v>33</v>
      </c>
      <c r="B13" s="10">
        <f t="shared" si="0"/>
        <v>131</v>
      </c>
      <c r="C13" s="10">
        <v>12</v>
      </c>
      <c r="D13" s="10">
        <v>32</v>
      </c>
      <c r="E13" s="10">
        <v>38</v>
      </c>
      <c r="F13" s="10">
        <v>49</v>
      </c>
    </row>
    <row r="14" spans="1:6" ht="15.75">
      <c r="A14" s="17" t="s">
        <v>34</v>
      </c>
      <c r="B14" s="10">
        <f t="shared" si="0"/>
        <v>298</v>
      </c>
      <c r="C14" s="10">
        <v>23</v>
      </c>
      <c r="D14" s="10">
        <v>86</v>
      </c>
      <c r="E14" s="10">
        <v>70</v>
      </c>
      <c r="F14" s="10">
        <v>119</v>
      </c>
    </row>
    <row r="15" spans="1:6" ht="15.75">
      <c r="A15" s="18" t="s">
        <v>37</v>
      </c>
      <c r="B15" s="13">
        <f>SUM(B$9:B14)</f>
        <v>1306</v>
      </c>
      <c r="C15" s="13">
        <f>SUM(C$9:C14)</f>
        <v>138</v>
      </c>
      <c r="D15" s="13">
        <f>SUM(D$9:D14)</f>
        <v>395</v>
      </c>
      <c r="E15" s="13">
        <f>SUM(E$9:E14)</f>
        <v>345</v>
      </c>
      <c r="F15" s="13">
        <f>SUM(F$9:F14)</f>
        <v>428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11" customWidth="1"/>
    <col min="2" max="2" width="15.6640625" style="4" bestFit="1" customWidth="1"/>
    <col min="3" max="3" width="15.33203125" style="1" customWidth="1"/>
    <col min="4" max="4" width="16.1640625" style="11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B2" s="19"/>
      <c r="C2" s="19"/>
      <c r="D2" s="19"/>
      <c r="E2" s="19"/>
      <c r="F2" s="19"/>
    </row>
    <row r="3" spans="1:6" ht="18.75" customHeight="1">
      <c r="A3" s="56" t="s">
        <v>202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20" t="s">
        <v>4</v>
      </c>
      <c r="D7" s="20" t="s">
        <v>5</v>
      </c>
      <c r="E7" s="20" t="s">
        <v>6</v>
      </c>
      <c r="F7" s="20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10</v>
      </c>
      <c r="B9" s="10">
        <f t="shared" ref="B9:B21" si="0">SUM(C9:F9)</f>
        <v>12</v>
      </c>
      <c r="C9" s="10">
        <v>4</v>
      </c>
      <c r="D9" s="10">
        <v>8</v>
      </c>
      <c r="E9" s="10"/>
      <c r="F9" s="10"/>
    </row>
    <row r="10" spans="1:6" ht="15.75">
      <c r="A10" s="17" t="s">
        <v>11</v>
      </c>
      <c r="B10" s="10">
        <f t="shared" si="0"/>
        <v>0</v>
      </c>
      <c r="C10" s="10"/>
      <c r="D10" s="10"/>
      <c r="E10" s="10"/>
      <c r="F10" s="10"/>
    </row>
    <row r="11" spans="1:6" ht="15.75">
      <c r="A11" s="17" t="s">
        <v>13</v>
      </c>
      <c r="B11" s="10">
        <f t="shared" si="0"/>
        <v>48</v>
      </c>
      <c r="C11" s="10">
        <v>15</v>
      </c>
      <c r="D11" s="10">
        <v>33</v>
      </c>
      <c r="E11" s="10"/>
      <c r="F11" s="10"/>
    </row>
    <row r="12" spans="1:6" ht="15.75">
      <c r="A12" s="17" t="s">
        <v>14</v>
      </c>
      <c r="B12" s="10">
        <f t="shared" si="0"/>
        <v>12</v>
      </c>
      <c r="C12" s="10">
        <v>4</v>
      </c>
      <c r="D12" s="10">
        <v>8</v>
      </c>
      <c r="E12" s="10"/>
      <c r="F12" s="10"/>
    </row>
    <row r="13" spans="1:6" ht="15.75">
      <c r="A13" s="17" t="s">
        <v>15</v>
      </c>
      <c r="B13" s="10">
        <f t="shared" si="0"/>
        <v>33</v>
      </c>
      <c r="C13" s="10">
        <v>12</v>
      </c>
      <c r="D13" s="10">
        <v>21</v>
      </c>
      <c r="E13" s="10"/>
      <c r="F13" s="10"/>
    </row>
    <row r="14" spans="1:6" ht="15.75">
      <c r="A14" s="17" t="s">
        <v>16</v>
      </c>
      <c r="B14" s="10">
        <f t="shared" si="0"/>
        <v>12</v>
      </c>
      <c r="C14" s="10">
        <v>6</v>
      </c>
      <c r="D14" s="10">
        <v>6</v>
      </c>
      <c r="E14" s="10"/>
      <c r="F14" s="10"/>
    </row>
    <row r="15" spans="1:6" ht="15.75">
      <c r="A15" s="17" t="s">
        <v>20</v>
      </c>
      <c r="B15" s="10">
        <f t="shared" si="0"/>
        <v>110</v>
      </c>
      <c r="C15" s="10">
        <v>38</v>
      </c>
      <c r="D15" s="10">
        <v>72</v>
      </c>
      <c r="E15" s="10"/>
      <c r="F15" s="10"/>
    </row>
    <row r="16" spans="1:6" ht="15.75">
      <c r="A16" s="17" t="s">
        <v>21</v>
      </c>
      <c r="B16" s="10">
        <f t="shared" si="0"/>
        <v>156</v>
      </c>
      <c r="C16" s="10">
        <v>60</v>
      </c>
      <c r="D16" s="10">
        <v>96</v>
      </c>
      <c r="E16" s="10"/>
      <c r="F16" s="10"/>
    </row>
    <row r="17" spans="1:6" ht="15.75">
      <c r="A17" s="17" t="s">
        <v>22</v>
      </c>
      <c r="B17" s="10">
        <f t="shared" si="0"/>
        <v>0</v>
      </c>
      <c r="C17" s="10"/>
      <c r="D17" s="10"/>
      <c r="E17" s="10"/>
      <c r="F17" s="10"/>
    </row>
    <row r="18" spans="1:6" ht="15.75">
      <c r="A18" s="17" t="s">
        <v>24</v>
      </c>
      <c r="B18" s="10">
        <f t="shared" si="0"/>
        <v>14</v>
      </c>
      <c r="C18" s="10">
        <v>5</v>
      </c>
      <c r="D18" s="10">
        <v>9</v>
      </c>
      <c r="E18" s="10"/>
      <c r="F18" s="10"/>
    </row>
    <row r="19" spans="1:6" ht="15.75">
      <c r="A19" s="17" t="s">
        <v>29</v>
      </c>
      <c r="B19" s="10">
        <f t="shared" si="0"/>
        <v>1</v>
      </c>
      <c r="C19" s="10"/>
      <c r="D19" s="10">
        <v>1</v>
      </c>
      <c r="E19" s="10"/>
      <c r="F19" s="10"/>
    </row>
    <row r="20" spans="1:6" ht="15.75">
      <c r="A20" s="17" t="s">
        <v>32</v>
      </c>
      <c r="B20" s="10">
        <f t="shared" si="0"/>
        <v>3</v>
      </c>
      <c r="C20" s="10"/>
      <c r="D20" s="10">
        <v>3</v>
      </c>
      <c r="E20" s="10"/>
      <c r="F20" s="10"/>
    </row>
    <row r="21" spans="1:6" ht="15.75">
      <c r="A21" s="17" t="s">
        <v>35</v>
      </c>
      <c r="B21" s="10">
        <f t="shared" si="0"/>
        <v>13</v>
      </c>
      <c r="C21" s="10">
        <v>4</v>
      </c>
      <c r="D21" s="10">
        <v>9</v>
      </c>
      <c r="E21" s="10"/>
      <c r="F21" s="10"/>
    </row>
    <row r="22" spans="1:6" ht="15.75">
      <c r="A22" s="18" t="s">
        <v>37</v>
      </c>
      <c r="B22" s="13">
        <f>SUM(B$9:B21)</f>
        <v>414</v>
      </c>
      <c r="C22" s="13">
        <f>SUM(C$9:C21)</f>
        <v>148</v>
      </c>
      <c r="D22" s="13">
        <f>SUM(D$9:D21)</f>
        <v>266</v>
      </c>
      <c r="E22" s="13">
        <f>SUM(E$9:E21)</f>
        <v>0</v>
      </c>
      <c r="F22" s="13">
        <f>SUM(F$9:F21)</f>
        <v>0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66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21</v>
      </c>
      <c r="C9" s="10">
        <v>1</v>
      </c>
      <c r="D9" s="10">
        <v>4</v>
      </c>
      <c r="E9" s="10">
        <v>8</v>
      </c>
      <c r="F9" s="10">
        <v>8</v>
      </c>
    </row>
    <row r="10" spans="1:6" ht="15.75">
      <c r="A10" s="17" t="s">
        <v>21</v>
      </c>
      <c r="B10" s="10">
        <f>SUM(C10:F10)</f>
        <v>78</v>
      </c>
      <c r="C10" s="10">
        <v>11</v>
      </c>
      <c r="D10" s="10">
        <v>17</v>
      </c>
      <c r="E10" s="10">
        <v>25</v>
      </c>
      <c r="F10" s="10">
        <v>25</v>
      </c>
    </row>
    <row r="11" spans="1:6" ht="15.75">
      <c r="A11" s="17" t="s">
        <v>31</v>
      </c>
      <c r="B11" s="10">
        <f>SUM(C11:F11)</f>
        <v>508</v>
      </c>
      <c r="C11" s="10">
        <v>66</v>
      </c>
      <c r="D11" s="10">
        <v>104</v>
      </c>
      <c r="E11" s="10">
        <v>152</v>
      </c>
      <c r="F11" s="10">
        <v>186</v>
      </c>
    </row>
    <row r="12" spans="1:6" ht="15.75">
      <c r="A12" s="18" t="s">
        <v>37</v>
      </c>
      <c r="B12" s="13">
        <f>SUM(B$9:B11)</f>
        <v>607</v>
      </c>
      <c r="C12" s="13">
        <f>SUM(C$9:C11)</f>
        <v>78</v>
      </c>
      <c r="D12" s="13">
        <f>SUM(D$9:D11)</f>
        <v>125</v>
      </c>
      <c r="E12" s="13">
        <f>SUM(E$9:E11)</f>
        <v>185</v>
      </c>
      <c r="F12" s="13">
        <f>SUM(F$9:F11)</f>
        <v>219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65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321</v>
      </c>
      <c r="C9" s="10">
        <v>32</v>
      </c>
      <c r="D9" s="10">
        <v>49</v>
      </c>
      <c r="E9" s="10">
        <v>106</v>
      </c>
      <c r="F9" s="10">
        <v>134</v>
      </c>
    </row>
    <row r="10" spans="1:6" ht="15.75">
      <c r="A10" s="17" t="s">
        <v>26</v>
      </c>
      <c r="B10" s="10">
        <f>SUM(C10:F10)</f>
        <v>314</v>
      </c>
      <c r="C10" s="10">
        <v>63</v>
      </c>
      <c r="D10" s="10">
        <v>86</v>
      </c>
      <c r="E10" s="10">
        <v>78</v>
      </c>
      <c r="F10" s="10">
        <v>87</v>
      </c>
    </row>
    <row r="11" spans="1:6" ht="15.75">
      <c r="A11" s="17" t="s">
        <v>31</v>
      </c>
      <c r="B11" s="10">
        <f>SUM(C11:F11)</f>
        <v>1362</v>
      </c>
      <c r="C11" s="10">
        <v>105</v>
      </c>
      <c r="D11" s="10">
        <v>418</v>
      </c>
      <c r="E11" s="10">
        <v>426</v>
      </c>
      <c r="F11" s="10">
        <v>413</v>
      </c>
    </row>
    <row r="12" spans="1:6" ht="15.75">
      <c r="A12" s="17" t="s">
        <v>34</v>
      </c>
      <c r="B12" s="10">
        <f>SUM(C12:F12)</f>
        <v>547</v>
      </c>
      <c r="C12" s="10">
        <v>33</v>
      </c>
      <c r="D12" s="10">
        <v>118</v>
      </c>
      <c r="E12" s="10">
        <v>204</v>
      </c>
      <c r="F12" s="10">
        <v>192</v>
      </c>
    </row>
    <row r="13" spans="1:6" ht="15.75">
      <c r="A13" s="18" t="s">
        <v>37</v>
      </c>
      <c r="B13" s="13">
        <f>SUM(B$9:B12)</f>
        <v>2544</v>
      </c>
      <c r="C13" s="13">
        <f>SUM(C$9:C12)</f>
        <v>233</v>
      </c>
      <c r="D13" s="13">
        <f>SUM(D$9:D12)</f>
        <v>671</v>
      </c>
      <c r="E13" s="13">
        <f>SUM(E$9:E12)</f>
        <v>814</v>
      </c>
      <c r="F13" s="13">
        <f>SUM(F$9:F12)</f>
        <v>826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64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348</v>
      </c>
      <c r="C9" s="10">
        <v>67</v>
      </c>
      <c r="D9" s="10">
        <v>113</v>
      </c>
      <c r="E9" s="10">
        <v>91</v>
      </c>
      <c r="F9" s="10">
        <v>77</v>
      </c>
    </row>
    <row r="10" spans="1:6" ht="15.75">
      <c r="A10" s="17" t="s">
        <v>34</v>
      </c>
      <c r="B10" s="10">
        <f>SUM(C10:F10)</f>
        <v>152</v>
      </c>
      <c r="C10" s="10">
        <v>14</v>
      </c>
      <c r="D10" s="10">
        <v>52</v>
      </c>
      <c r="E10" s="10">
        <v>47</v>
      </c>
      <c r="F10" s="10">
        <v>39</v>
      </c>
    </row>
    <row r="11" spans="1:6" ht="15.75">
      <c r="A11" s="18" t="s">
        <v>37</v>
      </c>
      <c r="B11" s="13">
        <f>SUM(B$9:B10)</f>
        <v>500</v>
      </c>
      <c r="C11" s="13">
        <f>SUM(C$9:C10)</f>
        <v>81</v>
      </c>
      <c r="D11" s="13">
        <f>SUM(D$9:D10)</f>
        <v>165</v>
      </c>
      <c r="E11" s="13">
        <f>SUM(E$9:E10)</f>
        <v>138</v>
      </c>
      <c r="F11" s="13">
        <f>SUM(F$9:F10)</f>
        <v>116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63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45</v>
      </c>
      <c r="C9" s="10">
        <v>7</v>
      </c>
      <c r="D9" s="10">
        <v>10</v>
      </c>
      <c r="E9" s="10">
        <v>15</v>
      </c>
      <c r="F9" s="10">
        <v>13</v>
      </c>
    </row>
    <row r="10" spans="1:6" ht="15.75">
      <c r="A10" s="17" t="s">
        <v>31</v>
      </c>
      <c r="B10" s="10">
        <f>SUM(C10:F10)</f>
        <v>625</v>
      </c>
      <c r="C10" s="10">
        <v>36</v>
      </c>
      <c r="D10" s="10">
        <v>147</v>
      </c>
      <c r="E10" s="10">
        <v>224</v>
      </c>
      <c r="F10" s="10">
        <v>218</v>
      </c>
    </row>
    <row r="11" spans="1:6" ht="15.75">
      <c r="A11" s="18" t="s">
        <v>37</v>
      </c>
      <c r="B11" s="13">
        <f>SUM(B$9:B10)</f>
        <v>670</v>
      </c>
      <c r="C11" s="13">
        <f>SUM(C$9:C10)</f>
        <v>43</v>
      </c>
      <c r="D11" s="13">
        <f>SUM(D$9:D10)</f>
        <v>157</v>
      </c>
      <c r="E11" s="13">
        <f>SUM(E$9:E10)</f>
        <v>239</v>
      </c>
      <c r="F11" s="13">
        <f>SUM(F$9:F10)</f>
        <v>231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62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181</v>
      </c>
      <c r="C9" s="10">
        <v>7</v>
      </c>
      <c r="D9" s="10">
        <v>51</v>
      </c>
      <c r="E9" s="10">
        <v>58</v>
      </c>
      <c r="F9" s="10">
        <v>65</v>
      </c>
    </row>
    <row r="10" spans="1:6" ht="15.75">
      <c r="A10" s="17" t="s">
        <v>21</v>
      </c>
      <c r="B10" s="10">
        <f>SUM(C10:F10)</f>
        <v>293</v>
      </c>
      <c r="C10" s="10">
        <v>35</v>
      </c>
      <c r="D10" s="10">
        <v>84</v>
      </c>
      <c r="E10" s="10">
        <v>87</v>
      </c>
      <c r="F10" s="10">
        <v>87</v>
      </c>
    </row>
    <row r="11" spans="1:6" ht="15.75">
      <c r="A11" s="17" t="s">
        <v>31</v>
      </c>
      <c r="B11" s="10">
        <f>SUM(C11:F11)</f>
        <v>414</v>
      </c>
      <c r="C11" s="10">
        <v>50</v>
      </c>
      <c r="D11" s="10">
        <v>123</v>
      </c>
      <c r="E11" s="10">
        <v>123</v>
      </c>
      <c r="F11" s="10">
        <v>118</v>
      </c>
    </row>
    <row r="12" spans="1:6" ht="15.75">
      <c r="A12" s="17" t="s">
        <v>32</v>
      </c>
      <c r="B12" s="10">
        <f>SUM(C12:F12)</f>
        <v>185</v>
      </c>
      <c r="C12" s="10">
        <v>29</v>
      </c>
      <c r="D12" s="10">
        <v>54</v>
      </c>
      <c r="E12" s="10">
        <v>51</v>
      </c>
      <c r="F12" s="10">
        <v>51</v>
      </c>
    </row>
    <row r="13" spans="1:6" ht="15.75">
      <c r="A13" s="17" t="s">
        <v>34</v>
      </c>
      <c r="B13" s="10">
        <f>SUM(C13:F13)</f>
        <v>140</v>
      </c>
      <c r="C13" s="10">
        <v>10</v>
      </c>
      <c r="D13" s="10">
        <v>42</v>
      </c>
      <c r="E13" s="10">
        <v>45</v>
      </c>
      <c r="F13" s="10">
        <v>43</v>
      </c>
    </row>
    <row r="14" spans="1:6" ht="15.75">
      <c r="A14" s="18" t="s">
        <v>37</v>
      </c>
      <c r="B14" s="13">
        <f>SUM(B$9:B13)</f>
        <v>1213</v>
      </c>
      <c r="C14" s="13">
        <f>SUM(C$9:C13)</f>
        <v>131</v>
      </c>
      <c r="D14" s="13">
        <f>SUM(D$9:D13)</f>
        <v>354</v>
      </c>
      <c r="E14" s="13">
        <f>SUM(E$9:E13)</f>
        <v>364</v>
      </c>
      <c r="F14" s="13">
        <f>SUM(F$9:F13)</f>
        <v>364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61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357</v>
      </c>
      <c r="C9" s="10">
        <v>60</v>
      </c>
      <c r="D9" s="10">
        <v>99</v>
      </c>
      <c r="E9" s="10">
        <v>92</v>
      </c>
      <c r="F9" s="10">
        <v>106</v>
      </c>
    </row>
    <row r="10" spans="1:6" ht="15.75">
      <c r="A10" s="17" t="s">
        <v>34</v>
      </c>
      <c r="B10" s="10">
        <f>SUM(C10:F10)</f>
        <v>43</v>
      </c>
      <c r="C10" s="10">
        <v>1</v>
      </c>
      <c r="D10" s="10">
        <v>18</v>
      </c>
      <c r="E10" s="10">
        <v>12</v>
      </c>
      <c r="F10" s="10">
        <v>12</v>
      </c>
    </row>
    <row r="11" spans="1:6" ht="15.75">
      <c r="A11" s="18" t="s">
        <v>37</v>
      </c>
      <c r="B11" s="13">
        <f>SUM(B$9:B10)</f>
        <v>400</v>
      </c>
      <c r="C11" s="13">
        <f>SUM(C$9:C10)</f>
        <v>61</v>
      </c>
      <c r="D11" s="13">
        <f>SUM(D$9:D10)</f>
        <v>117</v>
      </c>
      <c r="E11" s="13">
        <f>SUM(E$9:E10)</f>
        <v>104</v>
      </c>
      <c r="F11" s="13">
        <f>SUM(F$9:F10)</f>
        <v>118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60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55</v>
      </c>
      <c r="C9" s="10">
        <v>8</v>
      </c>
      <c r="D9" s="10">
        <v>13</v>
      </c>
      <c r="E9" s="10">
        <v>16</v>
      </c>
      <c r="F9" s="10">
        <v>18</v>
      </c>
    </row>
    <row r="10" spans="1:6" ht="15.75">
      <c r="A10" s="17" t="s">
        <v>21</v>
      </c>
      <c r="B10" s="10">
        <f>SUM(C10:F10)</f>
        <v>192</v>
      </c>
      <c r="C10" s="10">
        <v>16</v>
      </c>
      <c r="D10" s="10">
        <v>46</v>
      </c>
      <c r="E10" s="10">
        <v>61</v>
      </c>
      <c r="F10" s="10">
        <v>69</v>
      </c>
    </row>
    <row r="11" spans="1:6" ht="15.75">
      <c r="A11" s="17" t="s">
        <v>31</v>
      </c>
      <c r="B11" s="10">
        <f>SUM(C11:F11)</f>
        <v>338</v>
      </c>
      <c r="C11" s="10">
        <v>20</v>
      </c>
      <c r="D11" s="10">
        <v>79</v>
      </c>
      <c r="E11" s="10">
        <v>105</v>
      </c>
      <c r="F11" s="10">
        <v>134</v>
      </c>
    </row>
    <row r="12" spans="1:6" ht="15.75">
      <c r="A12" s="17" t="s">
        <v>34</v>
      </c>
      <c r="B12" s="10">
        <f>SUM(C12:F12)</f>
        <v>70</v>
      </c>
      <c r="C12" s="10">
        <v>2</v>
      </c>
      <c r="D12" s="10">
        <v>15</v>
      </c>
      <c r="E12" s="10">
        <v>19</v>
      </c>
      <c r="F12" s="10">
        <v>34</v>
      </c>
    </row>
    <row r="13" spans="1:6" ht="15.75">
      <c r="A13" s="18" t="s">
        <v>37</v>
      </c>
      <c r="B13" s="13">
        <f>SUM(B$9:B12)</f>
        <v>655</v>
      </c>
      <c r="C13" s="13">
        <f>SUM(C$9:C12)</f>
        <v>46</v>
      </c>
      <c r="D13" s="13">
        <f>SUM(D$9:D12)</f>
        <v>153</v>
      </c>
      <c r="E13" s="13">
        <f>SUM(E$9:E12)</f>
        <v>201</v>
      </c>
      <c r="F13" s="13">
        <f>SUM(F$9:F12)</f>
        <v>255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59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7</v>
      </c>
      <c r="C9" s="10">
        <v>5</v>
      </c>
      <c r="D9" s="10">
        <v>2</v>
      </c>
      <c r="E9" s="10"/>
      <c r="F9" s="10"/>
    </row>
    <row r="10" spans="1:6" ht="15.75">
      <c r="A10" s="17" t="s">
        <v>21</v>
      </c>
      <c r="B10" s="10">
        <f>SUM(C10:F10)</f>
        <v>177</v>
      </c>
      <c r="C10" s="10">
        <v>24</v>
      </c>
      <c r="D10" s="10">
        <v>46</v>
      </c>
      <c r="E10" s="10">
        <v>43</v>
      </c>
      <c r="F10" s="10">
        <v>64</v>
      </c>
    </row>
    <row r="11" spans="1:6" ht="15.75">
      <c r="A11" s="17" t="s">
        <v>31</v>
      </c>
      <c r="B11" s="10">
        <f>SUM(C11:F11)</f>
        <v>523</v>
      </c>
      <c r="C11" s="10">
        <v>64</v>
      </c>
      <c r="D11" s="10">
        <v>143</v>
      </c>
      <c r="E11" s="10">
        <v>127</v>
      </c>
      <c r="F11" s="10">
        <v>189</v>
      </c>
    </row>
    <row r="12" spans="1:6" ht="15.75">
      <c r="A12" s="17" t="s">
        <v>34</v>
      </c>
      <c r="B12" s="10">
        <f>SUM(C12:F12)</f>
        <v>50</v>
      </c>
      <c r="C12" s="10"/>
      <c r="D12" s="10">
        <v>8</v>
      </c>
      <c r="E12" s="10">
        <v>17</v>
      </c>
      <c r="F12" s="10">
        <v>25</v>
      </c>
    </row>
    <row r="13" spans="1:6" ht="15.75">
      <c r="A13" s="18" t="s">
        <v>37</v>
      </c>
      <c r="B13" s="13">
        <f>SUM(B$9:B12)</f>
        <v>757</v>
      </c>
      <c r="C13" s="13">
        <f>SUM(C$9:C12)</f>
        <v>93</v>
      </c>
      <c r="D13" s="13">
        <f>SUM(D$9:D12)</f>
        <v>199</v>
      </c>
      <c r="E13" s="13">
        <f>SUM(E$9:E12)</f>
        <v>187</v>
      </c>
      <c r="F13" s="13">
        <f>SUM(F$9:F12)</f>
        <v>278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58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127</v>
      </c>
      <c r="C9" s="10">
        <v>31</v>
      </c>
      <c r="D9" s="10">
        <v>38</v>
      </c>
      <c r="E9" s="10">
        <v>27</v>
      </c>
      <c r="F9" s="10">
        <v>31</v>
      </c>
    </row>
    <row r="10" spans="1:6" ht="15.75">
      <c r="A10" s="17" t="s">
        <v>21</v>
      </c>
      <c r="B10" s="10">
        <f>SUM(C10:F10)</f>
        <v>179</v>
      </c>
      <c r="C10" s="10">
        <v>17</v>
      </c>
      <c r="D10" s="10">
        <v>44</v>
      </c>
      <c r="E10" s="10">
        <v>62</v>
      </c>
      <c r="F10" s="10">
        <v>56</v>
      </c>
    </row>
    <row r="11" spans="1:6" ht="15.75">
      <c r="A11" s="17" t="s">
        <v>26</v>
      </c>
      <c r="B11" s="10">
        <f>SUM(C11:F11)</f>
        <v>52</v>
      </c>
      <c r="C11" s="10"/>
      <c r="D11" s="10">
        <v>7</v>
      </c>
      <c r="E11" s="10">
        <v>30</v>
      </c>
      <c r="F11" s="10">
        <v>15</v>
      </c>
    </row>
    <row r="12" spans="1:6" ht="15.75">
      <c r="A12" s="17" t="s">
        <v>31</v>
      </c>
      <c r="B12" s="10">
        <f>SUM(C12:F12)</f>
        <v>368</v>
      </c>
      <c r="C12" s="10">
        <v>18</v>
      </c>
      <c r="D12" s="10">
        <v>62</v>
      </c>
      <c r="E12" s="10">
        <v>141</v>
      </c>
      <c r="F12" s="10">
        <v>147</v>
      </c>
    </row>
    <row r="13" spans="1:6" ht="15.75">
      <c r="A13" s="17" t="s">
        <v>34</v>
      </c>
      <c r="B13" s="10">
        <f>SUM(C13:F13)</f>
        <v>70</v>
      </c>
      <c r="C13" s="10">
        <v>8</v>
      </c>
      <c r="D13" s="10">
        <v>18</v>
      </c>
      <c r="E13" s="10">
        <v>21</v>
      </c>
      <c r="F13" s="10">
        <v>23</v>
      </c>
    </row>
    <row r="14" spans="1:6" ht="15.75">
      <c r="A14" s="18" t="s">
        <v>37</v>
      </c>
      <c r="B14" s="13">
        <f>SUM(B$9:B13)</f>
        <v>796</v>
      </c>
      <c r="C14" s="13">
        <f>SUM(C$9:C13)</f>
        <v>74</v>
      </c>
      <c r="D14" s="13">
        <f>SUM(D$9:D13)</f>
        <v>169</v>
      </c>
      <c r="E14" s="13">
        <f>SUM(E$9:E13)</f>
        <v>281</v>
      </c>
      <c r="F14" s="13">
        <f>SUM(F$9:F13)</f>
        <v>272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G37" sqref="G3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57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330</v>
      </c>
      <c r="C9" s="10">
        <v>64</v>
      </c>
      <c r="D9" s="10">
        <v>91</v>
      </c>
      <c r="E9" s="10">
        <v>75</v>
      </c>
      <c r="F9" s="10">
        <v>100</v>
      </c>
    </row>
    <row r="10" spans="1:6" ht="15.75">
      <c r="A10" s="17" t="s">
        <v>21</v>
      </c>
      <c r="B10" s="10">
        <f>SUM(C10:F10)</f>
        <v>748</v>
      </c>
      <c r="C10" s="10">
        <v>82</v>
      </c>
      <c r="D10" s="10">
        <v>222</v>
      </c>
      <c r="E10" s="10">
        <v>186</v>
      </c>
      <c r="F10" s="10">
        <v>258</v>
      </c>
    </row>
    <row r="11" spans="1:6" ht="15.75">
      <c r="A11" s="17" t="s">
        <v>31</v>
      </c>
      <c r="B11" s="10">
        <f>SUM(C11:F11)</f>
        <v>748</v>
      </c>
      <c r="C11" s="10">
        <v>96</v>
      </c>
      <c r="D11" s="10">
        <v>225</v>
      </c>
      <c r="E11" s="10">
        <v>197</v>
      </c>
      <c r="F11" s="10">
        <v>230</v>
      </c>
    </row>
    <row r="12" spans="1:6" ht="15.75">
      <c r="A12" s="17" t="s">
        <v>32</v>
      </c>
      <c r="B12" s="10">
        <f>SUM(C12:F12)</f>
        <v>67</v>
      </c>
      <c r="C12" s="10"/>
      <c r="D12" s="10">
        <v>24</v>
      </c>
      <c r="E12" s="10">
        <v>17</v>
      </c>
      <c r="F12" s="10">
        <v>26</v>
      </c>
    </row>
    <row r="13" spans="1:6" ht="15.75">
      <c r="A13" s="17" t="s">
        <v>34</v>
      </c>
      <c r="B13" s="10">
        <f>SUM(C13:F13)</f>
        <v>67</v>
      </c>
      <c r="C13" s="10"/>
      <c r="D13" s="10">
        <v>21</v>
      </c>
      <c r="E13" s="10">
        <v>18</v>
      </c>
      <c r="F13" s="10">
        <v>28</v>
      </c>
    </row>
    <row r="14" spans="1:6" ht="15.75">
      <c r="A14" s="18" t="s">
        <v>37</v>
      </c>
      <c r="B14" s="13">
        <f>SUM(B$9:B13)</f>
        <v>1960</v>
      </c>
      <c r="C14" s="13">
        <f>SUM(C$9:C13)</f>
        <v>242</v>
      </c>
      <c r="D14" s="13">
        <f>SUM(D$9:D13)</f>
        <v>583</v>
      </c>
      <c r="E14" s="13">
        <f>SUM(E$9:E13)</f>
        <v>493</v>
      </c>
      <c r="F14" s="13">
        <f>SUM(F$9:F13)</f>
        <v>642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3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11" customWidth="1"/>
    <col min="2" max="2" width="15.6640625" style="4" bestFit="1" customWidth="1"/>
    <col min="3" max="3" width="15.33203125" style="1" customWidth="1"/>
    <col min="4" max="4" width="16.1640625" style="11" bestFit="1" customWidth="1"/>
    <col min="5" max="5" width="15.5" style="7" customWidth="1"/>
    <col min="6" max="6" width="15.83203125" style="7" customWidth="1"/>
    <col min="7" max="59" width="9.33203125" style="7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B2" s="19"/>
      <c r="C2" s="19"/>
      <c r="D2" s="19"/>
      <c r="E2" s="19"/>
      <c r="F2" s="19"/>
    </row>
    <row r="3" spans="1:6" ht="18.75" customHeight="1">
      <c r="A3" s="56" t="s">
        <v>203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20" t="s">
        <v>4</v>
      </c>
      <c r="D7" s="20" t="s">
        <v>5</v>
      </c>
      <c r="E7" s="20" t="s">
        <v>6</v>
      </c>
      <c r="F7" s="20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10</v>
      </c>
      <c r="B9" s="10">
        <f t="shared" ref="B9:B22" si="0">SUM(C9:F9)</f>
        <v>25</v>
      </c>
      <c r="C9" s="10"/>
      <c r="D9" s="10"/>
      <c r="E9" s="10">
        <v>13</v>
      </c>
      <c r="F9" s="10">
        <v>12</v>
      </c>
    </row>
    <row r="10" spans="1:6" ht="15.75">
      <c r="A10" s="17" t="s">
        <v>11</v>
      </c>
      <c r="B10" s="10">
        <f t="shared" si="0"/>
        <v>70</v>
      </c>
      <c r="C10" s="10"/>
      <c r="D10" s="10"/>
      <c r="E10" s="10">
        <v>34</v>
      </c>
      <c r="F10" s="10">
        <v>36</v>
      </c>
    </row>
    <row r="11" spans="1:6" ht="15.75">
      <c r="A11" s="17" t="s">
        <v>13</v>
      </c>
      <c r="B11" s="10">
        <f t="shared" si="0"/>
        <v>142</v>
      </c>
      <c r="C11" s="10"/>
      <c r="D11" s="10"/>
      <c r="E11" s="10">
        <v>68</v>
      </c>
      <c r="F11" s="10">
        <v>74</v>
      </c>
    </row>
    <row r="12" spans="1:6" ht="15.75">
      <c r="A12" s="17" t="s">
        <v>14</v>
      </c>
      <c r="B12" s="10">
        <f t="shared" si="0"/>
        <v>14</v>
      </c>
      <c r="C12" s="10"/>
      <c r="D12" s="10"/>
      <c r="E12" s="10">
        <v>8</v>
      </c>
      <c r="F12" s="10">
        <v>6</v>
      </c>
    </row>
    <row r="13" spans="1:6" ht="15.75">
      <c r="A13" s="17" t="s">
        <v>15</v>
      </c>
      <c r="B13" s="10">
        <f t="shared" si="0"/>
        <v>91</v>
      </c>
      <c r="C13" s="10"/>
      <c r="D13" s="10"/>
      <c r="E13" s="10">
        <v>46</v>
      </c>
      <c r="F13" s="10">
        <v>45</v>
      </c>
    </row>
    <row r="14" spans="1:6" ht="15.75">
      <c r="A14" s="17" t="s">
        <v>16</v>
      </c>
      <c r="B14" s="10">
        <f t="shared" si="0"/>
        <v>53</v>
      </c>
      <c r="C14" s="10"/>
      <c r="D14" s="10"/>
      <c r="E14" s="10">
        <v>23</v>
      </c>
      <c r="F14" s="10">
        <v>30</v>
      </c>
    </row>
    <row r="15" spans="1:6" ht="15.75">
      <c r="A15" s="17" t="s">
        <v>20</v>
      </c>
      <c r="B15" s="10">
        <f t="shared" si="0"/>
        <v>118</v>
      </c>
      <c r="C15" s="10"/>
      <c r="D15" s="10"/>
      <c r="E15" s="10">
        <v>58</v>
      </c>
      <c r="F15" s="10">
        <v>60</v>
      </c>
    </row>
    <row r="16" spans="1:6" ht="15.75">
      <c r="A16" s="17" t="s">
        <v>21</v>
      </c>
      <c r="B16" s="10">
        <f t="shared" si="0"/>
        <v>473</v>
      </c>
      <c r="C16" s="10"/>
      <c r="D16" s="10"/>
      <c r="E16" s="10">
        <v>202</v>
      </c>
      <c r="F16" s="10">
        <v>271</v>
      </c>
    </row>
    <row r="17" spans="1:6" ht="15.75">
      <c r="A17" s="17" t="s">
        <v>22</v>
      </c>
      <c r="B17" s="10">
        <f t="shared" si="0"/>
        <v>4</v>
      </c>
      <c r="C17" s="10"/>
      <c r="D17" s="10"/>
      <c r="E17" s="10">
        <v>2</v>
      </c>
      <c r="F17" s="10">
        <v>2</v>
      </c>
    </row>
    <row r="18" spans="1:6" ht="15.75">
      <c r="A18" s="17" t="s">
        <v>24</v>
      </c>
      <c r="B18" s="10">
        <f t="shared" si="0"/>
        <v>13</v>
      </c>
      <c r="C18" s="10"/>
      <c r="D18" s="10"/>
      <c r="E18" s="10">
        <v>5</v>
      </c>
      <c r="F18" s="10">
        <v>8</v>
      </c>
    </row>
    <row r="19" spans="1:6" ht="15.75">
      <c r="A19" s="17" t="s">
        <v>26</v>
      </c>
      <c r="B19" s="10">
        <f t="shared" si="0"/>
        <v>82</v>
      </c>
      <c r="C19" s="10"/>
      <c r="D19" s="10"/>
      <c r="E19" s="10">
        <v>26</v>
      </c>
      <c r="F19" s="10">
        <v>56</v>
      </c>
    </row>
    <row r="20" spans="1:6" ht="15.75">
      <c r="A20" s="17" t="s">
        <v>29</v>
      </c>
      <c r="B20" s="10">
        <f t="shared" si="0"/>
        <v>17</v>
      </c>
      <c r="C20" s="10"/>
      <c r="D20" s="10"/>
      <c r="E20" s="10">
        <v>7</v>
      </c>
      <c r="F20" s="10">
        <v>10</v>
      </c>
    </row>
    <row r="21" spans="1:6" ht="15.75">
      <c r="A21" s="17" t="s">
        <v>32</v>
      </c>
      <c r="B21" s="10">
        <f t="shared" si="0"/>
        <v>15</v>
      </c>
      <c r="C21" s="10"/>
      <c r="D21" s="10"/>
      <c r="E21" s="10">
        <v>6</v>
      </c>
      <c r="F21" s="10">
        <v>9</v>
      </c>
    </row>
    <row r="22" spans="1:6" ht="15.75">
      <c r="A22" s="17" t="s">
        <v>35</v>
      </c>
      <c r="B22" s="10">
        <f t="shared" si="0"/>
        <v>43</v>
      </c>
      <c r="C22" s="10"/>
      <c r="D22" s="10"/>
      <c r="E22" s="10">
        <v>20</v>
      </c>
      <c r="F22" s="10">
        <v>23</v>
      </c>
    </row>
    <row r="23" spans="1:6" ht="15.75">
      <c r="A23" s="18" t="s">
        <v>37</v>
      </c>
      <c r="B23" s="13">
        <f>SUM(B$9:B22)</f>
        <v>1160</v>
      </c>
      <c r="C23" s="13">
        <f>SUM(C$9:C22)</f>
        <v>0</v>
      </c>
      <c r="D23" s="13">
        <f>SUM(D$9:D22)</f>
        <v>0</v>
      </c>
      <c r="E23" s="13">
        <f>SUM(E$9:E22)</f>
        <v>518</v>
      </c>
      <c r="F23" s="13">
        <f>SUM(F$9:F22)</f>
        <v>642</v>
      </c>
    </row>
  </sheetData>
  <mergeCells count="6">
    <mergeCell ref="A1:F1"/>
    <mergeCell ref="A3:F3"/>
    <mergeCell ref="A5:A7"/>
    <mergeCell ref="B5:F5"/>
    <mergeCell ref="B6:B7"/>
    <mergeCell ref="C6:F6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56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319</v>
      </c>
      <c r="C9" s="10">
        <v>122</v>
      </c>
      <c r="D9" s="10">
        <v>124</v>
      </c>
      <c r="E9" s="10">
        <v>73</v>
      </c>
      <c r="F9" s="10"/>
    </row>
    <row r="10" spans="1:6" ht="15.75">
      <c r="A10" s="17" t="s">
        <v>33</v>
      </c>
      <c r="B10" s="10">
        <f>SUM(C10:F10)</f>
        <v>14</v>
      </c>
      <c r="C10" s="10">
        <v>2</v>
      </c>
      <c r="D10" s="10">
        <v>5</v>
      </c>
      <c r="E10" s="10">
        <v>4</v>
      </c>
      <c r="F10" s="10">
        <v>3</v>
      </c>
    </row>
    <row r="11" spans="1:6" ht="15.75">
      <c r="A11" s="18" t="s">
        <v>37</v>
      </c>
      <c r="B11" s="13">
        <f>SUM(B$9:B10)</f>
        <v>333</v>
      </c>
      <c r="C11" s="13">
        <f>SUM(C$9:C10)</f>
        <v>124</v>
      </c>
      <c r="D11" s="13">
        <f>SUM(D$9:D10)</f>
        <v>129</v>
      </c>
      <c r="E11" s="13">
        <f>SUM(E$9:E10)</f>
        <v>77</v>
      </c>
      <c r="F11" s="13">
        <f>SUM(F$9:F10)</f>
        <v>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55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64</v>
      </c>
      <c r="C9" s="10">
        <v>30</v>
      </c>
      <c r="D9" s="10">
        <v>29</v>
      </c>
      <c r="E9" s="10">
        <v>5</v>
      </c>
      <c r="F9" s="10"/>
    </row>
    <row r="10" spans="1:6" ht="15.75">
      <c r="A10" s="18" t="s">
        <v>37</v>
      </c>
      <c r="B10" s="13">
        <f>SUM(B$9)</f>
        <v>64</v>
      </c>
      <c r="C10" s="13">
        <f>SUM(C$9)</f>
        <v>30</v>
      </c>
      <c r="D10" s="13">
        <f>SUM(D$9)</f>
        <v>29</v>
      </c>
      <c r="E10" s="13">
        <f>SUM(E$9)</f>
        <v>5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54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26</v>
      </c>
      <c r="C9" s="10">
        <v>26</v>
      </c>
      <c r="D9" s="10"/>
      <c r="E9" s="10"/>
      <c r="F9" s="10"/>
    </row>
    <row r="10" spans="1:6" ht="15.75">
      <c r="A10" s="18" t="s">
        <v>37</v>
      </c>
      <c r="B10" s="13">
        <f>SUM(B$9)</f>
        <v>26</v>
      </c>
      <c r="C10" s="13">
        <f>SUM(C$9)</f>
        <v>26</v>
      </c>
      <c r="D10" s="13">
        <f>SUM(D$9)</f>
        <v>0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53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25</v>
      </c>
      <c r="B9" s="10">
        <f>SUM(C9:F9)</f>
        <v>610</v>
      </c>
      <c r="C9" s="10">
        <v>150</v>
      </c>
      <c r="D9" s="10">
        <v>150</v>
      </c>
      <c r="E9" s="10">
        <v>150</v>
      </c>
      <c r="F9" s="10">
        <v>160</v>
      </c>
    </row>
    <row r="10" spans="1:6" ht="15.75">
      <c r="A10" s="18" t="s">
        <v>37</v>
      </c>
      <c r="B10" s="13">
        <f>SUM(B$9)</f>
        <v>610</v>
      </c>
      <c r="C10" s="13">
        <f>SUM(C$9)</f>
        <v>150</v>
      </c>
      <c r="D10" s="13">
        <f>SUM(D$9)</f>
        <v>150</v>
      </c>
      <c r="E10" s="13">
        <f>SUM(E$9)</f>
        <v>150</v>
      </c>
      <c r="F10" s="13">
        <f>SUM(F$9)</f>
        <v>160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52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12</v>
      </c>
      <c r="B9" s="10">
        <f>SUM(C9:F9)</f>
        <v>3</v>
      </c>
      <c r="C9" s="10">
        <v>1</v>
      </c>
      <c r="D9" s="10">
        <v>1</v>
      </c>
      <c r="E9" s="10">
        <v>1</v>
      </c>
      <c r="F9" s="10"/>
    </row>
    <row r="10" spans="1:6" ht="15.75">
      <c r="A10" s="18" t="s">
        <v>37</v>
      </c>
      <c r="B10" s="13">
        <f>SUM(B$9)</f>
        <v>3</v>
      </c>
      <c r="C10" s="13">
        <f>SUM(C$9)</f>
        <v>1</v>
      </c>
      <c r="D10" s="13">
        <f>SUM(D$9)</f>
        <v>1</v>
      </c>
      <c r="E10" s="13">
        <f>SUM(E$9)</f>
        <v>1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51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25</v>
      </c>
      <c r="B9" s="10">
        <f>SUM(C9:F9)</f>
        <v>53</v>
      </c>
      <c r="C9" s="10">
        <v>53</v>
      </c>
      <c r="D9" s="10"/>
      <c r="E9" s="10"/>
      <c r="F9" s="10"/>
    </row>
    <row r="10" spans="1:6" ht="15.75">
      <c r="A10" s="18" t="s">
        <v>37</v>
      </c>
      <c r="B10" s="13">
        <f>SUM(B$9)</f>
        <v>53</v>
      </c>
      <c r="C10" s="13">
        <f>SUM(C$9)</f>
        <v>53</v>
      </c>
      <c r="D10" s="13">
        <f>SUM(D$9)</f>
        <v>0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49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8</v>
      </c>
      <c r="B9" s="10">
        <f>SUM(C9:F9)</f>
        <v>9</v>
      </c>
      <c r="C9" s="10">
        <v>9</v>
      </c>
      <c r="D9" s="10"/>
      <c r="E9" s="10"/>
      <c r="F9" s="10"/>
    </row>
    <row r="10" spans="1:6" ht="15.75">
      <c r="A10" s="18" t="s">
        <v>37</v>
      </c>
      <c r="B10" s="13">
        <f>SUM(B$9)</f>
        <v>9</v>
      </c>
      <c r="C10" s="13">
        <f>SUM(C$9)</f>
        <v>9</v>
      </c>
      <c r="D10" s="13">
        <f>SUM(D$9)</f>
        <v>0</v>
      </c>
      <c r="E10" s="13">
        <f>SUM(E$9)</f>
        <v>0</v>
      </c>
      <c r="F10" s="13">
        <f>SUM(F$9)</f>
        <v>0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118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17</v>
      </c>
      <c r="B9" s="10">
        <f>SUM(C9:F9)</f>
        <v>247</v>
      </c>
      <c r="C9" s="10">
        <v>39</v>
      </c>
      <c r="D9" s="10">
        <v>89</v>
      </c>
      <c r="E9" s="10">
        <v>66</v>
      </c>
      <c r="F9" s="10">
        <v>53</v>
      </c>
    </row>
    <row r="10" spans="1:6" ht="15.75">
      <c r="A10" s="18" t="s">
        <v>37</v>
      </c>
      <c r="B10" s="13">
        <f>SUM(B$9)</f>
        <v>247</v>
      </c>
      <c r="C10" s="13">
        <f>SUM(C$9)</f>
        <v>39</v>
      </c>
      <c r="D10" s="13">
        <f>SUM(D$9)</f>
        <v>89</v>
      </c>
      <c r="E10" s="13">
        <f>SUM(E$9)</f>
        <v>66</v>
      </c>
      <c r="F10" s="13">
        <f>SUM(F$9)</f>
        <v>53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B6" sqref="B6:B7"/>
      <selection pane="topRight" activeCell="B6" sqref="B6:B7"/>
      <selection pane="bottomLeft" activeCell="B6" sqref="B6:B7"/>
      <selection pane="bottomRight" activeCell="B6" sqref="B6:B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5" t="s">
        <v>48</v>
      </c>
      <c r="B1" s="55"/>
      <c r="C1" s="55"/>
      <c r="D1" s="55"/>
      <c r="E1" s="55"/>
      <c r="F1" s="55"/>
    </row>
    <row r="2" spans="1:6" ht="18.75" customHeight="1">
      <c r="A2" s="11"/>
      <c r="B2" s="12"/>
      <c r="C2" s="12"/>
      <c r="D2" s="12"/>
      <c r="E2" s="12"/>
      <c r="F2" s="12"/>
    </row>
    <row r="3" spans="1:6" ht="18.75" customHeight="1">
      <c r="A3" s="56" t="s">
        <v>117</v>
      </c>
      <c r="B3" s="56"/>
      <c r="C3" s="56"/>
      <c r="D3" s="56"/>
      <c r="E3" s="56"/>
      <c r="F3" s="56"/>
    </row>
    <row r="4" spans="1:6" ht="43.5" customHeight="1">
      <c r="B4" s="8"/>
      <c r="C4" s="8"/>
      <c r="D4" s="8"/>
      <c r="E4" s="8"/>
      <c r="F4" s="8"/>
    </row>
    <row r="5" spans="1:6" ht="15.75" customHeight="1">
      <c r="A5" s="48" t="s">
        <v>1</v>
      </c>
      <c r="B5" s="51" t="s">
        <v>206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4" t="s">
        <v>4</v>
      </c>
      <c r="D7" s="14" t="s">
        <v>5</v>
      </c>
      <c r="E7" s="14" t="s">
        <v>6</v>
      </c>
      <c r="F7" s="14" t="s">
        <v>7</v>
      </c>
    </row>
    <row r="8" spans="1:6" ht="15.75" customHeight="1">
      <c r="A8" s="16">
        <v>1</v>
      </c>
      <c r="B8" s="9">
        <v>2</v>
      </c>
      <c r="C8" s="16">
        <v>3</v>
      </c>
      <c r="D8" s="9">
        <v>4</v>
      </c>
      <c r="E8" s="16">
        <v>5</v>
      </c>
      <c r="F8" s="9">
        <v>6</v>
      </c>
    </row>
    <row r="9" spans="1:6" ht="15.75" customHeight="1">
      <c r="A9" s="17" t="s">
        <v>31</v>
      </c>
      <c r="B9" s="10">
        <f>SUM(C9:F9)</f>
        <v>913</v>
      </c>
      <c r="C9" s="10">
        <v>222</v>
      </c>
      <c r="D9" s="10">
        <v>283</v>
      </c>
      <c r="E9" s="10">
        <v>105</v>
      </c>
      <c r="F9" s="10">
        <v>303</v>
      </c>
    </row>
    <row r="10" spans="1:6" ht="15.75">
      <c r="A10" s="18" t="s">
        <v>37</v>
      </c>
      <c r="B10" s="13">
        <f>SUM(B$9)</f>
        <v>913</v>
      </c>
      <c r="C10" s="13">
        <f>SUM(C$9)</f>
        <v>222</v>
      </c>
      <c r="D10" s="13">
        <f>SUM(D$9)</f>
        <v>283</v>
      </c>
      <c r="E10" s="13">
        <f>SUM(E$9)</f>
        <v>105</v>
      </c>
      <c r="F10" s="13">
        <f>SUM(F$9)</f>
        <v>303</v>
      </c>
    </row>
    <row r="22" spans="1:1">
      <c r="A22" s="11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49" baseType="lpstr">
      <vt:lpstr>Свод по МО</vt:lpstr>
      <vt:lpstr>Свод</vt:lpstr>
      <vt:lpstr>ВОКБ</vt:lpstr>
      <vt:lpstr>ВООБ</vt:lpstr>
      <vt:lpstr>ВОДКБ</vt:lpstr>
      <vt:lpstr>ВОДКБ_22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Клиника "Говорово"</vt:lpstr>
      <vt:lpstr>ВРДЦ</vt:lpstr>
      <vt:lpstr>Вита ЭКО</vt:lpstr>
      <vt:lpstr>КДЦ"ВИТА клиника"</vt:lpstr>
      <vt:lpstr>МЦ "Бодрость"</vt:lpstr>
      <vt:lpstr>Компания_Бодрость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Красота и здоровье</vt:lpstr>
      <vt:lpstr>Геном-Вологда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Эмбрилайф</vt:lpstr>
      <vt:lpstr>Ай-Клиник</vt:lpstr>
      <vt:lpstr>Офтальмологический центр</vt:lpstr>
      <vt:lpstr>ОстМедКонсалт</vt:lpstr>
      <vt:lpstr>Офтарос</vt:lpstr>
      <vt:lpstr>Мать и дитя</vt:lpstr>
      <vt:lpstr>'Свод по МО'!mo</vt:lpstr>
      <vt:lpstr>'АВА-ПЕТЕР'!OrgName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ВОГВВ!OrgName</vt:lpstr>
      <vt:lpstr>'ВОДБ № 2'!OrgName</vt:lpstr>
      <vt:lpstr>ВОДКБ!OrgName</vt:lpstr>
      <vt:lpstr>ВОДКБ_22!OrgName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Компания_Бодрость!OrgName</vt:lpstr>
      <vt:lpstr>'Красота и здоровье'!OrgName</vt:lpstr>
      <vt:lpstr>'Мать и дитя'!OrgName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Офтарос!OrgName</vt:lpstr>
      <vt:lpstr>'ПАО "Северсталь"'!OrgName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2022-07-27T14:05:28Z</dcterms:modified>
</cp:coreProperties>
</file>