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21000" windowHeight="12330" firstSheet="1" activeTab="1"/>
  </bookViews>
  <sheets>
    <sheet name="System" sheetId="5" state="veryHidden" r:id="rId1"/>
    <sheet name="Свод по МО" sheetId="87" r:id="rId2"/>
    <sheet name="Свод" sheetId="6" r:id="rId3"/>
    <sheet name="ВОКБ" sheetId="86" r:id="rId4"/>
    <sheet name="ВООБ" sheetId="85" r:id="rId5"/>
    <sheet name="ВОДКБ" sheetId="84" r:id="rId6"/>
    <sheet name="ВОДКБ_22" sheetId="83" r:id="rId7"/>
    <sheet name="ВОИБ" sheetId="82" r:id="rId8"/>
    <sheet name="ВОГВВ" sheetId="81" r:id="rId9"/>
    <sheet name="ВОКВД" sheetId="80" r:id="rId10"/>
    <sheet name="ВООД" sheetId="79" r:id="rId11"/>
    <sheet name="ВОКВД №2" sheetId="78" r:id="rId12"/>
    <sheet name="ВОКБ №2" sheetId="77" r:id="rId13"/>
    <sheet name="ВОЛРЦ" sheetId="76" r:id="rId14"/>
    <sheet name="ВОДБ № 2" sheetId="75" r:id="rId15"/>
    <sheet name="ВГБ №1" sheetId="74" r:id="rId16"/>
    <sheet name="ВГБ №2" sheetId="73" r:id="rId17"/>
    <sheet name="ВГП №1" sheetId="72" r:id="rId18"/>
    <sheet name="ВГП №5" sheetId="71" r:id="rId19"/>
    <sheet name="ВДГП" sheetId="70" r:id="rId20"/>
    <sheet name="ЧУЗ РЖД (Вологда)" sheetId="69" r:id="rId21"/>
    <sheet name="ЧУЗ РЖД (Череповец) " sheetId="68" r:id="rId22"/>
    <sheet name="Клиника &quot;Говорово&quot;" sheetId="67" r:id="rId23"/>
    <sheet name="ВРДЦ" sheetId="66" r:id="rId24"/>
    <sheet name="Вита ЭКО" sheetId="65" r:id="rId25"/>
    <sheet name="Вита ЭКО (бюджет)" sheetId="64" r:id="rId26"/>
    <sheet name="КДЦ&quot;ВИТА клиника&quot;" sheetId="63" r:id="rId27"/>
    <sheet name="МЦ &quot;Бодрость&quot;" sheetId="62" r:id="rId28"/>
    <sheet name="Компания_Бодрость" sheetId="61" r:id="rId29"/>
    <sheet name="Новый источник" sheetId="60" r:id="rId30"/>
    <sheet name="Клиника Константа" sheetId="59" r:id="rId31"/>
    <sheet name="ВГРД" sheetId="58" r:id="rId32"/>
    <sheet name="Бальнеоклиника" sheetId="57" r:id="rId33"/>
    <sheet name="Центр Эко" sheetId="56" r:id="rId34"/>
    <sheet name="Центр Эко (бюджет)" sheetId="55" r:id="rId35"/>
    <sheet name="Красота и здоровье" sheetId="54" r:id="rId36"/>
    <sheet name="Геном-Вологда" sheetId="53" r:id="rId37"/>
    <sheet name="Геном-Вологда (бюджет)" sheetId="52" r:id="rId38"/>
    <sheet name="ЧГБ(Череповец)" sheetId="51" r:id="rId39"/>
    <sheet name="ЧГБ(районы)" sheetId="50" r:id="rId40"/>
    <sheet name="МСЧ &quot;Северсталь&quot;" sheetId="49" r:id="rId41"/>
    <sheet name="ЧДГП №1" sheetId="48" r:id="rId42"/>
    <sheet name="ЧГРД" sheetId="47" r:id="rId43"/>
    <sheet name="НУ &quot;МЦ &quot;Родник&quot;" sheetId="46" r:id="rId44"/>
    <sheet name="ПАО &quot;Северсталь&quot;" sheetId="45" r:id="rId45"/>
    <sheet name="Дет.спец.психонев. сан." sheetId="44" r:id="rId46"/>
    <sheet name="Бабаевская ЦРБ" sheetId="43" r:id="rId47"/>
    <sheet name="РЖД Бабаево" sheetId="42" r:id="rId48"/>
    <sheet name="Бабушкинская ЦРБ" sheetId="41" r:id="rId49"/>
    <sheet name="Белозерская ЦРБ" sheetId="40" r:id="rId50"/>
    <sheet name="Вашкинская ЦРБ" sheetId="39" r:id="rId51"/>
    <sheet name="Великоустюгская ЦРБ" sheetId="38" r:id="rId52"/>
    <sheet name="Верховажская ЦРБ" sheetId="37" r:id="rId53"/>
    <sheet name="Вожегодская ЦРБ" sheetId="36" r:id="rId54"/>
    <sheet name="Вологодская ЦРБ" sheetId="35" r:id="rId55"/>
    <sheet name="Вытегорская ЦРБ" sheetId="34" r:id="rId56"/>
    <sheet name="Грязовецкая ЦРБ" sheetId="33" r:id="rId57"/>
    <sheet name="Кадуйская ЦРБ" sheetId="32" r:id="rId58"/>
    <sheet name="Кирилловская ЦРБ" sheetId="31" r:id="rId59"/>
    <sheet name="К-Городецкая ЦРБ" sheetId="30" r:id="rId60"/>
    <sheet name="Междуреченская ЦРБ" sheetId="29" r:id="rId61"/>
    <sheet name="Никольская ЦРБ" sheetId="28" r:id="rId62"/>
    <sheet name="Нюксенская ЦРБ" sheetId="27" r:id="rId63"/>
    <sheet name="Сокольская ЦРБ" sheetId="26" r:id="rId64"/>
    <sheet name="Сямженская ЦРБ" sheetId="25" r:id="rId65"/>
    <sheet name="Тарногская ЦРБ" sheetId="24" r:id="rId66"/>
    <sheet name="Тотемская ЦРБ" sheetId="23" r:id="rId67"/>
    <sheet name="У-Кубинская ЦРБ" sheetId="22" r:id="rId68"/>
    <sheet name="Устюженская ЦРБ" sheetId="21" r:id="rId69"/>
    <sheet name="Харовская ЦРБ" sheetId="20" r:id="rId70"/>
    <sheet name="Чагодощенская ЦРБ" sheetId="19" r:id="rId71"/>
    <sheet name="Шекснинская ЦРБ" sheetId="18" r:id="rId72"/>
    <sheet name="АВА-ПЕТЕР" sheetId="17" r:id="rId73"/>
    <sheet name="АВА-ПЕТЕР (бюджет)" sheetId="16" r:id="rId74"/>
    <sheet name="Эмбрилайф" sheetId="15" r:id="rId75"/>
    <sheet name="Эмбрилайф (бюджет)" sheetId="14" r:id="rId76"/>
    <sheet name="Ай-Клиник" sheetId="13" r:id="rId77"/>
    <sheet name="Ай-Клиник (бюджет)" sheetId="12" r:id="rId78"/>
    <sheet name="Офтальмологический центр" sheetId="11" r:id="rId79"/>
    <sheet name="ОстМедКонсалт" sheetId="10" r:id="rId80"/>
    <sheet name="Офтарос" sheetId="9" r:id="rId81"/>
    <sheet name="Мать_и_дитя" sheetId="8" r:id="rId82"/>
    <sheet name="Мать и дитя (бюджет)" sheetId="7" r:id="rId83"/>
  </sheets>
  <definedNames>
    <definedName name="_xlnm._FilterDatabase" localSheetId="72">'АВА-ПЕТЕР'!#REF!</definedName>
    <definedName name="_xlnm._FilterDatabase" localSheetId="73">'АВА-ПЕТЕР (бюджет)'!#REF!</definedName>
    <definedName name="_xlnm._FilterDatabase" localSheetId="76">'Ай-Клиник'!#REF!</definedName>
    <definedName name="_xlnm._FilterDatabase" localSheetId="77">'Ай-Клиник (бюджет)'!#REF!</definedName>
    <definedName name="_xlnm._FilterDatabase" localSheetId="46">'Бабаевская ЦРБ'!#REF!</definedName>
    <definedName name="_xlnm._FilterDatabase" localSheetId="48">'Бабушкинская ЦРБ'!#REF!</definedName>
    <definedName name="_xlnm._FilterDatabase" localSheetId="32">Бальнеоклиника!#REF!</definedName>
    <definedName name="_xlnm._FilterDatabase" localSheetId="49">'Белозерская ЦРБ'!#REF!</definedName>
    <definedName name="_xlnm._FilterDatabase" localSheetId="50">'Вашкинская ЦРБ'!#REF!</definedName>
    <definedName name="_xlnm._FilterDatabase" localSheetId="15">'ВГБ №1'!#REF!</definedName>
    <definedName name="_xlnm._FilterDatabase" localSheetId="16">'ВГБ №2'!#REF!</definedName>
    <definedName name="_xlnm._FilterDatabase" localSheetId="17">'ВГП №1'!#REF!</definedName>
    <definedName name="_xlnm._FilterDatabase" localSheetId="18">'ВГП №5'!#REF!</definedName>
    <definedName name="_xlnm._FilterDatabase" localSheetId="31">ВГРД!#REF!</definedName>
    <definedName name="_xlnm._FilterDatabase" localSheetId="19">ВДГП!#REF!</definedName>
    <definedName name="_xlnm._FilterDatabase" localSheetId="51">'Великоустюгская ЦРБ'!#REF!</definedName>
    <definedName name="_xlnm._FilterDatabase" localSheetId="52">'Верховажская ЦРБ'!#REF!</definedName>
    <definedName name="_xlnm._FilterDatabase" localSheetId="24">'Вита ЭКО'!#REF!</definedName>
    <definedName name="_xlnm._FilterDatabase" localSheetId="25">'Вита ЭКО (бюджет)'!#REF!</definedName>
    <definedName name="_xlnm._FilterDatabase" localSheetId="8">ВОГВВ!#REF!</definedName>
    <definedName name="_xlnm._FilterDatabase" localSheetId="14">'ВОДБ № 2'!#REF!</definedName>
    <definedName name="_xlnm._FilterDatabase" localSheetId="5">ВОДКБ!#REF!</definedName>
    <definedName name="_xlnm._FilterDatabase" localSheetId="6">ВОДКБ_22!#REF!</definedName>
    <definedName name="_xlnm._FilterDatabase" localSheetId="53">'Вожегодская ЦРБ'!#REF!</definedName>
    <definedName name="_xlnm._FilterDatabase" localSheetId="7">ВОИБ!#REF!</definedName>
    <definedName name="_xlnm._FilterDatabase" localSheetId="3">ВОКБ!#REF!</definedName>
    <definedName name="_xlnm._FilterDatabase" localSheetId="12">'ВОКБ №2'!#REF!</definedName>
    <definedName name="_xlnm._FilterDatabase" localSheetId="9">ВОКВД!#REF!</definedName>
    <definedName name="_xlnm._FilterDatabase" localSheetId="11">'ВОКВД №2'!#REF!</definedName>
    <definedName name="_xlnm._FilterDatabase" localSheetId="54">'Вологодская ЦРБ'!#REF!</definedName>
    <definedName name="_xlnm._FilterDatabase" localSheetId="13">ВОЛРЦ!#REF!</definedName>
    <definedName name="_xlnm._FilterDatabase" localSheetId="4">ВООБ!#REF!</definedName>
    <definedName name="_xlnm._FilterDatabase" localSheetId="10">ВООД!#REF!</definedName>
    <definedName name="_xlnm._FilterDatabase" localSheetId="23">ВРДЦ!#REF!</definedName>
    <definedName name="_xlnm._FilterDatabase" localSheetId="55">'Вытегорская ЦРБ'!#REF!</definedName>
    <definedName name="_xlnm._FilterDatabase" localSheetId="36">'Геном-Вологда'!#REF!</definedName>
    <definedName name="_xlnm._FilterDatabase" localSheetId="37">'Геном-Вологда (бюджет)'!#REF!</definedName>
    <definedName name="_xlnm._FilterDatabase" localSheetId="56">'Грязовецкая ЦРБ'!#REF!</definedName>
    <definedName name="_xlnm._FilterDatabase" localSheetId="45">'Дет.спец.психонев. сан.'!#REF!</definedName>
    <definedName name="_xlnm._FilterDatabase" localSheetId="57">'Кадуйская ЦРБ'!#REF!</definedName>
    <definedName name="_xlnm._FilterDatabase" localSheetId="59">'К-Городецкая ЦРБ'!#REF!</definedName>
    <definedName name="_xlnm._FilterDatabase" localSheetId="26">'КДЦ"ВИТА клиника"'!#REF!</definedName>
    <definedName name="_xlnm._FilterDatabase" localSheetId="58">'Кирилловская ЦРБ'!#REF!</definedName>
    <definedName name="_xlnm._FilterDatabase" localSheetId="22">'Клиника "Говорово"'!#REF!</definedName>
    <definedName name="_xlnm._FilterDatabase" localSheetId="30">'Клиника Константа'!#REF!</definedName>
    <definedName name="_xlnm._FilterDatabase" localSheetId="28">Компания_Бодрость!#REF!</definedName>
    <definedName name="_xlnm._FilterDatabase" localSheetId="35">'Красота и здоровье'!#REF!</definedName>
    <definedName name="_xlnm._FilterDatabase" localSheetId="82">'Мать и дитя (бюджет)'!#REF!</definedName>
    <definedName name="_xlnm._FilterDatabase" localSheetId="81">Мать_и_дитя!#REF!</definedName>
    <definedName name="_xlnm._FilterDatabase" localSheetId="60">'Междуреченская ЦРБ'!#REF!</definedName>
    <definedName name="_xlnm._FilterDatabase" localSheetId="40">'МСЧ "Северсталь"'!#REF!</definedName>
    <definedName name="_xlnm._FilterDatabase" localSheetId="27">'МЦ "Бодрость"'!#REF!</definedName>
    <definedName name="_xlnm._FilterDatabase" localSheetId="61">'Никольская ЦРБ'!#REF!</definedName>
    <definedName name="_xlnm._FilterDatabase" localSheetId="29">'Новый источник'!#REF!</definedName>
    <definedName name="_xlnm._FilterDatabase" localSheetId="43">'НУ "МЦ "Родник"'!#REF!</definedName>
    <definedName name="_xlnm._FilterDatabase" localSheetId="62">'Нюксенская ЦРБ'!#REF!</definedName>
    <definedName name="_xlnm._FilterDatabase" localSheetId="79">ОстМедКонсалт!#REF!</definedName>
    <definedName name="_xlnm._FilterDatabase" localSheetId="78">'Офтальмологический центр'!#REF!</definedName>
    <definedName name="_xlnm._FilterDatabase" localSheetId="80">Офтарос!#REF!</definedName>
    <definedName name="_xlnm._FilterDatabase" localSheetId="44">'ПАО "Северсталь"'!#REF!</definedName>
    <definedName name="_xlnm._FilterDatabase" localSheetId="47">'РЖД Бабаево'!#REF!</definedName>
    <definedName name="_xlnm._FilterDatabase" localSheetId="2" hidden="1">Свод!#REF!</definedName>
    <definedName name="_xlnm._FilterDatabase" localSheetId="1" hidden="1">'Свод по МО'!$A$5:$AY$91</definedName>
    <definedName name="_xlnm._FilterDatabase" localSheetId="63">'Сокольская ЦРБ'!#REF!</definedName>
    <definedName name="_xlnm._FilterDatabase" localSheetId="64">'Сямженская ЦРБ'!#REF!</definedName>
    <definedName name="_xlnm._FilterDatabase" localSheetId="65">'Тарногская ЦРБ'!#REF!</definedName>
    <definedName name="_xlnm._FilterDatabase" localSheetId="66">'Тотемская ЦРБ'!#REF!</definedName>
    <definedName name="_xlnm._FilterDatabase" localSheetId="67">'У-Кубинская ЦРБ'!#REF!</definedName>
    <definedName name="_xlnm._FilterDatabase" localSheetId="68">'Устюженская ЦРБ'!#REF!</definedName>
    <definedName name="_xlnm._FilterDatabase" localSheetId="69">'Харовская ЦРБ'!#REF!</definedName>
    <definedName name="_xlnm._FilterDatabase" localSheetId="33">'Центр Эко'!#REF!</definedName>
    <definedName name="_xlnm._FilterDatabase" localSheetId="34">'Центр Эко (бюджет)'!#REF!</definedName>
    <definedName name="_xlnm._FilterDatabase" localSheetId="70">'Чагодощенская ЦРБ'!#REF!</definedName>
    <definedName name="_xlnm._FilterDatabase" localSheetId="39">'ЧГБ(районы)'!#REF!</definedName>
    <definedName name="_xlnm._FilterDatabase" localSheetId="38">'ЧГБ(Череповец)'!#REF!</definedName>
    <definedName name="_xlnm._FilterDatabase" localSheetId="42">ЧГРД!#REF!</definedName>
    <definedName name="_xlnm._FilterDatabase" localSheetId="41">'ЧДГП №1'!#REF!</definedName>
    <definedName name="_xlnm._FilterDatabase" localSheetId="20">'ЧУЗ РЖД (Вологда)'!#REF!</definedName>
    <definedName name="_xlnm._FilterDatabase" localSheetId="21">'ЧУЗ РЖД (Череповец) '!#REF!</definedName>
    <definedName name="_xlnm._FilterDatabase" localSheetId="71">'Шекснинская ЦРБ'!#REF!</definedName>
    <definedName name="_xlnm._FilterDatabase" localSheetId="74">Эмбрилайф!#REF!</definedName>
    <definedName name="_xlnm._FilterDatabase" localSheetId="75">'Эмбрилайф (бюджет)'!#REF!</definedName>
    <definedName name="mo" localSheetId="1">'Свод по МО'!$A$1</definedName>
    <definedName name="OrgName" localSheetId="72">'АВА-ПЕТЕР'!$A$3</definedName>
    <definedName name="OrgName" localSheetId="73">'АВА-ПЕТЕР (бюджет)'!$A$3</definedName>
    <definedName name="OrgName" localSheetId="76">'Ай-Клиник'!$A$3</definedName>
    <definedName name="OrgName" localSheetId="77">'Ай-Клиник (бюджет)'!$A$3</definedName>
    <definedName name="OrgName" localSheetId="46">'Бабаевская ЦРБ'!$A$3</definedName>
    <definedName name="OrgName" localSheetId="48">'Бабушкинская ЦРБ'!$A$3</definedName>
    <definedName name="OrgName" localSheetId="32">Бальнеоклиника!$A$3</definedName>
    <definedName name="OrgName" localSheetId="49">'Белозерская ЦРБ'!$A$3</definedName>
    <definedName name="OrgName" localSheetId="50">'Вашкинская ЦРБ'!$A$3</definedName>
    <definedName name="OrgName" localSheetId="15">'ВГБ №1'!$A$3</definedName>
    <definedName name="OrgName" localSheetId="16">'ВГБ №2'!$A$3</definedName>
    <definedName name="OrgName" localSheetId="17">'ВГП №1'!$A$3</definedName>
    <definedName name="OrgName" localSheetId="18">'ВГП №5'!$A$3</definedName>
    <definedName name="OrgName" localSheetId="31">ВГРД!$A$3</definedName>
    <definedName name="OrgName" localSheetId="19">ВДГП!$A$3</definedName>
    <definedName name="OrgName" localSheetId="51">'Великоустюгская ЦРБ'!$A$3</definedName>
    <definedName name="OrgName" localSheetId="52">'Верховажская ЦРБ'!$A$3</definedName>
    <definedName name="OrgName" localSheetId="24">'Вита ЭКО'!$A$3</definedName>
    <definedName name="OrgName" localSheetId="25">'Вита ЭКО (бюджет)'!$A$3</definedName>
    <definedName name="OrgName" localSheetId="8">ВОГВВ!$A$3</definedName>
    <definedName name="OrgName" localSheetId="14">'ВОДБ № 2'!$A$3</definedName>
    <definedName name="OrgName" localSheetId="5">ВОДКБ!$A$3</definedName>
    <definedName name="OrgName" localSheetId="6">ВОДКБ_22!$A$3</definedName>
    <definedName name="OrgName" localSheetId="53">'Вожегодская ЦРБ'!$A$3</definedName>
    <definedName name="OrgName" localSheetId="7">ВОИБ!$A$3</definedName>
    <definedName name="OrgName" localSheetId="3">ВОКБ!$A$3</definedName>
    <definedName name="OrgName" localSheetId="12">'ВОКБ №2'!$A$3</definedName>
    <definedName name="OrgName" localSheetId="9">ВОКВД!$A$3</definedName>
    <definedName name="OrgName" localSheetId="11">'ВОКВД №2'!$A$3</definedName>
    <definedName name="OrgName" localSheetId="54">'Вологодская ЦРБ'!$A$3</definedName>
    <definedName name="OrgName" localSheetId="13">ВОЛРЦ!$A$3</definedName>
    <definedName name="OrgName" localSheetId="4">ВООБ!$A$3</definedName>
    <definedName name="OrgName" localSheetId="10">ВООД!$A$3</definedName>
    <definedName name="OrgName" localSheetId="23">ВРДЦ!$A$3</definedName>
    <definedName name="OrgName" localSheetId="55">'Вытегорская ЦРБ'!$A$3</definedName>
    <definedName name="OrgName" localSheetId="36">'Геном-Вологда'!$A$3</definedName>
    <definedName name="OrgName" localSheetId="37">'Геном-Вологда (бюджет)'!$A$3</definedName>
    <definedName name="OrgName" localSheetId="56">'Грязовецкая ЦРБ'!$A$3</definedName>
    <definedName name="OrgName" localSheetId="45">'Дет.спец.психонев. сан.'!$A$3</definedName>
    <definedName name="OrgName" localSheetId="57">'Кадуйская ЦРБ'!$A$3</definedName>
    <definedName name="OrgName" localSheetId="59">'К-Городецкая ЦРБ'!$A$3</definedName>
    <definedName name="OrgName" localSheetId="26">'КДЦ"ВИТА клиника"'!$A$3</definedName>
    <definedName name="OrgName" localSheetId="58">'Кирилловская ЦРБ'!$A$3</definedName>
    <definedName name="OrgName" localSheetId="22">'Клиника "Говорово"'!$A$3</definedName>
    <definedName name="OrgName" localSheetId="30">'Клиника Константа'!$A$3</definedName>
    <definedName name="OrgName" localSheetId="28">Компания_Бодрость!$A$3</definedName>
    <definedName name="OrgName" localSheetId="35">'Красота и здоровье'!$A$3</definedName>
    <definedName name="OrgName" localSheetId="82">'Мать и дитя (бюджет)'!$A$3</definedName>
    <definedName name="OrgName" localSheetId="81">Мать_и_дитя!$A$3</definedName>
    <definedName name="OrgName" localSheetId="60">'Междуреченская ЦРБ'!$A$3</definedName>
    <definedName name="OrgName" localSheetId="40">'МСЧ "Северсталь"'!$A$3</definedName>
    <definedName name="OrgName" localSheetId="27">'МЦ "Бодрость"'!$A$3</definedName>
    <definedName name="OrgName" localSheetId="61">'Никольская ЦРБ'!$A$3</definedName>
    <definedName name="OrgName" localSheetId="29">'Новый источник'!$A$3</definedName>
    <definedName name="OrgName" localSheetId="43">'НУ "МЦ "Родник"'!$A$3</definedName>
    <definedName name="OrgName" localSheetId="62">'Нюксенская ЦРБ'!$A$3</definedName>
    <definedName name="OrgName" localSheetId="79">ОстМедКонсалт!$A$3</definedName>
    <definedName name="OrgName" localSheetId="78">'Офтальмологический центр'!$A$3</definedName>
    <definedName name="OrgName" localSheetId="80">Офтарос!$A$3</definedName>
    <definedName name="OrgName" localSheetId="44">'ПАО "Северсталь"'!$A$3</definedName>
    <definedName name="OrgName" localSheetId="47">'РЖД Бабаево'!$A$3</definedName>
    <definedName name="OrgName" localSheetId="63">'Сокольская ЦРБ'!$A$3</definedName>
    <definedName name="OrgName" localSheetId="64">'Сямженская ЦРБ'!$A$3</definedName>
    <definedName name="OrgName" localSheetId="65">'Тарногская ЦРБ'!$A$3</definedName>
    <definedName name="OrgName" localSheetId="66">'Тотемская ЦРБ'!$A$3</definedName>
    <definedName name="OrgName" localSheetId="67">'У-Кубинская ЦРБ'!$A$3</definedName>
    <definedName name="OrgName" localSheetId="68">'Устюженская ЦРБ'!$A$3</definedName>
    <definedName name="OrgName" localSheetId="69">'Харовская ЦРБ'!$A$3</definedName>
    <definedName name="OrgName" localSheetId="33">'Центр Эко'!$A$3</definedName>
    <definedName name="OrgName" localSheetId="34">'Центр Эко (бюджет)'!$A$3</definedName>
    <definedName name="OrgName" localSheetId="70">'Чагодощенская ЦРБ'!$A$3</definedName>
    <definedName name="OrgName" localSheetId="39">'ЧГБ(районы)'!$A$3</definedName>
    <definedName name="OrgName" localSheetId="38">'ЧГБ(Череповец)'!$A$3</definedName>
    <definedName name="OrgName" localSheetId="42">ЧГРД!$A$3</definedName>
    <definedName name="OrgName" localSheetId="41">'ЧДГП №1'!$A$3</definedName>
    <definedName name="OrgName" localSheetId="20">'ЧУЗ РЖД (Вологда)'!$A$3</definedName>
    <definedName name="OrgName" localSheetId="21">'ЧУЗ РЖД (Череповец) '!$A$3</definedName>
    <definedName name="OrgName" localSheetId="71">'Шекснинская ЦРБ'!$A$3</definedName>
    <definedName name="OrgName" localSheetId="74">Эмбрилайф!$A$3</definedName>
    <definedName name="OrgName" localSheetId="75">'Эмбрилайф (бюджет)'!$A$3</definedName>
  </definedNames>
  <calcPr calcId="124519" refMode="R1C1"/>
</workbook>
</file>

<file path=xl/calcChain.xml><?xml version="1.0" encoding="utf-8"?>
<calcChain xmlns="http://schemas.openxmlformats.org/spreadsheetml/2006/main">
  <c r="C88" i="87"/>
  <c r="I86" l="1"/>
  <c r="H86"/>
  <c r="G86"/>
  <c r="F86"/>
  <c r="D86"/>
  <c r="D87" s="1"/>
  <c r="D89" s="1"/>
  <c r="D91" s="1"/>
  <c r="C85"/>
  <c r="C84"/>
  <c r="E82"/>
  <c r="C82"/>
  <c r="E81"/>
  <c r="C81"/>
  <c r="E80"/>
  <c r="C80"/>
  <c r="E79"/>
  <c r="C79"/>
  <c r="E78"/>
  <c r="C78"/>
  <c r="E77"/>
  <c r="C77"/>
  <c r="C76"/>
  <c r="C75"/>
  <c r="C74"/>
  <c r="C73"/>
  <c r="C72"/>
  <c r="C71"/>
  <c r="C70"/>
  <c r="C69"/>
  <c r="C68"/>
  <c r="C67"/>
  <c r="E66"/>
  <c r="C66"/>
  <c r="E65"/>
  <c r="C65"/>
  <c r="E64"/>
  <c r="C64"/>
  <c r="E63"/>
  <c r="E86" s="1"/>
  <c r="E87" s="1"/>
  <c r="E89" s="1"/>
  <c r="E91" s="1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86" l="1"/>
  <c r="C87" s="1"/>
  <c r="C89" s="1"/>
  <c r="C91" s="1"/>
  <c r="F10" i="7"/>
  <c r="E10"/>
  <c r="D10"/>
  <c r="C10"/>
  <c r="B9"/>
  <c r="B10" s="1"/>
  <c r="F10" i="8"/>
  <c r="E10"/>
  <c r="D10"/>
  <c r="C10"/>
  <c r="B10"/>
  <c r="B9"/>
  <c r="F10" i="9"/>
  <c r="E10"/>
  <c r="D10"/>
  <c r="C10"/>
  <c r="B10"/>
  <c r="B9"/>
  <c r="F10" i="10"/>
  <c r="E10"/>
  <c r="D10"/>
  <c r="C10"/>
  <c r="B10"/>
  <c r="B9"/>
  <c r="F10" i="11"/>
  <c r="E10"/>
  <c r="D10"/>
  <c r="C10"/>
  <c r="B10"/>
  <c r="B9"/>
  <c r="F10" i="13"/>
  <c r="E10"/>
  <c r="D10"/>
  <c r="C10"/>
  <c r="B10"/>
  <c r="B9"/>
  <c r="F10" i="14"/>
  <c r="E10"/>
  <c r="D10"/>
  <c r="C10"/>
  <c r="B10"/>
  <c r="B9"/>
  <c r="F10" i="15"/>
  <c r="E10"/>
  <c r="D10"/>
  <c r="C10"/>
  <c r="B10"/>
  <c r="B9"/>
  <c r="F10" i="16"/>
  <c r="E10"/>
  <c r="D10"/>
  <c r="C10"/>
  <c r="B10"/>
  <c r="B9"/>
  <c r="F11" i="17"/>
  <c r="E11"/>
  <c r="D11"/>
  <c r="C11"/>
  <c r="B10"/>
  <c r="B9"/>
  <c r="B11" s="1"/>
  <c r="F14" i="18"/>
  <c r="E14"/>
  <c r="D14"/>
  <c r="C14"/>
  <c r="B13"/>
  <c r="B12"/>
  <c r="B11"/>
  <c r="B10"/>
  <c r="B9"/>
  <c r="B14" s="1"/>
  <c r="F14" i="19"/>
  <c r="E14"/>
  <c r="D14"/>
  <c r="C14"/>
  <c r="B13"/>
  <c r="B12"/>
  <c r="B11"/>
  <c r="B10"/>
  <c r="B14" s="1"/>
  <c r="B9"/>
  <c r="F13" i="20"/>
  <c r="E13"/>
  <c r="D13"/>
  <c r="C13"/>
  <c r="B12"/>
  <c r="B11"/>
  <c r="B10"/>
  <c r="B9"/>
  <c r="B13" s="1"/>
  <c r="F13" i="21"/>
  <c r="E13"/>
  <c r="D13"/>
  <c r="C13"/>
  <c r="B12"/>
  <c r="B11"/>
  <c r="B10"/>
  <c r="B9"/>
  <c r="B13" s="1"/>
  <c r="F11" i="22"/>
  <c r="E11"/>
  <c r="D11"/>
  <c r="C11"/>
  <c r="B10"/>
  <c r="B9"/>
  <c r="B11" s="1"/>
  <c r="F14" i="23"/>
  <c r="E14"/>
  <c r="D14"/>
  <c r="C14"/>
  <c r="B13"/>
  <c r="B12"/>
  <c r="B11"/>
  <c r="B10"/>
  <c r="B9"/>
  <c r="B14" s="1"/>
  <c r="F11" i="24"/>
  <c r="E11"/>
  <c r="D11"/>
  <c r="C11"/>
  <c r="B10"/>
  <c r="B9"/>
  <c r="B11" s="1"/>
  <c r="F11" i="25"/>
  <c r="E11"/>
  <c r="D11"/>
  <c r="C11"/>
  <c r="B10"/>
  <c r="B9"/>
  <c r="B11" s="1"/>
  <c r="F13" i="26"/>
  <c r="E13"/>
  <c r="D13"/>
  <c r="C13"/>
  <c r="B12"/>
  <c r="B11"/>
  <c r="B10"/>
  <c r="B9"/>
  <c r="B13" s="1"/>
  <c r="F12" i="27"/>
  <c r="E12"/>
  <c r="D12"/>
  <c r="C12"/>
  <c r="B11"/>
  <c r="B10"/>
  <c r="B12" s="1"/>
  <c r="B9"/>
  <c r="F15" i="28"/>
  <c r="E15"/>
  <c r="D15"/>
  <c r="C15"/>
  <c r="B14"/>
  <c r="B13"/>
  <c r="B12"/>
  <c r="B11"/>
  <c r="B10"/>
  <c r="B9"/>
  <c r="B15" s="1"/>
  <c r="F10" i="29"/>
  <c r="E10"/>
  <c r="D10"/>
  <c r="C10"/>
  <c r="B9"/>
  <c r="B10" s="1"/>
  <c r="F14" i="30"/>
  <c r="E14"/>
  <c r="D14"/>
  <c r="C14"/>
  <c r="B13"/>
  <c r="B12"/>
  <c r="B11"/>
  <c r="B10"/>
  <c r="B9"/>
  <c r="B14" s="1"/>
  <c r="F10" i="31"/>
  <c r="E10"/>
  <c r="D10"/>
  <c r="C10"/>
  <c r="B9"/>
  <c r="B10" s="1"/>
  <c r="F10" i="32"/>
  <c r="E10"/>
  <c r="D10"/>
  <c r="C10"/>
  <c r="B9"/>
  <c r="B10" s="1"/>
  <c r="F14" i="33"/>
  <c r="E14"/>
  <c r="D14"/>
  <c r="C14"/>
  <c r="B13"/>
  <c r="B12"/>
  <c r="B11"/>
  <c r="B10"/>
  <c r="B9"/>
  <c r="B14" s="1"/>
  <c r="F12" i="34"/>
  <c r="E12"/>
  <c r="D12"/>
  <c r="C12"/>
  <c r="B11"/>
  <c r="B10"/>
  <c r="B9"/>
  <c r="B12" s="1"/>
  <c r="F10" i="35"/>
  <c r="E10"/>
  <c r="D10"/>
  <c r="C10"/>
  <c r="B9"/>
  <c r="B10" s="1"/>
  <c r="F11" i="36"/>
  <c r="E11"/>
  <c r="D11"/>
  <c r="C11"/>
  <c r="B10"/>
  <c r="B9"/>
  <c r="B11" s="1"/>
  <c r="F14" i="37"/>
  <c r="E14"/>
  <c r="D14"/>
  <c r="C14"/>
  <c r="B13"/>
  <c r="B12"/>
  <c r="B11"/>
  <c r="B10"/>
  <c r="B9"/>
  <c r="B14" s="1"/>
  <c r="F17" i="38"/>
  <c r="E17"/>
  <c r="D17"/>
  <c r="C17"/>
  <c r="B16"/>
  <c r="B15"/>
  <c r="B14"/>
  <c r="B13"/>
  <c r="B12"/>
  <c r="B11"/>
  <c r="B10"/>
  <c r="B9"/>
  <c r="B17" s="1"/>
  <c r="F12" i="39"/>
  <c r="E12"/>
  <c r="D12"/>
  <c r="C12"/>
  <c r="B11"/>
  <c r="B10"/>
  <c r="B9"/>
  <c r="B12" s="1"/>
  <c r="F11" i="40"/>
  <c r="E11"/>
  <c r="D11"/>
  <c r="C11"/>
  <c r="B10"/>
  <c r="B9"/>
  <c r="B11" s="1"/>
  <c r="F12" i="41"/>
  <c r="E12"/>
  <c r="D12"/>
  <c r="C12"/>
  <c r="B11"/>
  <c r="B10"/>
  <c r="B9"/>
  <c r="B12" s="1"/>
  <c r="F11" i="42"/>
  <c r="E11"/>
  <c r="D11"/>
  <c r="C11"/>
  <c r="B10"/>
  <c r="B9"/>
  <c r="B11" s="1"/>
  <c r="F13" i="43"/>
  <c r="E13"/>
  <c r="D13"/>
  <c r="C13"/>
  <c r="B12"/>
  <c r="B11"/>
  <c r="B10"/>
  <c r="B9"/>
  <c r="B13" s="1"/>
  <c r="F10" i="44"/>
  <c r="E10"/>
  <c r="D10"/>
  <c r="C10"/>
  <c r="B9"/>
  <c r="B10" s="1"/>
  <c r="F10" i="45"/>
  <c r="E10"/>
  <c r="D10"/>
  <c r="C10"/>
  <c r="B9"/>
  <c r="B10" s="1"/>
  <c r="F10" i="46"/>
  <c r="E10"/>
  <c r="D10"/>
  <c r="C10"/>
  <c r="B10"/>
  <c r="B9"/>
  <c r="F10" i="47"/>
  <c r="E10"/>
  <c r="D10"/>
  <c r="C10"/>
  <c r="B10"/>
  <c r="B9"/>
  <c r="F11" i="48"/>
  <c r="E11"/>
  <c r="D11"/>
  <c r="C11"/>
  <c r="B10"/>
  <c r="B9"/>
  <c r="B11" s="1"/>
  <c r="F16" i="49"/>
  <c r="E16"/>
  <c r="D16"/>
  <c r="C16"/>
  <c r="B15"/>
  <c r="B14"/>
  <c r="B13"/>
  <c r="B12"/>
  <c r="B11"/>
  <c r="B10"/>
  <c r="B9"/>
  <c r="B16" s="1"/>
  <c r="F11" i="50"/>
  <c r="E11"/>
  <c r="D11"/>
  <c r="C11"/>
  <c r="B10"/>
  <c r="B9"/>
  <c r="B11" s="1"/>
  <c r="F19" i="51"/>
  <c r="E19"/>
  <c r="D19"/>
  <c r="C19"/>
  <c r="B18"/>
  <c r="B17"/>
  <c r="B16"/>
  <c r="B15"/>
  <c r="B14"/>
  <c r="B13"/>
  <c r="B12"/>
  <c r="B11"/>
  <c r="B10"/>
  <c r="B9"/>
  <c r="B19" s="1"/>
  <c r="F10" i="52"/>
  <c r="E10"/>
  <c r="D10"/>
  <c r="C10"/>
  <c r="B9"/>
  <c r="B10" s="1"/>
  <c r="F10" i="53"/>
  <c r="E10"/>
  <c r="D10"/>
  <c r="C10"/>
  <c r="B9"/>
  <c r="B10" s="1"/>
  <c r="F11" i="54"/>
  <c r="E11"/>
  <c r="D11"/>
  <c r="C11"/>
  <c r="B10"/>
  <c r="B9"/>
  <c r="B11" s="1"/>
  <c r="F10" i="55"/>
  <c r="E10"/>
  <c r="D10"/>
  <c r="C10"/>
  <c r="B9"/>
  <c r="B10" s="1"/>
  <c r="F10" i="56"/>
  <c r="E10"/>
  <c r="D10"/>
  <c r="C10"/>
  <c r="B10"/>
  <c r="B9"/>
  <c r="F10" i="57"/>
  <c r="E10"/>
  <c r="D10"/>
  <c r="C10"/>
  <c r="B10"/>
  <c r="B9"/>
  <c r="F10" i="58"/>
  <c r="E10"/>
  <c r="D10"/>
  <c r="C10"/>
  <c r="B10"/>
  <c r="B9"/>
  <c r="F11" i="59"/>
  <c r="E11"/>
  <c r="D11"/>
  <c r="C11"/>
  <c r="B10"/>
  <c r="B9"/>
  <c r="B11" s="1"/>
  <c r="F10" i="60"/>
  <c r="E10"/>
  <c r="D10"/>
  <c r="C10"/>
  <c r="B9"/>
  <c r="B10" s="1"/>
  <c r="F10" i="61"/>
  <c r="E10"/>
  <c r="D10"/>
  <c r="C10"/>
  <c r="B10"/>
  <c r="B9"/>
  <c r="F11" i="62"/>
  <c r="E11"/>
  <c r="D11"/>
  <c r="C11"/>
  <c r="B10"/>
  <c r="B9"/>
  <c r="B11" s="1"/>
  <c r="F13" i="63"/>
  <c r="E13"/>
  <c r="D13"/>
  <c r="C13"/>
  <c r="B12"/>
  <c r="B11"/>
  <c r="B10"/>
  <c r="B9"/>
  <c r="B13" s="1"/>
  <c r="F10" i="64"/>
  <c r="E10"/>
  <c r="D10"/>
  <c r="C10"/>
  <c r="B9"/>
  <c r="B10" s="1"/>
  <c r="F10" i="65"/>
  <c r="E10"/>
  <c r="D10"/>
  <c r="C10"/>
  <c r="B10"/>
  <c r="B9"/>
  <c r="F10" i="66"/>
  <c r="E10"/>
  <c r="D10"/>
  <c r="C10"/>
  <c r="B10"/>
  <c r="B9"/>
  <c r="F10" i="67"/>
  <c r="E10"/>
  <c r="D10"/>
  <c r="C10"/>
  <c r="B10"/>
  <c r="B9"/>
  <c r="F11" i="68"/>
  <c r="E11"/>
  <c r="D11"/>
  <c r="C11"/>
  <c r="B10"/>
  <c r="B9"/>
  <c r="B11" s="1"/>
  <c r="F13" i="69"/>
  <c r="E13"/>
  <c r="D13"/>
  <c r="C13"/>
  <c r="B12"/>
  <c r="B11"/>
  <c r="B10"/>
  <c r="B9"/>
  <c r="B13" s="1"/>
  <c r="F12" i="70"/>
  <c r="E12"/>
  <c r="D12"/>
  <c r="C12"/>
  <c r="B11"/>
  <c r="B10"/>
  <c r="B12" s="1"/>
  <c r="B9"/>
  <c r="F11" i="71"/>
  <c r="E11"/>
  <c r="D11"/>
  <c r="C11"/>
  <c r="B10"/>
  <c r="B9"/>
  <c r="B11" s="1"/>
  <c r="F15" i="72"/>
  <c r="E15"/>
  <c r="D15"/>
  <c r="C15"/>
  <c r="B14"/>
  <c r="B13"/>
  <c r="B12"/>
  <c r="B11"/>
  <c r="B10"/>
  <c r="B9"/>
  <c r="B15" s="1"/>
  <c r="F15" i="73"/>
  <c r="E15"/>
  <c r="D15"/>
  <c r="C15"/>
  <c r="B14"/>
  <c r="B13"/>
  <c r="B12"/>
  <c r="B11"/>
  <c r="B10"/>
  <c r="B9"/>
  <c r="B15" s="1"/>
  <c r="F16" i="74"/>
  <c r="E16"/>
  <c r="D16"/>
  <c r="C16"/>
  <c r="B15"/>
  <c r="B14"/>
  <c r="B13"/>
  <c r="B12"/>
  <c r="B11"/>
  <c r="B10"/>
  <c r="B9"/>
  <c r="B16" s="1"/>
  <c r="F15" i="75"/>
  <c r="E15"/>
  <c r="D15"/>
  <c r="C15"/>
  <c r="B14"/>
  <c r="B13"/>
  <c r="B12"/>
  <c r="B11"/>
  <c r="B10"/>
  <c r="B9"/>
  <c r="B15" s="1"/>
  <c r="F11" i="76"/>
  <c r="E11"/>
  <c r="D11"/>
  <c r="C11"/>
  <c r="B10"/>
  <c r="B9"/>
  <c r="B11" s="1"/>
  <c r="F19" i="77"/>
  <c r="E19"/>
  <c r="D19"/>
  <c r="C19"/>
  <c r="B18"/>
  <c r="B17"/>
  <c r="B16"/>
  <c r="B15"/>
  <c r="B14"/>
  <c r="B13"/>
  <c r="B12"/>
  <c r="B11"/>
  <c r="B10"/>
  <c r="B9"/>
  <c r="B19" s="1"/>
  <c r="F10" i="78"/>
  <c r="E10"/>
  <c r="D10"/>
  <c r="C10"/>
  <c r="B10"/>
  <c r="B9"/>
  <c r="F11" i="79"/>
  <c r="E11"/>
  <c r="D11"/>
  <c r="C11"/>
  <c r="B10"/>
  <c r="B9"/>
  <c r="B11" s="1"/>
  <c r="F10" i="80"/>
  <c r="E10"/>
  <c r="D10"/>
  <c r="C10"/>
  <c r="B9"/>
  <c r="B10" s="1"/>
  <c r="F10" i="81"/>
  <c r="E10"/>
  <c r="D10"/>
  <c r="C10"/>
  <c r="B9"/>
  <c r="B10" s="1"/>
  <c r="F10" i="82"/>
  <c r="E10"/>
  <c r="D10"/>
  <c r="C10"/>
  <c r="B10"/>
  <c r="B9"/>
  <c r="F23" i="83"/>
  <c r="E23"/>
  <c r="D23"/>
  <c r="C23"/>
  <c r="B22"/>
  <c r="B21"/>
  <c r="B20"/>
  <c r="B19"/>
  <c r="B18"/>
  <c r="B17"/>
  <c r="B16"/>
  <c r="B15"/>
  <c r="B14"/>
  <c r="B13"/>
  <c r="B12"/>
  <c r="B11"/>
  <c r="B10"/>
  <c r="B9"/>
  <c r="B23" s="1"/>
  <c r="F22" i="84"/>
  <c r="E22"/>
  <c r="D22"/>
  <c r="C22"/>
  <c r="B21"/>
  <c r="B20"/>
  <c r="B19"/>
  <c r="B18"/>
  <c r="B17"/>
  <c r="B16"/>
  <c r="B15"/>
  <c r="B14"/>
  <c r="B13"/>
  <c r="B12"/>
  <c r="B11"/>
  <c r="B10"/>
  <c r="B9"/>
  <c r="B22" s="1"/>
  <c r="F10" i="85"/>
  <c r="E10"/>
  <c r="D10"/>
  <c r="C10"/>
  <c r="B10"/>
  <c r="B9"/>
  <c r="F14" i="86"/>
  <c r="E14"/>
  <c r="D14"/>
  <c r="C14"/>
  <c r="B13"/>
  <c r="B12"/>
  <c r="B11"/>
  <c r="B10"/>
  <c r="B9"/>
  <c r="B14" s="1"/>
  <c r="F38" i="6"/>
  <c r="E38"/>
  <c r="D38"/>
  <c r="C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38" s="1"/>
</calcChain>
</file>

<file path=xl/sharedStrings.xml><?xml version="1.0" encoding="utf-8"?>
<sst xmlns="http://schemas.openxmlformats.org/spreadsheetml/2006/main" count="1266" uniqueCount="226">
  <si>
    <t>Сводный план объёмов медицинской помощи  в условиях дневного стационара</t>
  </si>
  <si>
    <t>Профиль медицинской помощи</t>
  </si>
  <si>
    <t>план на год</t>
  </si>
  <si>
    <t>в т.ч. по кварталам</t>
  </si>
  <si>
    <t>1-й квартал</t>
  </si>
  <si>
    <t>2-й квартал</t>
  </si>
  <si>
    <t>3-й квартал</t>
  </si>
  <si>
    <t>4-й квартал</t>
  </si>
  <si>
    <t>Акушерство и гинекология</t>
  </si>
  <si>
    <t>Гастроэнтерология</t>
  </si>
  <si>
    <t>Гематология</t>
  </si>
  <si>
    <t>Дерматовенерология</t>
  </si>
  <si>
    <t>Детская кардиология</t>
  </si>
  <si>
    <t>Детская онкология</t>
  </si>
  <si>
    <t>Детская урология-андрология</t>
  </si>
  <si>
    <t>Детская хирургия</t>
  </si>
  <si>
    <t>Детская эндокринология</t>
  </si>
  <si>
    <t>Инфекционные болезни</t>
  </si>
  <si>
    <t>Кардиология</t>
  </si>
  <si>
    <t>Колопроктология</t>
  </si>
  <si>
    <t>Медицинская реабилитация</t>
  </si>
  <si>
    <t>Неврология</t>
  </si>
  <si>
    <t>Нефрология</t>
  </si>
  <si>
    <t>Онкология</t>
  </si>
  <si>
    <t>Оториноларингология</t>
  </si>
  <si>
    <t>Офтальмология</t>
  </si>
  <si>
    <t>Педиатрия</t>
  </si>
  <si>
    <t>Пульмонология</t>
  </si>
  <si>
    <t>Радиология, радиотерапия</t>
  </si>
  <si>
    <t>Ревматология</t>
  </si>
  <si>
    <t>Сердечно-сосудистая хирургия</t>
  </si>
  <si>
    <t>Терапия</t>
  </si>
  <si>
    <t>Травматология и ортопедия</t>
  </si>
  <si>
    <t>Урология</t>
  </si>
  <si>
    <t>Хирургия</t>
  </si>
  <si>
    <t>Хирургия (комбустиология)</t>
  </si>
  <si>
    <t>Эндокринология</t>
  </si>
  <si>
    <t>Итого:</t>
  </si>
  <si>
    <t>#ProfileMHName</t>
  </si>
  <si>
    <t>#VolQuarter1</t>
  </si>
  <si>
    <t>#VolQuarter2</t>
  </si>
  <si>
    <t>#VolQuarter3</t>
  </si>
  <si>
    <t>#VolQuarter4</t>
  </si>
  <si>
    <t>ProfileMHName</t>
  </si>
  <si>
    <t>VolQuarter1</t>
  </si>
  <si>
    <t>VolQuarter2</t>
  </si>
  <si>
    <t>VolQuarter3</t>
  </si>
  <si>
    <t>VolQuarter4</t>
  </si>
  <si>
    <t>План объёмов медицинской помощи  в условиях дневного стационара</t>
  </si>
  <si>
    <t>OOO "МАТЬ И ДИТЯ ЯРОСЛАВЛЬ" (бюджет)</t>
  </si>
  <si>
    <t>в т.ч. по месяцам</t>
  </si>
  <si>
    <t>OOO "МАТЬ И ДИТЯ ЯРОСЛАВЛЬ"</t>
  </si>
  <si>
    <t>ООО "ОФТАРОС"</t>
  </si>
  <si>
    <t>ООО "КЛИНИКА ОСТМЕДКОНСАЛТ"</t>
  </si>
  <si>
    <t>ООО "ОФТАЛЬМОЛОГИЧЕСКИЙ ЦЕНТР"</t>
  </si>
  <si>
    <t>ООО "АЙ-КЛИНИК СЗ" (бюджет)</t>
  </si>
  <si>
    <t>ООО "АЙ-КЛИНИК СЗ"</t>
  </si>
  <si>
    <t>ООО "ЦИЭР "ЭМБРИЛАЙФ" (бюджет)</t>
  </si>
  <si>
    <t>ООО "ЦИЭР "ЭМБРИЛАЙФ"</t>
  </si>
  <si>
    <t>ООО "АВА-ПЕТЕР" (бюджет)</t>
  </si>
  <si>
    <t>ООО "АВА-ПЕТЕР"</t>
  </si>
  <si>
    <t>БУЗ ВО "ШЕКСНИНСКАЯ ЦРБ"</t>
  </si>
  <si>
    <t>БУЗ ВО "ЧАГОДОЩЕНСКАЯ ЦРБ"</t>
  </si>
  <si>
    <t>БУЗ ВО "ХАРОВСКАЯ ЦРБ"</t>
  </si>
  <si>
    <t>БУЗ ВО "УСТЮЖЕНСКАЯ ЦРБ"</t>
  </si>
  <si>
    <t>БУЗ ВО "УСТЬ-КУБИНСКАЯ ЦРБ"</t>
  </si>
  <si>
    <t>БУЗ ВО "ТОТЕМСКАЯ ЦРБ"</t>
  </si>
  <si>
    <t>БУЗ ВО "ТАРНОГСКАЯ ЦРБ"</t>
  </si>
  <si>
    <t>БУЗ ВО "СЯМЖЕНСКАЯ ЦРБ"</t>
  </si>
  <si>
    <t>БУЗ ВО "СОКОЛЬСКАЯ ЦРБ"</t>
  </si>
  <si>
    <t>БУЗ ВО "НЮКСЕНСКАЯ ЦРБ"</t>
  </si>
  <si>
    <t>БУЗ ВО "НИКОЛЬСКАЯ ЦРБ"</t>
  </si>
  <si>
    <t>БУЗ ВО "МЕЖДУРЕЧЕНСКАЯ ЦРБ"</t>
  </si>
  <si>
    <t>БУЗ ВО "КИЧ-ГОРОДЕЦКАЯ ЦРБ" ИМЕНИ В.И.КОРЖАВИНА</t>
  </si>
  <si>
    <t>БУЗ ВО "КИРИЛЛОВСКАЯ ЦРБ"</t>
  </si>
  <si>
    <t>БУЗ ВО "КАДУЙСКАЯ ЦРБ"</t>
  </si>
  <si>
    <t>БУЗ ВО "ГРЯЗОВЕЦКАЯ ЦРБ"</t>
  </si>
  <si>
    <t>БУЗ ВО "ВЫТЕГОРСКАЯ ЦРБ"</t>
  </si>
  <si>
    <t>БУЗ ВО"ВОЛОГОДСКАЯ ЦРБ"</t>
  </si>
  <si>
    <t>БУЗ ВО "ВОЖЕГОДСКАЯ ЦРБ"</t>
  </si>
  <si>
    <t>БУЗ ВО "ВЕРХОВАЖСКАЯ ЦРБ"</t>
  </si>
  <si>
    <t>БУЗ ВО "ВЕЛИКОУСТЮГСКАЯ ЦРБ"</t>
  </si>
  <si>
    <t>БУЗ ВО "ВАШКИНСКАЯ ЦРБ"</t>
  </si>
  <si>
    <t>БУЗ ВО "БЕЛОЗЕРСКАЯ ЦРБ"</t>
  </si>
  <si>
    <t>БУЗ ВО "БАБУШКИНСКАЯ ЦРБ"</t>
  </si>
  <si>
    <t>ЧУЗ "РЖД-МЕДИЦИНА" Г. БАБАЕВО"</t>
  </si>
  <si>
    <t>БУЗ ВО "БАБАЕВСКАЯ ЦРБ"</t>
  </si>
  <si>
    <t>БУЗ ВО "ДЕТСКИЙ СПЕЦИАЛИЗИРОВАННЫЙ ПСИХОНЕВРОЛОГИЧЕСКИЙ САНАТОРИЙ"</t>
  </si>
  <si>
    <t>ПАО "СЕВЕРСТАЛЬ"</t>
  </si>
  <si>
    <t>НУ "МЕДИЦИНСКИЙ ЦЕНТР "РОДНИК"</t>
  </si>
  <si>
    <t>БУЗ ВО "ЧЕРЕПОВЕЦКИЙ ГОРОДСКОЙ РОДИЛЬНЫЙ ДОМ", БУЗ ВО "ЧЕРГОРРОДДОМ"</t>
  </si>
  <si>
    <t>БУЗ ВО "ЧЕРЕПОВЕЦКАЯ ДЕТСКАЯ ГОРОДСКАЯ ПОЛИКЛИНИКА № 1"</t>
  </si>
  <si>
    <t>БУЗ ВО "МЕДСАНЧАСТЬ "СЕВЕРСТАЛЬ"</t>
  </si>
  <si>
    <t>БУЗ ВО "ЧЕРЕПОВЕЦКАЯ ГОРОДСКАЯ БОЛЬНИЦА" (Районы)</t>
  </si>
  <si>
    <t>БУЗ ВО "ЧЕРЕПОВЕЦКАЯ ГОРОДСКАЯ БОЛЬНИЦА"</t>
  </si>
  <si>
    <t>ООО "ГЕНОМ-ВОЛОГДА" (бюджет)</t>
  </si>
  <si>
    <t>ООО "ГЕНОМ-ВОЛОГДА"</t>
  </si>
  <si>
    <t>ООО "КРАСОТА И ЗДОРОВЬЕ"</t>
  </si>
  <si>
    <t>ООО "ЦЕНТР ЭКО" (бюджет)</t>
  </si>
  <si>
    <t>ООО "ЦЕНТР ЭКО"</t>
  </si>
  <si>
    <t>ООО "БАЛЬНЕОКЛИНИКА"</t>
  </si>
  <si>
    <t>БУЗ ВО "ВОЛОГОДСКИЙ ГОРОДСКОЙ РОДИЛЬНЫЙ ДОМ"</t>
  </si>
  <si>
    <t>ООО "КЛИНИКА КОНСТАНТА"</t>
  </si>
  <si>
    <t>МЧУ ПРОФСОЮЗОВ САНАТОРИЙ "НОВЫЙ ИСТОЧНИК"</t>
  </si>
  <si>
    <t>ООО КОМПАНИЯ "БОДРОСТЬ"</t>
  </si>
  <si>
    <t>ООО "МЕДИЦИНСКИЙ ЦЕНТР "БОДРОСТЬ"</t>
  </si>
  <si>
    <t>ООО "КДЦ "ВИТА КЛИНИКА"</t>
  </si>
  <si>
    <t>ООО "КЛИНИКА РЕПРОДУКЦИИ "ВИТА ЭКО" (бюджет)</t>
  </si>
  <si>
    <t>ООО"КЛИНИКА РЕПРОДУКЦИИ "ВИТА ЭКО"</t>
  </si>
  <si>
    <t>ООО "ВРДЦ"</t>
  </si>
  <si>
    <t>ООО "КЛИНИКА"ГОВОРОВО"</t>
  </si>
  <si>
    <t>ЧУЗ "РЖД-МЕДИЦИНА" Г.Череповец</t>
  </si>
  <si>
    <t>ЧУЗ "РЖД-МЕДИЦИНА" Г.ВОЛОГДА</t>
  </si>
  <si>
    <t>БУЗ ВО "ВДГП"</t>
  </si>
  <si>
    <t>БУЗ ВО "ВОЛОГОДСКАЯ ГОРОДСКАЯ ПОЛИКЛИНИКА № 5"</t>
  </si>
  <si>
    <t>БУЗ ВО "ВОЛОГОДСКАЯ ГОРОДСКАЯ ПОЛИКЛИНИКА №1"</t>
  </si>
  <si>
    <t>БУЗ ВО "ВОЛОГОДСКАЯ ГОРОДСКАЯ БОЛЬНИЦА №2"</t>
  </si>
  <si>
    <t>БУЗ ВО "ВОЛОГОДСКАЯ ГОРОДСКАЯ БОЛЬНИЦА №1"</t>
  </si>
  <si>
    <t>БУЗ ВО "ВОЛОГОДСКАЯ ОБЛАСТНАЯ ДЕТСКАЯ БОЛЬНИЦА № 2", БУЗ ВО "ВОДБ № 2"</t>
  </si>
  <si>
    <t>БУЗ ВО "ВОЛРЦ"</t>
  </si>
  <si>
    <t>БУЗ ВО "ВОЛОГОДСКАЯ ОБЛАСТНАЯ КЛИНИЧЕСКАЯ БОЛЬНИЦА №2"</t>
  </si>
  <si>
    <t>БУЗ ВО"ВОЛОГОДСКИЙ ОБЛАСТНОЙ КОЖНО-ВЕНЕРОЛОГИЧЕСКИЙ ДИСПАНСЕР №2"</t>
  </si>
  <si>
    <t>БУЗ ВО "ВОЛОГОДСКИЙ ОБЛАСТНОЙ ОНКОЛОГИЧЕСКИЙ ДИСПАНСЕР", БУЗ ВО "ВООД"</t>
  </si>
  <si>
    <t>БУЗ ВО "ВОЛОГОДСКИЙ ОБЛАСТНОЙ КОЖНО-ВЕНЕРОЛОГИЧЕСКИЙ ДИСПАНСЕР ", БУЗ ВО "ВОКВД"</t>
  </si>
  <si>
    <t>БУЗ ВО "ВОЛОГОДСКИЙ ОБЛАСТНОЙ ГОСПИТАЛЬ ДЛЯ ВЕТЕРАНОВ ВОЙН"</t>
  </si>
  <si>
    <t>БУЗ ВО "ВОЛОГОДСКАЯ ОБЛАСТНАЯ ИНФЕКЦИОННАЯ БОЛЬНИЦА", БУЗ ВО "ВОИБ"</t>
  </si>
  <si>
    <t>БУЗ ВО "ВОДКБ"</t>
  </si>
  <si>
    <t>БУЗ ВО "ВОЛОГОДСКАЯ ОБЛАСТНАЯ ДЕТСКАЯ КЛИНИЧЕСКАЯ БОЛЬНИЦА"</t>
  </si>
  <si>
    <t>БУЗ ВО "ВОЛОГОДСКАЯ ОБЛАСТНАЯ ОФТАЛЬМОЛОГИЧЕСКАЯ БОЛЬНИЦА", БУЗ ВО "ВООБ"</t>
  </si>
  <si>
    <t>БУЗ ВО "ВОЛОГОДСКАЯ ОБЛАСТНАЯ КЛИНИЧЕСКАЯ БОЛЬНИЦА", БУЗ ВО "ВОКБ"</t>
  </si>
  <si>
    <t>№ п/п</t>
  </si>
  <si>
    <t>Название медицинской организации</t>
  </si>
  <si>
    <t>в т.ч. "Онкология"</t>
  </si>
  <si>
    <t>в т.ч. ЭКО</t>
  </si>
  <si>
    <t>3</t>
  </si>
  <si>
    <t>4</t>
  </si>
  <si>
    <t>5</t>
  </si>
  <si>
    <t>6</t>
  </si>
  <si>
    <t>7</t>
  </si>
  <si>
    <t>8</t>
  </si>
  <si>
    <t>9</t>
  </si>
  <si>
    <t>БУЗ ВО "Вологодская областная клиническая больница"</t>
  </si>
  <si>
    <t>БУЗ ВО "Вологодская областная клиническая больница №2"</t>
  </si>
  <si>
    <t>БУЗ ВО "Вологодская областная детская клиническая больница" (до слияния)</t>
  </si>
  <si>
    <t>БУЗ ВО "Вологодская областная детская клиническая больница" (после слияния)</t>
  </si>
  <si>
    <t>БУЗ ВО "Вологодская областная детская больница №2"</t>
  </si>
  <si>
    <t>БУЗ ВО "Вологодская областная офтальмологическая больница"</t>
  </si>
  <si>
    <t>БУЗ ВО "Вологодский областной онкологический диспансер"</t>
  </si>
  <si>
    <t>БУЗ ВО "Вологодский областной кожно-венерологический диспансер"</t>
  </si>
  <si>
    <t>БУЗ ВО "Вологодская областная инфекционная больница"</t>
  </si>
  <si>
    <t>БУЗ ВО "Вологодский областной госпиталь для ветеранов войн"</t>
  </si>
  <si>
    <t>БУЗ ВО "Вологодский областной кожно-венерологический диспансер №2"</t>
  </si>
  <si>
    <t>ООО "Вологодский Региональный Диабетологический Центр"</t>
  </si>
  <si>
    <t>БУЗ ВО "Бабаевская ЦРБ"</t>
  </si>
  <si>
    <t>ЧУЗ "РЖД-Медицина" Г. Бабаево</t>
  </si>
  <si>
    <t>БУЗ ВО "Бабушкинская ЦРБ"</t>
  </si>
  <si>
    <t>БУЗ ВО "Белозерская ЦРБ"</t>
  </si>
  <si>
    <t>БУЗ ВО "Вашкинская ЦРБ"</t>
  </si>
  <si>
    <t>БУЗ ВО "Великоустюгская ЦРБ"</t>
  </si>
  <si>
    <t>БУЗ ВО "Верховажская ЦРБ"</t>
  </si>
  <si>
    <t>БУЗ ВО "Вожегодская ЦРБ"</t>
  </si>
  <si>
    <t>БУЗ ВО "Вологодская ЦРБ"</t>
  </si>
  <si>
    <t>БУЗ ВО "Вытегорская ЦРБ"</t>
  </si>
  <si>
    <t>БУЗ ВО "Грязовецкая ЦРБ"</t>
  </si>
  <si>
    <t>БУЗ ВО "Кадуйская ЦРБ"</t>
  </si>
  <si>
    <t>БУЗ ВО "Кирилловская ЦРБ"</t>
  </si>
  <si>
    <t>БУЗ ВО "Кич-Городецкая ЦРБ" имени В.И.Коржавина</t>
  </si>
  <si>
    <t>БУЗ ВО "Междуреченская ЦРБ"</t>
  </si>
  <si>
    <t>БУЗ ВО "Никольская ЦРБ"</t>
  </si>
  <si>
    <t>БУЗ ВО "Нюксенская ЦРБ"</t>
  </si>
  <si>
    <t>БУЗ ВО "Сокольская ЦРБ"</t>
  </si>
  <si>
    <t>БУЗ ВО "Сямженская ЦРБ"</t>
  </si>
  <si>
    <t>БУЗ ВО "Тарногская ЦРБ"</t>
  </si>
  <si>
    <t>БУЗ ВО "Тотемская ЦРБ"</t>
  </si>
  <si>
    <t>БУЗ ВО "Усть-Кубинская ЦРБ"</t>
  </si>
  <si>
    <t>БУЗ ВО "Устюженская ЦРБ"</t>
  </si>
  <si>
    <t>БУЗ ВО "Харовская ЦРБ"</t>
  </si>
  <si>
    <t>БУЗ ВО "Чагодощенская ЦРБ"</t>
  </si>
  <si>
    <t>БУЗ ВО "Шекснинская ЦРБ"</t>
  </si>
  <si>
    <t>МЧУ профсоюзов санаторий "Новый источник"</t>
  </si>
  <si>
    <t>БУЗ ВО "Вологодская городская поликлиника № 5"</t>
  </si>
  <si>
    <t>БУЗ ВО "Вологодская городская больница № 1"</t>
  </si>
  <si>
    <t>БУЗ ВО "Вологодский областной лечебно-реабилитационный центр"</t>
  </si>
  <si>
    <t>ООО "Компания "Бодрость"</t>
  </si>
  <si>
    <t>ЧУЗ "РЖД-Медицина" г.Вологда</t>
  </si>
  <si>
    <t>ЧУЗ "РЖД-Медицина" г.Череповец</t>
  </si>
  <si>
    <t>БУЗ ВО "Вологодская городская больница №2"</t>
  </si>
  <si>
    <t>БУЗ ВО "Вологодская городская поликлиника № 1"</t>
  </si>
  <si>
    <t>ООО "Красота и здоровье"</t>
  </si>
  <si>
    <t>ООО "Клиника "Говорово"</t>
  </si>
  <si>
    <t>ООО"Клиника репродукции"Вита ЭКО"</t>
  </si>
  <si>
    <t>ООО"Клиника репродукции"Вита ЭКО" (бюджет)</t>
  </si>
  <si>
    <t>ООО "Клиника "Константа"</t>
  </si>
  <si>
    <t>ООО "КДЦ "Вита клиника"</t>
  </si>
  <si>
    <t>ООО "Медицинский центр "Бодрость"</t>
  </si>
  <si>
    <t>БУЗ ВО "Вологодский городской родильный дом"</t>
  </si>
  <si>
    <t>ООО "Бальнеоклиника"</t>
  </si>
  <si>
    <t>БУЗ ВО "Вологодская детская городская поликлиника"</t>
  </si>
  <si>
    <t>ООО "Центр ЭКО"</t>
  </si>
  <si>
    <t>ООО "Центр ЭКО" (бюджет)</t>
  </si>
  <si>
    <t>ООО "Геном - Вологда"</t>
  </si>
  <si>
    <t>ООО "Геном - Вологда" (бюджет)</t>
  </si>
  <si>
    <t>БУЗ ВО "Медсанчасть "Северсталь"</t>
  </si>
  <si>
    <t>БУЗ ВО "Череповецкий городской родильный дом"</t>
  </si>
  <si>
    <t>НУ "Медицинский центр "Родник"</t>
  </si>
  <si>
    <t>ПАО "Северсталь"</t>
  </si>
  <si>
    <t>БУЗ ВО "Детский специализированный психоневрологический санаторий"</t>
  </si>
  <si>
    <t>БУЗ ВО "Череповецкая городская больница"</t>
  </si>
  <si>
    <t>БУЗ ВО "Череповецкая городская больница" (район)</t>
  </si>
  <si>
    <t>БУЗ ВО "Череповецкая детская городская поликлиника № 1"</t>
  </si>
  <si>
    <t>ООО "ЦИЭР "Эмбрилайф"</t>
  </si>
  <si>
    <t>ООО "ЦИЭР "Эмбрилайф" (бюджет)</t>
  </si>
  <si>
    <t>OOO "Мать и дитя Ярославль"</t>
  </si>
  <si>
    <t>OOO "Мать и дитя Ярославль" (бюджет)</t>
  </si>
  <si>
    <t>ООО "АЙ-Клиник СЗ"</t>
  </si>
  <si>
    <t>ООО "Офтальмологический центр"</t>
  </si>
  <si>
    <t>ООО "Клиника ОстМедКонсалт"</t>
  </si>
  <si>
    <t>Медицинские организации в  Вологодской области</t>
  </si>
  <si>
    <t>Медицинские организации других субъектов (межтерриториальные расчеты)</t>
  </si>
  <si>
    <t xml:space="preserve">ИТОГО </t>
  </si>
  <si>
    <t xml:space="preserve">федеральный норматив </t>
  </si>
  <si>
    <t xml:space="preserve">отклонение от федерального норматива </t>
  </si>
  <si>
    <t xml:space="preserve"> План 2022 (К.29.11.2022)</t>
  </si>
  <si>
    <t>План   медицинской  помощи в условиях дневного стационара для медицинских организаций 
и Вологодского филиала АО "Страховая компания "СОГАЗ-Мед" на 2022 год (К.29.11.2022)</t>
  </si>
  <si>
    <t>ООО "АЙ-Клиник СЗ" (бюджет)</t>
  </si>
  <si>
    <t xml:space="preserve"> План объемов утвержденных комиссией от 29.11.2022</t>
  </si>
</sst>
</file>

<file path=xl/styles.xml><?xml version="1.0" encoding="utf-8"?>
<styleSheet xmlns="http://schemas.openxmlformats.org/spreadsheetml/2006/main">
  <numFmts count="1">
    <numFmt numFmtId="164" formatCode="#,##0.000"/>
  </numFmts>
  <fonts count="15">
    <font>
      <sz val="8"/>
      <name val="Arial"/>
      <family val="2"/>
      <charset val="1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2" fillId="0" borderId="0"/>
    <xf numFmtId="0" fontId="7" fillId="0" borderId="0"/>
    <xf numFmtId="0" fontId="4" fillId="0" borderId="0"/>
    <xf numFmtId="0" fontId="6" fillId="0" borderId="0"/>
    <xf numFmtId="0" fontId="5" fillId="0" borderId="0"/>
    <xf numFmtId="0" fontId="2" fillId="0" borderId="0"/>
  </cellStyleXfs>
  <cellXfs count="56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3" fontId="1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3" fontId="1" fillId="0" borderId="0" xfId="0" applyNumberFormat="1" applyFont="1" applyFill="1" applyBorder="1" applyProtection="1"/>
    <xf numFmtId="3" fontId="9" fillId="2" borderId="1" xfId="2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3" fontId="10" fillId="0" borderId="1" xfId="0" applyNumberFormat="1" applyFont="1" applyFill="1" applyBorder="1" applyAlignment="1" applyProtection="1">
      <alignment horizontal="right" vertical="center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1" fontId="9" fillId="2" borderId="1" xfId="2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9" fontId="9" fillId="2" borderId="1" xfId="2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Border="1" applyAlignment="1">
      <alignment horizontal="left" vertical="top" wrapText="1"/>
    </xf>
    <xf numFmtId="3" fontId="10" fillId="0" borderId="1" xfId="0" applyNumberFormat="1" applyFont="1" applyFill="1" applyBorder="1" applyAlignment="1" applyProtection="1">
      <alignment horizontal="center"/>
    </xf>
    <xf numFmtId="3" fontId="14" fillId="0" borderId="1" xfId="0" applyNumberFormat="1" applyFont="1" applyFill="1" applyBorder="1" applyAlignment="1" applyProtection="1">
      <alignment horizontal="center"/>
    </xf>
    <xf numFmtId="49" fontId="10" fillId="0" borderId="1" xfId="0" applyNumberFormat="1" applyFont="1" applyFill="1" applyBorder="1" applyAlignment="1" applyProtection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left" vertical="top" wrapText="1"/>
    </xf>
    <xf numFmtId="3" fontId="10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left" vertical="top" wrapText="1"/>
    </xf>
    <xf numFmtId="3" fontId="8" fillId="5" borderId="1" xfId="7" applyNumberFormat="1" applyFont="1" applyFill="1" applyBorder="1" applyAlignment="1">
      <alignment horizontal="center" vertical="center"/>
    </xf>
    <xf numFmtId="3" fontId="8" fillId="5" borderId="1" xfId="0" applyNumberFormat="1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 vertical="top" wrapText="1"/>
    </xf>
    <xf numFmtId="3" fontId="1" fillId="6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 applyProtection="1">
      <alignment horizontal="center" vertical="center" wrapText="1"/>
    </xf>
    <xf numFmtId="49" fontId="8" fillId="3" borderId="3" xfId="0" applyNumberFormat="1" applyFont="1" applyFill="1" applyBorder="1" applyAlignment="1" applyProtection="1">
      <alignment horizontal="center" vertical="center" wrapText="1"/>
    </xf>
    <xf numFmtId="49" fontId="8" fillId="3" borderId="4" xfId="0" applyNumberFormat="1" applyFont="1" applyFill="1" applyBorder="1" applyAlignment="1" applyProtection="1">
      <alignment horizontal="center" vertical="center" wrapText="1"/>
    </xf>
    <xf numFmtId="3" fontId="8" fillId="3" borderId="1" xfId="0" applyNumberFormat="1" applyFont="1" applyFill="1" applyBorder="1" applyAlignment="1" applyProtection="1">
      <alignment horizontal="center" vertical="center" wrapText="1"/>
    </xf>
    <xf numFmtId="3" fontId="13" fillId="3" borderId="2" xfId="0" applyNumberFormat="1" applyFont="1" applyFill="1" applyBorder="1" applyAlignment="1">
      <alignment horizontal="center" vertical="center" wrapText="1"/>
    </xf>
    <xf numFmtId="3" fontId="13" fillId="3" borderId="4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left" vertical="center" wrapText="1"/>
    </xf>
  </cellXfs>
  <cellStyles count="8">
    <cellStyle name="Normal_Sheet1" xfId="1"/>
    <cellStyle name="Обычный" xfId="0" builtinId="0"/>
    <cellStyle name="Обычный 2" xfId="2"/>
    <cellStyle name="Обычный 2 2" xfId="3"/>
    <cellStyle name="Обычный 2 2 5" xfId="7"/>
    <cellStyle name="Обычный 2 3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2"/>
  <sheetViews>
    <sheetView workbookViewId="0">
      <selection activeCell="B9" sqref="B9"/>
    </sheetView>
  </sheetViews>
  <sheetFormatPr defaultRowHeight="11.25"/>
  <cols>
    <col min="1" max="1" width="21.6640625" customWidth="1"/>
    <col min="3" max="3" width="9.33203125" customWidth="1"/>
  </cols>
  <sheetData>
    <row r="2" spans="1:2">
      <c r="A2">
        <v>9</v>
      </c>
    </row>
    <row r="3" spans="1:2">
      <c r="A3" t="s">
        <v>38</v>
      </c>
      <c r="B3">
        <v>1</v>
      </c>
    </row>
    <row r="4" spans="1:2">
      <c r="A4" t="s">
        <v>39</v>
      </c>
      <c r="B4">
        <v>3</v>
      </c>
    </row>
    <row r="5" spans="1:2">
      <c r="A5" t="s">
        <v>40</v>
      </c>
      <c r="B5">
        <v>4</v>
      </c>
    </row>
    <row r="6" spans="1:2">
      <c r="A6" t="s">
        <v>41</v>
      </c>
      <c r="B6">
        <v>5</v>
      </c>
    </row>
    <row r="7" spans="1:2">
      <c r="A7" t="s">
        <v>42</v>
      </c>
      <c r="B7">
        <v>6</v>
      </c>
    </row>
    <row r="8" spans="1:2">
      <c r="A8" t="s">
        <v>43</v>
      </c>
      <c r="B8">
        <v>1</v>
      </c>
    </row>
    <row r="9" spans="1:2">
      <c r="A9" t="s">
        <v>44</v>
      </c>
      <c r="B9">
        <v>3</v>
      </c>
    </row>
    <row r="10" spans="1:2">
      <c r="A10" t="s">
        <v>45</v>
      </c>
      <c r="B10">
        <v>4</v>
      </c>
    </row>
    <row r="11" spans="1:2">
      <c r="A11" t="s">
        <v>46</v>
      </c>
      <c r="B11">
        <v>5</v>
      </c>
    </row>
    <row r="12" spans="1:2">
      <c r="A12" t="s">
        <v>47</v>
      </c>
      <c r="B12">
        <v>6</v>
      </c>
    </row>
  </sheetData>
  <pageMargins left="0.7" right="0.7" top="0.75" bottom="0.75" header="0.3" footer="0.3"/>
  <pageSetup paperSize="9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269</v>
      </c>
      <c r="C9" s="11">
        <v>65</v>
      </c>
      <c r="D9" s="11">
        <v>93</v>
      </c>
      <c r="E9" s="11">
        <v>49</v>
      </c>
      <c r="F9" s="11">
        <v>62</v>
      </c>
    </row>
    <row r="10" spans="1:6" ht="15.75">
      <c r="A10" s="19" t="s">
        <v>37</v>
      </c>
      <c r="B10" s="15">
        <f>SUM(B$9)</f>
        <v>269</v>
      </c>
      <c r="C10" s="15">
        <f>SUM(C$9)</f>
        <v>65</v>
      </c>
      <c r="D10" s="15">
        <f>SUM(D$9)</f>
        <v>93</v>
      </c>
      <c r="E10" s="15">
        <f>SUM(E$9)</f>
        <v>49</v>
      </c>
      <c r="F10" s="15">
        <f>SUM(F$9)</f>
        <v>62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23</v>
      </c>
      <c r="B9" s="11">
        <f>SUM(C9:F9)</f>
        <v>7038</v>
      </c>
      <c r="C9" s="11">
        <v>1527</v>
      </c>
      <c r="D9" s="11">
        <v>1777</v>
      </c>
      <c r="E9" s="11">
        <v>1790</v>
      </c>
      <c r="F9" s="11">
        <v>1944</v>
      </c>
    </row>
    <row r="10" spans="1:6" ht="15.75">
      <c r="A10" s="18" t="s">
        <v>28</v>
      </c>
      <c r="B10" s="11">
        <f>SUM(C10:F10)</f>
        <v>611</v>
      </c>
      <c r="C10" s="11">
        <v>137</v>
      </c>
      <c r="D10" s="11">
        <v>140</v>
      </c>
      <c r="E10" s="11">
        <v>153</v>
      </c>
      <c r="F10" s="11">
        <v>181</v>
      </c>
    </row>
    <row r="11" spans="1:6" ht="15.75">
      <c r="A11" s="19" t="s">
        <v>37</v>
      </c>
      <c r="B11" s="15">
        <f>SUM(B$9:B10)</f>
        <v>7649</v>
      </c>
      <c r="C11" s="15">
        <f>SUM(C$9:C10)</f>
        <v>1664</v>
      </c>
      <c r="D11" s="15">
        <f>SUM(D$9:D10)</f>
        <v>1917</v>
      </c>
      <c r="E11" s="15">
        <f>SUM(E$9:E10)</f>
        <v>1943</v>
      </c>
      <c r="F11" s="15">
        <f>SUM(F$9:F10)</f>
        <v>2125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11</v>
      </c>
      <c r="B9" s="11">
        <f>SUM(C9:F9)</f>
        <v>241</v>
      </c>
      <c r="C9" s="11">
        <v>55</v>
      </c>
      <c r="D9" s="11">
        <v>54</v>
      </c>
      <c r="E9" s="11">
        <v>42</v>
      </c>
      <c r="F9" s="11">
        <v>90</v>
      </c>
    </row>
    <row r="10" spans="1:6" ht="15.75">
      <c r="A10" s="19" t="s">
        <v>37</v>
      </c>
      <c r="B10" s="15">
        <f>SUM(B$9)</f>
        <v>241</v>
      </c>
      <c r="C10" s="15">
        <f>SUM(C$9)</f>
        <v>55</v>
      </c>
      <c r="D10" s="15">
        <f>SUM(D$9)</f>
        <v>54</v>
      </c>
      <c r="E10" s="15">
        <f>SUM(E$9)</f>
        <v>42</v>
      </c>
      <c r="F10" s="15">
        <f>SUM(F$9)</f>
        <v>90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323</v>
      </c>
      <c r="C9" s="11">
        <v>69</v>
      </c>
      <c r="D9" s="11">
        <v>95</v>
      </c>
      <c r="E9" s="11">
        <v>77</v>
      </c>
      <c r="F9" s="11">
        <v>82</v>
      </c>
    </row>
    <row r="10" spans="1:6" ht="15.75">
      <c r="A10" s="18" t="s">
        <v>10</v>
      </c>
      <c r="B10" s="11">
        <f t="shared" si="0"/>
        <v>11</v>
      </c>
      <c r="C10" s="11">
        <v>3</v>
      </c>
      <c r="D10" s="11">
        <v>3</v>
      </c>
      <c r="E10" s="11">
        <v>3</v>
      </c>
      <c r="F10" s="11">
        <v>2</v>
      </c>
    </row>
    <row r="11" spans="1:6" ht="15.75">
      <c r="A11" s="18" t="s">
        <v>17</v>
      </c>
      <c r="B11" s="11">
        <f t="shared" si="0"/>
        <v>61</v>
      </c>
      <c r="C11" s="11"/>
      <c r="D11" s="11">
        <v>4</v>
      </c>
      <c r="E11" s="11">
        <v>46</v>
      </c>
      <c r="F11" s="11">
        <v>11</v>
      </c>
    </row>
    <row r="12" spans="1:6" ht="15.75">
      <c r="A12" s="18" t="s">
        <v>18</v>
      </c>
      <c r="B12" s="11">
        <f t="shared" si="0"/>
        <v>124</v>
      </c>
      <c r="C12" s="11">
        <v>11</v>
      </c>
      <c r="D12" s="11">
        <v>48</v>
      </c>
      <c r="E12" s="11">
        <v>35</v>
      </c>
      <c r="F12" s="11">
        <v>30</v>
      </c>
    </row>
    <row r="13" spans="1:6" ht="15.75">
      <c r="A13" s="18" t="s">
        <v>23</v>
      </c>
      <c r="B13" s="11">
        <f t="shared" si="0"/>
        <v>2859</v>
      </c>
      <c r="C13" s="11">
        <v>642</v>
      </c>
      <c r="D13" s="11">
        <v>761</v>
      </c>
      <c r="E13" s="11">
        <v>900</v>
      </c>
      <c r="F13" s="11">
        <v>556</v>
      </c>
    </row>
    <row r="14" spans="1:6" ht="15.75">
      <c r="A14" s="18" t="s">
        <v>24</v>
      </c>
      <c r="B14" s="11">
        <f t="shared" si="0"/>
        <v>388</v>
      </c>
      <c r="C14" s="11">
        <v>74</v>
      </c>
      <c r="D14" s="11">
        <v>106</v>
      </c>
      <c r="E14" s="11">
        <v>100</v>
      </c>
      <c r="F14" s="11">
        <v>108</v>
      </c>
    </row>
    <row r="15" spans="1:6" ht="15.75">
      <c r="A15" s="18" t="s">
        <v>29</v>
      </c>
      <c r="B15" s="11">
        <f t="shared" si="0"/>
        <v>91</v>
      </c>
      <c r="C15" s="11">
        <v>7</v>
      </c>
      <c r="D15" s="11">
        <v>35</v>
      </c>
      <c r="E15" s="11">
        <v>32</v>
      </c>
      <c r="F15" s="11">
        <v>17</v>
      </c>
    </row>
    <row r="16" spans="1:6" ht="15.75">
      <c r="A16" s="18" t="s">
        <v>31</v>
      </c>
      <c r="B16" s="11">
        <f t="shared" si="0"/>
        <v>107</v>
      </c>
      <c r="C16" s="11">
        <v>6</v>
      </c>
      <c r="D16" s="11">
        <v>43</v>
      </c>
      <c r="E16" s="11">
        <v>36</v>
      </c>
      <c r="F16" s="11">
        <v>22</v>
      </c>
    </row>
    <row r="17" spans="1:6" ht="15.75">
      <c r="A17" s="18" t="s">
        <v>34</v>
      </c>
      <c r="B17" s="11">
        <f t="shared" si="0"/>
        <v>170</v>
      </c>
      <c r="C17" s="11">
        <v>27</v>
      </c>
      <c r="D17" s="11">
        <v>47</v>
      </c>
      <c r="E17" s="11">
        <v>48</v>
      </c>
      <c r="F17" s="11">
        <v>48</v>
      </c>
    </row>
    <row r="18" spans="1:6" ht="15.75">
      <c r="A18" s="18" t="s">
        <v>36</v>
      </c>
      <c r="B18" s="11">
        <f t="shared" si="0"/>
        <v>123</v>
      </c>
      <c r="C18" s="11">
        <v>11</v>
      </c>
      <c r="D18" s="11">
        <v>44</v>
      </c>
      <c r="E18" s="11">
        <v>36</v>
      </c>
      <c r="F18" s="11">
        <v>32</v>
      </c>
    </row>
    <row r="19" spans="1:6" ht="15.75">
      <c r="A19" s="19" t="s">
        <v>37</v>
      </c>
      <c r="B19" s="15">
        <f>SUM(B$9:B18)</f>
        <v>4257</v>
      </c>
      <c r="C19" s="15">
        <f>SUM(C$9:C18)</f>
        <v>850</v>
      </c>
      <c r="D19" s="15">
        <f>SUM(D$9:D18)</f>
        <v>1186</v>
      </c>
      <c r="E19" s="15">
        <f>SUM(E$9:E18)</f>
        <v>1313</v>
      </c>
      <c r="F19" s="15">
        <f>SUM(F$9:F18)</f>
        <v>908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3160</v>
      </c>
      <c r="C9" s="11">
        <v>619</v>
      </c>
      <c r="D9" s="11">
        <v>996</v>
      </c>
      <c r="E9" s="11">
        <v>759</v>
      </c>
      <c r="F9" s="11">
        <v>786</v>
      </c>
    </row>
    <row r="10" spans="1:6" ht="15.75">
      <c r="A10" s="18" t="s">
        <v>21</v>
      </c>
      <c r="B10" s="11">
        <f>SUM(C10:F10)</f>
        <v>1431</v>
      </c>
      <c r="C10" s="11">
        <v>245</v>
      </c>
      <c r="D10" s="11">
        <v>463</v>
      </c>
      <c r="E10" s="11">
        <v>324</v>
      </c>
      <c r="F10" s="11">
        <v>399</v>
      </c>
    </row>
    <row r="11" spans="1:6" ht="15.75">
      <c r="A11" s="19" t="s">
        <v>37</v>
      </c>
      <c r="B11" s="15">
        <f>SUM(B$9:B10)</f>
        <v>4591</v>
      </c>
      <c r="C11" s="15">
        <f>SUM(C$9:C10)</f>
        <v>864</v>
      </c>
      <c r="D11" s="15">
        <f>SUM(D$9:D10)</f>
        <v>1459</v>
      </c>
      <c r="E11" s="15">
        <f>SUM(E$9:E10)</f>
        <v>1083</v>
      </c>
      <c r="F11" s="15">
        <f>SUM(F$9:F10)</f>
        <v>1185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15</v>
      </c>
      <c r="B9" s="11">
        <f t="shared" ref="B9:B14" si="0">SUM(C9:F9)</f>
        <v>45</v>
      </c>
      <c r="C9" s="11">
        <v>3</v>
      </c>
      <c r="D9" s="11">
        <v>16</v>
      </c>
      <c r="E9" s="11">
        <v>21</v>
      </c>
      <c r="F9" s="11">
        <v>5</v>
      </c>
    </row>
    <row r="10" spans="1:6" ht="15.75">
      <c r="A10" s="18" t="s">
        <v>16</v>
      </c>
      <c r="B10" s="11">
        <f t="shared" si="0"/>
        <v>130</v>
      </c>
      <c r="C10" s="11">
        <v>9</v>
      </c>
      <c r="D10" s="11">
        <v>31</v>
      </c>
      <c r="E10" s="11">
        <v>23</v>
      </c>
      <c r="F10" s="11">
        <v>67</v>
      </c>
    </row>
    <row r="11" spans="1:6" ht="15.75">
      <c r="A11" s="18" t="s">
        <v>21</v>
      </c>
      <c r="B11" s="11">
        <f t="shared" si="0"/>
        <v>225</v>
      </c>
      <c r="C11" s="11"/>
      <c r="D11" s="11">
        <v>24</v>
      </c>
      <c r="E11" s="11">
        <v>47</v>
      </c>
      <c r="F11" s="11">
        <v>154</v>
      </c>
    </row>
    <row r="12" spans="1:6" ht="15.75">
      <c r="A12" s="18" t="s">
        <v>22</v>
      </c>
      <c r="B12" s="11">
        <f t="shared" si="0"/>
        <v>71</v>
      </c>
      <c r="C12" s="11">
        <v>11</v>
      </c>
      <c r="D12" s="11">
        <v>28</v>
      </c>
      <c r="E12" s="11">
        <v>17</v>
      </c>
      <c r="F12" s="11">
        <v>15</v>
      </c>
    </row>
    <row r="13" spans="1:6" ht="15.75">
      <c r="A13" s="18" t="s">
        <v>26</v>
      </c>
      <c r="B13" s="11">
        <f t="shared" si="0"/>
        <v>331</v>
      </c>
      <c r="C13" s="11">
        <v>37</v>
      </c>
      <c r="D13" s="11">
        <v>85</v>
      </c>
      <c r="E13" s="11">
        <v>38</v>
      </c>
      <c r="F13" s="11">
        <v>171</v>
      </c>
    </row>
    <row r="14" spans="1:6" ht="15.75">
      <c r="A14" s="18" t="s">
        <v>32</v>
      </c>
      <c r="B14" s="11">
        <f t="shared" si="0"/>
        <v>124</v>
      </c>
      <c r="C14" s="11">
        <v>6</v>
      </c>
      <c r="D14" s="11">
        <v>34</v>
      </c>
      <c r="E14" s="11">
        <v>32</v>
      </c>
      <c r="F14" s="11">
        <v>52</v>
      </c>
    </row>
    <row r="15" spans="1:6" ht="15.75">
      <c r="A15" s="19" t="s">
        <v>37</v>
      </c>
      <c r="B15" s="15">
        <f>SUM(B$9:B14)</f>
        <v>926</v>
      </c>
      <c r="C15" s="15">
        <f>SUM(C$9:C14)</f>
        <v>66</v>
      </c>
      <c r="D15" s="15">
        <f>SUM(D$9:D14)</f>
        <v>218</v>
      </c>
      <c r="E15" s="15">
        <f>SUM(E$9:E14)</f>
        <v>178</v>
      </c>
      <c r="F15" s="15">
        <f>SUM(F$9:F14)</f>
        <v>464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18</v>
      </c>
      <c r="B9" s="11">
        <f t="shared" ref="B9:B15" si="0">SUM(C9:F9)</f>
        <v>22</v>
      </c>
      <c r="C9" s="11"/>
      <c r="D9" s="11"/>
      <c r="E9" s="11">
        <v>19</v>
      </c>
      <c r="F9" s="11">
        <v>3</v>
      </c>
    </row>
    <row r="10" spans="1:6" ht="15.75">
      <c r="A10" s="18" t="s">
        <v>21</v>
      </c>
      <c r="B10" s="11">
        <f t="shared" si="0"/>
        <v>9</v>
      </c>
      <c r="C10" s="11"/>
      <c r="D10" s="11"/>
      <c r="E10" s="11">
        <v>6</v>
      </c>
      <c r="F10" s="11">
        <v>3</v>
      </c>
    </row>
    <row r="11" spans="1:6" ht="15.75">
      <c r="A11" s="18" t="s">
        <v>27</v>
      </c>
      <c r="B11" s="11">
        <f t="shared" si="0"/>
        <v>33</v>
      </c>
      <c r="C11" s="11"/>
      <c r="D11" s="11"/>
      <c r="E11" s="11">
        <v>9</v>
      </c>
      <c r="F11" s="11">
        <v>24</v>
      </c>
    </row>
    <row r="12" spans="1:6" ht="15.75">
      <c r="A12" s="18" t="s">
        <v>31</v>
      </c>
      <c r="B12" s="11">
        <f t="shared" si="0"/>
        <v>13</v>
      </c>
      <c r="C12" s="11"/>
      <c r="D12" s="11"/>
      <c r="E12" s="11">
        <v>4</v>
      </c>
      <c r="F12" s="11">
        <v>9</v>
      </c>
    </row>
    <row r="13" spans="1:6" ht="15.75">
      <c r="A13" s="18" t="s">
        <v>32</v>
      </c>
      <c r="B13" s="11">
        <f t="shared" si="0"/>
        <v>81</v>
      </c>
      <c r="C13" s="11"/>
      <c r="D13" s="11"/>
      <c r="E13" s="11">
        <v>24</v>
      </c>
      <c r="F13" s="11">
        <v>57</v>
      </c>
    </row>
    <row r="14" spans="1:6" ht="15.75">
      <c r="A14" s="18" t="s">
        <v>33</v>
      </c>
      <c r="B14" s="11">
        <f t="shared" si="0"/>
        <v>194</v>
      </c>
      <c r="C14" s="11"/>
      <c r="D14" s="11"/>
      <c r="E14" s="11">
        <v>80</v>
      </c>
      <c r="F14" s="11">
        <v>114</v>
      </c>
    </row>
    <row r="15" spans="1:6" ht="15.75">
      <c r="A15" s="18" t="s">
        <v>34</v>
      </c>
      <c r="B15" s="11">
        <f t="shared" si="0"/>
        <v>0</v>
      </c>
      <c r="C15" s="11"/>
      <c r="D15" s="11"/>
      <c r="E15" s="11"/>
      <c r="F15" s="11"/>
    </row>
    <row r="16" spans="1:6" ht="15.75">
      <c r="A16" s="19" t="s">
        <v>37</v>
      </c>
      <c r="B16" s="15">
        <f>SUM(B$9:B15)</f>
        <v>352</v>
      </c>
      <c r="C16" s="15">
        <f>SUM(C$9:C15)</f>
        <v>0</v>
      </c>
      <c r="D16" s="15">
        <f>SUM(D$9:D15)</f>
        <v>0</v>
      </c>
      <c r="E16" s="15">
        <f>SUM(E$9:E15)</f>
        <v>142</v>
      </c>
      <c r="F16" s="15">
        <f>SUM(F$9:F15)</f>
        <v>210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 t="shared" ref="B9:B14" si="0">SUM(C9:F9)</f>
        <v>839</v>
      </c>
      <c r="C9" s="11">
        <v>141</v>
      </c>
      <c r="D9" s="11">
        <v>309</v>
      </c>
      <c r="E9" s="11">
        <v>154</v>
      </c>
      <c r="F9" s="11">
        <v>235</v>
      </c>
    </row>
    <row r="10" spans="1:6" ht="15.75">
      <c r="A10" s="18" t="s">
        <v>24</v>
      </c>
      <c r="B10" s="11">
        <f t="shared" si="0"/>
        <v>35</v>
      </c>
      <c r="C10" s="11"/>
      <c r="D10" s="11"/>
      <c r="E10" s="11">
        <v>2</v>
      </c>
      <c r="F10" s="11">
        <v>33</v>
      </c>
    </row>
    <row r="11" spans="1:6" ht="15.75">
      <c r="A11" s="18" t="s">
        <v>29</v>
      </c>
      <c r="B11" s="11">
        <f t="shared" si="0"/>
        <v>610</v>
      </c>
      <c r="C11" s="11">
        <v>163</v>
      </c>
      <c r="D11" s="11">
        <v>175</v>
      </c>
      <c r="E11" s="11">
        <v>83</v>
      </c>
      <c r="F11" s="11">
        <v>189</v>
      </c>
    </row>
    <row r="12" spans="1:6" ht="15.75">
      <c r="A12" s="18" t="s">
        <v>30</v>
      </c>
      <c r="B12" s="11">
        <f t="shared" si="0"/>
        <v>1804</v>
      </c>
      <c r="C12" s="11">
        <v>421</v>
      </c>
      <c r="D12" s="11">
        <v>600</v>
      </c>
      <c r="E12" s="11">
        <v>259</v>
      </c>
      <c r="F12" s="11">
        <v>524</v>
      </c>
    </row>
    <row r="13" spans="1:6" ht="15.75">
      <c r="A13" s="18" t="s">
        <v>31</v>
      </c>
      <c r="B13" s="11">
        <f t="shared" si="0"/>
        <v>314</v>
      </c>
      <c r="C13" s="11">
        <v>66</v>
      </c>
      <c r="D13" s="11">
        <v>110</v>
      </c>
      <c r="E13" s="11">
        <v>55</v>
      </c>
      <c r="F13" s="11">
        <v>83</v>
      </c>
    </row>
    <row r="14" spans="1:6" ht="15.75">
      <c r="A14" s="18" t="s">
        <v>34</v>
      </c>
      <c r="B14" s="11">
        <f t="shared" si="0"/>
        <v>377</v>
      </c>
      <c r="C14" s="11">
        <v>86</v>
      </c>
      <c r="D14" s="11">
        <v>153</v>
      </c>
      <c r="E14" s="11">
        <v>58</v>
      </c>
      <c r="F14" s="11">
        <v>80</v>
      </c>
    </row>
    <row r="15" spans="1:6" ht="15.75">
      <c r="A15" s="19" t="s">
        <v>37</v>
      </c>
      <c r="B15" s="15">
        <f>SUM(B$9:B14)</f>
        <v>3979</v>
      </c>
      <c r="C15" s="15">
        <f>SUM(C$9:C14)</f>
        <v>877</v>
      </c>
      <c r="D15" s="15">
        <f>SUM(D$9:D14)</f>
        <v>1347</v>
      </c>
      <c r="E15" s="15">
        <f>SUM(E$9:E14)</f>
        <v>611</v>
      </c>
      <c r="F15" s="15">
        <f>SUM(F$9:F14)</f>
        <v>1144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513</v>
      </c>
      <c r="C9" s="11">
        <v>92</v>
      </c>
      <c r="D9" s="11">
        <v>129</v>
      </c>
      <c r="E9" s="11">
        <v>76</v>
      </c>
      <c r="F9" s="11">
        <v>216</v>
      </c>
    </row>
    <row r="10" spans="1:6" ht="15.75">
      <c r="A10" s="18" t="s">
        <v>10</v>
      </c>
      <c r="B10" s="11">
        <f t="shared" si="0"/>
        <v>121</v>
      </c>
      <c r="C10" s="11">
        <v>30</v>
      </c>
      <c r="D10" s="11">
        <v>29</v>
      </c>
      <c r="E10" s="11">
        <v>20</v>
      </c>
      <c r="F10" s="11">
        <v>42</v>
      </c>
    </row>
    <row r="11" spans="1:6" ht="15.75">
      <c r="A11" s="18" t="s">
        <v>24</v>
      </c>
      <c r="B11" s="11">
        <f t="shared" si="0"/>
        <v>141</v>
      </c>
      <c r="C11" s="11">
        <v>33</v>
      </c>
      <c r="D11" s="11">
        <v>18</v>
      </c>
      <c r="E11" s="11">
        <v>43</v>
      </c>
      <c r="F11" s="11">
        <v>47</v>
      </c>
    </row>
    <row r="12" spans="1:6" ht="15.75">
      <c r="A12" s="18" t="s">
        <v>31</v>
      </c>
      <c r="B12" s="11">
        <f t="shared" si="0"/>
        <v>51</v>
      </c>
      <c r="C12" s="11"/>
      <c r="D12" s="11">
        <v>12</v>
      </c>
      <c r="E12" s="11">
        <v>8</v>
      </c>
      <c r="F12" s="11">
        <v>31</v>
      </c>
    </row>
    <row r="13" spans="1:6" ht="15.75">
      <c r="A13" s="18" t="s">
        <v>34</v>
      </c>
      <c r="B13" s="11">
        <f t="shared" si="0"/>
        <v>356</v>
      </c>
      <c r="C13" s="11">
        <v>65</v>
      </c>
      <c r="D13" s="11">
        <v>66</v>
      </c>
      <c r="E13" s="11">
        <v>32</v>
      </c>
      <c r="F13" s="11">
        <v>193</v>
      </c>
    </row>
    <row r="14" spans="1:6" ht="15.75">
      <c r="A14" s="18" t="s">
        <v>36</v>
      </c>
      <c r="B14" s="11">
        <f t="shared" si="0"/>
        <v>282</v>
      </c>
      <c r="C14" s="11">
        <v>21</v>
      </c>
      <c r="D14" s="11">
        <v>117</v>
      </c>
      <c r="E14" s="11">
        <v>44</v>
      </c>
      <c r="F14" s="11">
        <v>100</v>
      </c>
    </row>
    <row r="15" spans="1:6" ht="15.75">
      <c r="A15" s="19" t="s">
        <v>37</v>
      </c>
      <c r="B15" s="15">
        <f>SUM(B$9:B14)</f>
        <v>1464</v>
      </c>
      <c r="C15" s="15">
        <f>SUM(C$9:C14)</f>
        <v>241</v>
      </c>
      <c r="D15" s="15">
        <f>SUM(D$9:D14)</f>
        <v>371</v>
      </c>
      <c r="E15" s="15">
        <f>SUM(E$9:E14)</f>
        <v>223</v>
      </c>
      <c r="F15" s="15">
        <f>SUM(F$9:F14)</f>
        <v>629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350</v>
      </c>
      <c r="C9" s="11">
        <v>92</v>
      </c>
      <c r="D9" s="11">
        <v>101</v>
      </c>
      <c r="E9" s="11">
        <v>51</v>
      </c>
      <c r="F9" s="11">
        <v>106</v>
      </c>
    </row>
    <row r="10" spans="1:6" ht="15.75">
      <c r="A10" s="18" t="s">
        <v>31</v>
      </c>
      <c r="B10" s="11">
        <f>SUM(C10:F10)</f>
        <v>350</v>
      </c>
      <c r="C10" s="11">
        <v>87</v>
      </c>
      <c r="D10" s="11">
        <v>104</v>
      </c>
      <c r="E10" s="11">
        <v>48</v>
      </c>
      <c r="F10" s="11">
        <v>111</v>
      </c>
    </row>
    <row r="11" spans="1:6" ht="15.75">
      <c r="A11" s="19" t="s">
        <v>37</v>
      </c>
      <c r="B11" s="15">
        <f>SUM(B$9:B10)</f>
        <v>700</v>
      </c>
      <c r="C11" s="15">
        <f>SUM(C$9:C10)</f>
        <v>179</v>
      </c>
      <c r="D11" s="15">
        <f>SUM(D$9:D10)</f>
        <v>205</v>
      </c>
      <c r="E11" s="15">
        <f>SUM(E$9:E10)</f>
        <v>99</v>
      </c>
      <c r="F11" s="15">
        <f>SUM(F$9:F10)</f>
        <v>217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1"/>
  <sheetViews>
    <sheetView tabSelected="1" zoomScale="75" zoomScaleNormal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I1"/>
    </sheetView>
  </sheetViews>
  <sheetFormatPr defaultRowHeight="15"/>
  <cols>
    <col min="1" max="1" width="12.6640625" style="1" customWidth="1"/>
    <col min="2" max="2" width="66" style="42" customWidth="1"/>
    <col min="3" max="3" width="15.6640625" style="4" bestFit="1" customWidth="1"/>
    <col min="4" max="4" width="17" style="4" customWidth="1"/>
    <col min="5" max="5" width="15.6640625" style="4" customWidth="1"/>
    <col min="6" max="6" width="16.1640625" style="1" bestFit="1" customWidth="1"/>
    <col min="7" max="7" width="16.1640625" style="12" bestFit="1" customWidth="1"/>
    <col min="8" max="9" width="16.1640625" style="7" bestFit="1" customWidth="1"/>
    <col min="10" max="50" width="9.33203125" style="7" customWidth="1"/>
    <col min="51" max="51" width="9.33203125" style="3" customWidth="1"/>
  </cols>
  <sheetData>
    <row r="1" spans="1:51" s="7" customFormat="1" ht="71.25" customHeight="1">
      <c r="A1" s="47" t="s">
        <v>223</v>
      </c>
      <c r="B1" s="47"/>
      <c r="C1" s="47"/>
      <c r="D1" s="47"/>
      <c r="E1" s="47"/>
      <c r="F1" s="47"/>
      <c r="G1" s="47"/>
      <c r="H1" s="47"/>
      <c r="I1" s="47"/>
      <c r="AY1" s="3"/>
    </row>
    <row r="2" spans="1:51" s="7" customFormat="1" ht="26.25" customHeight="1">
      <c r="A2" s="48" t="s">
        <v>130</v>
      </c>
      <c r="B2" s="48" t="s">
        <v>131</v>
      </c>
      <c r="C2" s="51" t="s">
        <v>222</v>
      </c>
      <c r="D2" s="51"/>
      <c r="E2" s="51"/>
      <c r="F2" s="51"/>
      <c r="G2" s="51"/>
      <c r="H2" s="51"/>
      <c r="I2" s="51"/>
      <c r="AY2" s="3"/>
    </row>
    <row r="3" spans="1:51" s="7" customFormat="1" ht="21.75" customHeight="1">
      <c r="A3" s="49"/>
      <c r="B3" s="49"/>
      <c r="C3" s="51" t="s">
        <v>2</v>
      </c>
      <c r="D3" s="52" t="s">
        <v>132</v>
      </c>
      <c r="E3" s="52" t="s">
        <v>133</v>
      </c>
      <c r="F3" s="51" t="s">
        <v>3</v>
      </c>
      <c r="G3" s="51"/>
      <c r="H3" s="51"/>
      <c r="I3" s="51"/>
      <c r="AY3" s="3"/>
    </row>
    <row r="4" spans="1:51" s="7" customFormat="1" ht="42.75" customHeight="1">
      <c r="A4" s="50"/>
      <c r="B4" s="50"/>
      <c r="C4" s="51"/>
      <c r="D4" s="53"/>
      <c r="E4" s="53"/>
      <c r="F4" s="20" t="s">
        <v>4</v>
      </c>
      <c r="G4" s="20" t="s">
        <v>5</v>
      </c>
      <c r="H4" s="20" t="s">
        <v>6</v>
      </c>
      <c r="I4" s="20" t="s">
        <v>7</v>
      </c>
      <c r="AY4" s="3"/>
    </row>
    <row r="5" spans="1:51" s="7" customFormat="1" ht="15.75">
      <c r="A5" s="21">
        <v>1</v>
      </c>
      <c r="B5" s="22">
        <v>2</v>
      </c>
      <c r="C5" s="22" t="s">
        <v>134</v>
      </c>
      <c r="D5" s="21" t="s">
        <v>135</v>
      </c>
      <c r="E5" s="22" t="s">
        <v>136</v>
      </c>
      <c r="F5" s="21" t="s">
        <v>137</v>
      </c>
      <c r="G5" s="22" t="s">
        <v>138</v>
      </c>
      <c r="H5" s="21" t="s">
        <v>139</v>
      </c>
      <c r="I5" s="22" t="s">
        <v>140</v>
      </c>
      <c r="AY5" s="3"/>
    </row>
    <row r="6" spans="1:51" s="7" customFormat="1" ht="30.75" customHeight="1">
      <c r="A6" s="23">
        <v>1</v>
      </c>
      <c r="B6" s="24" t="s">
        <v>141</v>
      </c>
      <c r="C6" s="25">
        <f t="shared" ref="C6:C74" si="0">SUM(F6:I6)</f>
        <v>1804</v>
      </c>
      <c r="D6" s="25">
        <v>356</v>
      </c>
      <c r="E6" s="25"/>
      <c r="F6" s="11">
        <v>237</v>
      </c>
      <c r="G6" s="11">
        <v>355</v>
      </c>
      <c r="H6" s="11">
        <v>364</v>
      </c>
      <c r="I6" s="11">
        <v>848</v>
      </c>
      <c r="AY6" s="3"/>
    </row>
    <row r="7" spans="1:51" s="7" customFormat="1" ht="30.75" customHeight="1">
      <c r="A7" s="23">
        <v>2</v>
      </c>
      <c r="B7" s="24" t="s">
        <v>142</v>
      </c>
      <c r="C7" s="25">
        <f t="shared" si="0"/>
        <v>4257</v>
      </c>
      <c r="D7" s="25">
        <v>2723</v>
      </c>
      <c r="E7" s="25"/>
      <c r="F7" s="11">
        <v>850</v>
      </c>
      <c r="G7" s="11">
        <v>1186</v>
      </c>
      <c r="H7" s="11">
        <v>1313</v>
      </c>
      <c r="I7" s="11">
        <v>908</v>
      </c>
      <c r="AY7" s="3"/>
    </row>
    <row r="8" spans="1:51" s="7" customFormat="1" ht="30.75" customHeight="1">
      <c r="A8" s="44">
        <v>3</v>
      </c>
      <c r="B8" s="24" t="s">
        <v>143</v>
      </c>
      <c r="C8" s="25">
        <f t="shared" si="0"/>
        <v>388</v>
      </c>
      <c r="D8" s="25">
        <v>43</v>
      </c>
      <c r="E8" s="25"/>
      <c r="F8" s="11">
        <v>148</v>
      </c>
      <c r="G8" s="11">
        <v>240</v>
      </c>
      <c r="H8" s="11"/>
      <c r="I8" s="11"/>
      <c r="AY8" s="3"/>
    </row>
    <row r="9" spans="1:51" s="7" customFormat="1" ht="30.75" customHeight="1">
      <c r="A9" s="45"/>
      <c r="B9" s="24" t="s">
        <v>144</v>
      </c>
      <c r="C9" s="25">
        <f t="shared" si="0"/>
        <v>1204</v>
      </c>
      <c r="D9" s="25">
        <v>126</v>
      </c>
      <c r="E9" s="25"/>
      <c r="F9" s="11"/>
      <c r="G9" s="11"/>
      <c r="H9" s="11">
        <v>359</v>
      </c>
      <c r="I9" s="11">
        <v>845</v>
      </c>
      <c r="AY9" s="3"/>
    </row>
    <row r="10" spans="1:51" s="7" customFormat="1" ht="30.75" customHeight="1">
      <c r="A10" s="23">
        <v>4</v>
      </c>
      <c r="B10" s="24" t="s">
        <v>145</v>
      </c>
      <c r="C10" s="25">
        <f t="shared" si="0"/>
        <v>926</v>
      </c>
      <c r="D10" s="26"/>
      <c r="E10" s="25"/>
      <c r="F10" s="11">
        <v>66</v>
      </c>
      <c r="G10" s="11">
        <v>218</v>
      </c>
      <c r="H10" s="11">
        <v>178</v>
      </c>
      <c r="I10" s="11">
        <v>464</v>
      </c>
      <c r="AY10" s="3"/>
    </row>
    <row r="11" spans="1:51" s="7" customFormat="1" ht="30.75" customHeight="1">
      <c r="A11" s="23">
        <v>5</v>
      </c>
      <c r="B11" s="24" t="s">
        <v>146</v>
      </c>
      <c r="C11" s="25">
        <f t="shared" si="0"/>
        <v>1591</v>
      </c>
      <c r="D11" s="26"/>
      <c r="E11" s="25"/>
      <c r="F11" s="11">
        <v>330</v>
      </c>
      <c r="G11" s="11">
        <v>539</v>
      </c>
      <c r="H11" s="11">
        <v>304</v>
      </c>
      <c r="I11" s="11">
        <v>418</v>
      </c>
      <c r="AY11" s="3"/>
    </row>
    <row r="12" spans="1:51" s="7" customFormat="1" ht="30.75" customHeight="1">
      <c r="A12" s="23">
        <v>6</v>
      </c>
      <c r="B12" s="24" t="s">
        <v>147</v>
      </c>
      <c r="C12" s="25">
        <f t="shared" si="0"/>
        <v>7649</v>
      </c>
      <c r="D12" s="25">
        <v>7342</v>
      </c>
      <c r="E12" s="25"/>
      <c r="F12" s="11">
        <v>1664</v>
      </c>
      <c r="G12" s="11">
        <v>1917</v>
      </c>
      <c r="H12" s="11">
        <v>1943</v>
      </c>
      <c r="I12" s="11">
        <v>2125</v>
      </c>
      <c r="AY12" s="3"/>
    </row>
    <row r="13" spans="1:51" s="7" customFormat="1" ht="30.75" customHeight="1">
      <c r="A13" s="23">
        <v>7</v>
      </c>
      <c r="B13" s="24" t="s">
        <v>148</v>
      </c>
      <c r="C13" s="25">
        <f t="shared" si="0"/>
        <v>269</v>
      </c>
      <c r="D13" s="26"/>
      <c r="E13" s="25"/>
      <c r="F13" s="11">
        <v>65</v>
      </c>
      <c r="G13" s="11">
        <v>93</v>
      </c>
      <c r="H13" s="11">
        <v>49</v>
      </c>
      <c r="I13" s="11">
        <v>62</v>
      </c>
      <c r="AY13" s="3"/>
    </row>
    <row r="14" spans="1:51" s="7" customFormat="1" ht="30.75" customHeight="1">
      <c r="A14" s="23">
        <v>8</v>
      </c>
      <c r="B14" s="24" t="s">
        <v>149</v>
      </c>
      <c r="C14" s="25">
        <f t="shared" si="0"/>
        <v>247</v>
      </c>
      <c r="D14" s="26"/>
      <c r="E14" s="25"/>
      <c r="F14" s="11">
        <v>39</v>
      </c>
      <c r="G14" s="11">
        <v>85</v>
      </c>
      <c r="H14" s="11">
        <v>77</v>
      </c>
      <c r="I14" s="11">
        <v>46</v>
      </c>
      <c r="AY14" s="3"/>
    </row>
    <row r="15" spans="1:51" s="7" customFormat="1" ht="30.75" customHeight="1">
      <c r="A15" s="23">
        <v>9</v>
      </c>
      <c r="B15" s="24" t="s">
        <v>150</v>
      </c>
      <c r="C15" s="25">
        <f t="shared" si="0"/>
        <v>913</v>
      </c>
      <c r="D15" s="26"/>
      <c r="E15" s="25"/>
      <c r="F15" s="11">
        <v>222</v>
      </c>
      <c r="G15" s="11">
        <v>287</v>
      </c>
      <c r="H15" s="11">
        <v>113</v>
      </c>
      <c r="I15" s="11">
        <v>291</v>
      </c>
      <c r="AY15" s="3"/>
    </row>
    <row r="16" spans="1:51" s="7" customFormat="1" ht="30.75" customHeight="1">
      <c r="A16" s="23">
        <v>10</v>
      </c>
      <c r="B16" s="24" t="s">
        <v>151</v>
      </c>
      <c r="C16" s="25">
        <f t="shared" si="0"/>
        <v>241</v>
      </c>
      <c r="D16" s="26"/>
      <c r="E16" s="25"/>
      <c r="F16" s="11">
        <v>55</v>
      </c>
      <c r="G16" s="11">
        <v>54</v>
      </c>
      <c r="H16" s="11">
        <v>42</v>
      </c>
      <c r="I16" s="11">
        <v>90</v>
      </c>
      <c r="AY16" s="3"/>
    </row>
    <row r="17" spans="1:51" s="7" customFormat="1" ht="30.75" customHeight="1">
      <c r="A17" s="23">
        <v>11</v>
      </c>
      <c r="B17" s="27" t="s">
        <v>152</v>
      </c>
      <c r="C17" s="25">
        <f t="shared" si="0"/>
        <v>131</v>
      </c>
      <c r="D17" s="26"/>
      <c r="E17" s="25"/>
      <c r="F17" s="11">
        <v>32</v>
      </c>
      <c r="G17" s="11">
        <v>38</v>
      </c>
      <c r="H17" s="11">
        <v>33</v>
      </c>
      <c r="I17" s="11">
        <v>28</v>
      </c>
      <c r="AY17" s="3"/>
    </row>
    <row r="18" spans="1:51" s="7" customFormat="1" ht="15.75" customHeight="1">
      <c r="A18" s="23">
        <v>12</v>
      </c>
      <c r="B18" s="27" t="s">
        <v>153</v>
      </c>
      <c r="C18" s="25">
        <f t="shared" si="0"/>
        <v>1092</v>
      </c>
      <c r="D18" s="26"/>
      <c r="E18" s="25"/>
      <c r="F18" s="11">
        <v>231</v>
      </c>
      <c r="G18" s="11">
        <v>249</v>
      </c>
      <c r="H18" s="11">
        <v>204</v>
      </c>
      <c r="I18" s="11">
        <v>408</v>
      </c>
      <c r="AY18" s="3"/>
    </row>
    <row r="19" spans="1:51" s="7" customFormat="1" ht="15.75" customHeight="1">
      <c r="A19" s="23">
        <v>13</v>
      </c>
      <c r="B19" s="27" t="s">
        <v>154</v>
      </c>
      <c r="C19" s="25">
        <f t="shared" si="0"/>
        <v>169</v>
      </c>
      <c r="D19" s="26"/>
      <c r="E19" s="25"/>
      <c r="F19" s="11">
        <v>29</v>
      </c>
      <c r="G19" s="11">
        <v>50</v>
      </c>
      <c r="H19" s="11">
        <v>39</v>
      </c>
      <c r="I19" s="11">
        <v>51</v>
      </c>
      <c r="AY19" s="3"/>
    </row>
    <row r="20" spans="1:51" s="7" customFormat="1" ht="15.75" customHeight="1">
      <c r="A20" s="23">
        <v>14</v>
      </c>
      <c r="B20" s="27" t="s">
        <v>155</v>
      </c>
      <c r="C20" s="25">
        <f t="shared" si="0"/>
        <v>355</v>
      </c>
      <c r="D20" s="26"/>
      <c r="E20" s="25"/>
      <c r="F20" s="11">
        <v>56</v>
      </c>
      <c r="G20" s="11">
        <v>68</v>
      </c>
      <c r="H20" s="11">
        <v>57</v>
      </c>
      <c r="I20" s="11">
        <v>174</v>
      </c>
      <c r="AY20" s="3"/>
    </row>
    <row r="21" spans="1:51" s="7" customFormat="1" ht="15.75" customHeight="1">
      <c r="A21" s="23">
        <v>15</v>
      </c>
      <c r="B21" s="27" t="s">
        <v>156</v>
      </c>
      <c r="C21" s="25">
        <f t="shared" si="0"/>
        <v>1160</v>
      </c>
      <c r="D21" s="26"/>
      <c r="E21" s="25"/>
      <c r="F21" s="11">
        <v>157</v>
      </c>
      <c r="G21" s="11">
        <v>285</v>
      </c>
      <c r="H21" s="11">
        <v>230</v>
      </c>
      <c r="I21" s="11">
        <v>488</v>
      </c>
      <c r="AY21" s="3"/>
    </row>
    <row r="22" spans="1:51" s="7" customFormat="1" ht="15.75" customHeight="1">
      <c r="A22" s="23">
        <v>16</v>
      </c>
      <c r="B22" s="27" t="s">
        <v>157</v>
      </c>
      <c r="C22" s="25">
        <f t="shared" si="0"/>
        <v>364</v>
      </c>
      <c r="D22" s="26"/>
      <c r="E22" s="25"/>
      <c r="F22" s="11">
        <v>64</v>
      </c>
      <c r="G22" s="11">
        <v>112</v>
      </c>
      <c r="H22" s="11">
        <v>64</v>
      </c>
      <c r="I22" s="11">
        <v>124</v>
      </c>
      <c r="AY22" s="3"/>
    </row>
    <row r="23" spans="1:51" s="7" customFormat="1" ht="15.75" customHeight="1">
      <c r="A23" s="23">
        <v>17</v>
      </c>
      <c r="B23" s="24" t="s">
        <v>158</v>
      </c>
      <c r="C23" s="25">
        <f t="shared" si="0"/>
        <v>3294</v>
      </c>
      <c r="D23" s="26"/>
      <c r="E23" s="25"/>
      <c r="F23" s="11">
        <v>289</v>
      </c>
      <c r="G23" s="11">
        <v>742</v>
      </c>
      <c r="H23" s="11">
        <v>494</v>
      </c>
      <c r="I23" s="11">
        <v>1769</v>
      </c>
      <c r="AY23" s="3"/>
    </row>
    <row r="24" spans="1:51" s="7" customFormat="1" ht="15.75" customHeight="1">
      <c r="A24" s="23">
        <v>18</v>
      </c>
      <c r="B24" s="27" t="s">
        <v>159</v>
      </c>
      <c r="C24" s="25">
        <f t="shared" si="0"/>
        <v>659</v>
      </c>
      <c r="D24" s="26"/>
      <c r="E24" s="25"/>
      <c r="F24" s="11">
        <v>107</v>
      </c>
      <c r="G24" s="11">
        <v>187</v>
      </c>
      <c r="H24" s="11">
        <v>162</v>
      </c>
      <c r="I24" s="11">
        <v>203</v>
      </c>
      <c r="AY24" s="3"/>
    </row>
    <row r="25" spans="1:51" s="7" customFormat="1" ht="15.75" customHeight="1">
      <c r="A25" s="23">
        <v>19</v>
      </c>
      <c r="B25" s="27" t="s">
        <v>160</v>
      </c>
      <c r="C25" s="25">
        <f t="shared" si="0"/>
        <v>700</v>
      </c>
      <c r="D25" s="26"/>
      <c r="E25" s="25"/>
      <c r="F25" s="11">
        <v>102</v>
      </c>
      <c r="G25" s="11">
        <v>213</v>
      </c>
      <c r="H25" s="11">
        <v>125</v>
      </c>
      <c r="I25" s="11">
        <v>260</v>
      </c>
      <c r="AY25" s="3"/>
    </row>
    <row r="26" spans="1:51" s="7" customFormat="1" ht="15.75" customHeight="1">
      <c r="A26" s="23">
        <v>20</v>
      </c>
      <c r="B26" s="27" t="s">
        <v>161</v>
      </c>
      <c r="C26" s="25">
        <f t="shared" si="0"/>
        <v>1175</v>
      </c>
      <c r="D26" s="26"/>
      <c r="E26" s="25"/>
      <c r="F26" s="11">
        <v>149</v>
      </c>
      <c r="G26" s="11">
        <v>301</v>
      </c>
      <c r="H26" s="11">
        <v>172</v>
      </c>
      <c r="I26" s="11">
        <v>553</v>
      </c>
      <c r="AY26" s="3"/>
    </row>
    <row r="27" spans="1:51" s="7" customFormat="1" ht="15.75" customHeight="1">
      <c r="A27" s="23">
        <v>21</v>
      </c>
      <c r="B27" s="27" t="s">
        <v>162</v>
      </c>
      <c r="C27" s="25">
        <f t="shared" si="0"/>
        <v>1650</v>
      </c>
      <c r="D27" s="26"/>
      <c r="E27" s="25"/>
      <c r="F27" s="11">
        <v>253</v>
      </c>
      <c r="G27" s="11">
        <v>431</v>
      </c>
      <c r="H27" s="11">
        <v>364</v>
      </c>
      <c r="I27" s="11">
        <v>602</v>
      </c>
      <c r="AY27" s="3"/>
    </row>
    <row r="28" spans="1:51" s="7" customFormat="1" ht="15.75" customHeight="1">
      <c r="A28" s="23">
        <v>22</v>
      </c>
      <c r="B28" s="27" t="s">
        <v>163</v>
      </c>
      <c r="C28" s="25">
        <f t="shared" si="0"/>
        <v>1950</v>
      </c>
      <c r="D28" s="26"/>
      <c r="E28" s="25"/>
      <c r="F28" s="11">
        <v>378</v>
      </c>
      <c r="G28" s="11">
        <v>592</v>
      </c>
      <c r="H28" s="11">
        <v>330</v>
      </c>
      <c r="I28" s="11">
        <v>650</v>
      </c>
      <c r="AY28" s="3"/>
    </row>
    <row r="29" spans="1:51" s="7" customFormat="1" ht="15.75" customHeight="1">
      <c r="A29" s="23">
        <v>23</v>
      </c>
      <c r="B29" s="27" t="s">
        <v>164</v>
      </c>
      <c r="C29" s="25">
        <f t="shared" si="0"/>
        <v>350</v>
      </c>
      <c r="D29" s="26"/>
      <c r="E29" s="25"/>
      <c r="F29" s="11">
        <v>32</v>
      </c>
      <c r="G29" s="11">
        <v>104</v>
      </c>
      <c r="H29" s="11">
        <v>45</v>
      </c>
      <c r="I29" s="11">
        <v>169</v>
      </c>
      <c r="AY29" s="3"/>
    </row>
    <row r="30" spans="1:51" s="7" customFormat="1" ht="15.75" customHeight="1">
      <c r="A30" s="23">
        <v>24</v>
      </c>
      <c r="B30" s="27" t="s">
        <v>165</v>
      </c>
      <c r="C30" s="25">
        <f t="shared" si="0"/>
        <v>760</v>
      </c>
      <c r="D30" s="26"/>
      <c r="E30" s="25"/>
      <c r="F30" s="11">
        <v>104</v>
      </c>
      <c r="G30" s="11">
        <v>270</v>
      </c>
      <c r="H30" s="11">
        <v>109</v>
      </c>
      <c r="I30" s="11">
        <v>277</v>
      </c>
      <c r="AY30" s="3"/>
    </row>
    <row r="31" spans="1:51" s="7" customFormat="1" ht="15.75" customHeight="1">
      <c r="A31" s="23">
        <v>25</v>
      </c>
      <c r="B31" s="27" t="s">
        <v>166</v>
      </c>
      <c r="C31" s="25">
        <f t="shared" si="0"/>
        <v>1334</v>
      </c>
      <c r="D31" s="26"/>
      <c r="E31" s="25"/>
      <c r="F31" s="11">
        <v>194</v>
      </c>
      <c r="G31" s="11">
        <v>309</v>
      </c>
      <c r="H31" s="11">
        <v>274</v>
      </c>
      <c r="I31" s="11">
        <v>557</v>
      </c>
      <c r="AY31" s="3"/>
    </row>
    <row r="32" spans="1:51" s="7" customFormat="1" ht="15.75" customHeight="1">
      <c r="A32" s="23">
        <v>26</v>
      </c>
      <c r="B32" s="27" t="s">
        <v>167</v>
      </c>
      <c r="C32" s="25">
        <f t="shared" si="0"/>
        <v>450</v>
      </c>
      <c r="D32" s="26"/>
      <c r="E32" s="25"/>
      <c r="F32" s="11">
        <v>74</v>
      </c>
      <c r="G32" s="11">
        <v>160</v>
      </c>
      <c r="H32" s="11">
        <v>64</v>
      </c>
      <c r="I32" s="11">
        <v>152</v>
      </c>
      <c r="AY32" s="3"/>
    </row>
    <row r="33" spans="1:51" s="7" customFormat="1" ht="15.75" customHeight="1">
      <c r="A33" s="23">
        <v>27</v>
      </c>
      <c r="B33" s="27" t="s">
        <v>168</v>
      </c>
      <c r="C33" s="25">
        <f t="shared" si="0"/>
        <v>1306</v>
      </c>
      <c r="D33" s="26"/>
      <c r="E33" s="25"/>
      <c r="F33" s="11">
        <v>138</v>
      </c>
      <c r="G33" s="11">
        <v>387</v>
      </c>
      <c r="H33" s="11">
        <v>321</v>
      </c>
      <c r="I33" s="11">
        <v>460</v>
      </c>
      <c r="AY33" s="3"/>
    </row>
    <row r="34" spans="1:51" s="7" customFormat="1" ht="15.75" customHeight="1">
      <c r="A34" s="23">
        <v>28</v>
      </c>
      <c r="B34" s="27" t="s">
        <v>169</v>
      </c>
      <c r="C34" s="25">
        <f t="shared" si="0"/>
        <v>569</v>
      </c>
      <c r="D34" s="26"/>
      <c r="E34" s="25"/>
      <c r="F34" s="11">
        <v>78</v>
      </c>
      <c r="G34" s="11">
        <v>122</v>
      </c>
      <c r="H34" s="11">
        <v>129</v>
      </c>
      <c r="I34" s="11">
        <v>240</v>
      </c>
      <c r="AY34" s="3"/>
    </row>
    <row r="35" spans="1:51" s="7" customFormat="1" ht="15.75" customHeight="1">
      <c r="A35" s="23">
        <v>29</v>
      </c>
      <c r="B35" s="27" t="s">
        <v>170</v>
      </c>
      <c r="C35" s="25">
        <f t="shared" si="0"/>
        <v>2062</v>
      </c>
      <c r="D35" s="26"/>
      <c r="E35" s="25"/>
      <c r="F35" s="11">
        <v>233</v>
      </c>
      <c r="G35" s="11">
        <v>615</v>
      </c>
      <c r="H35" s="11">
        <v>566</v>
      </c>
      <c r="I35" s="11">
        <v>648</v>
      </c>
      <c r="AY35" s="3"/>
    </row>
    <row r="36" spans="1:51" s="7" customFormat="1" ht="15.75" customHeight="1">
      <c r="A36" s="23">
        <v>30</v>
      </c>
      <c r="B36" s="27" t="s">
        <v>171</v>
      </c>
      <c r="C36" s="25">
        <f t="shared" si="0"/>
        <v>500</v>
      </c>
      <c r="D36" s="26"/>
      <c r="E36" s="25"/>
      <c r="F36" s="11">
        <v>81</v>
      </c>
      <c r="G36" s="11">
        <v>182</v>
      </c>
      <c r="H36" s="11">
        <v>124</v>
      </c>
      <c r="I36" s="11">
        <v>113</v>
      </c>
      <c r="AY36" s="3"/>
    </row>
    <row r="37" spans="1:51" s="7" customFormat="1" ht="15.75" customHeight="1">
      <c r="A37" s="23">
        <v>31</v>
      </c>
      <c r="B37" s="27" t="s">
        <v>172</v>
      </c>
      <c r="C37" s="25">
        <f t="shared" si="0"/>
        <v>635</v>
      </c>
      <c r="D37" s="26"/>
      <c r="E37" s="25"/>
      <c r="F37" s="11">
        <v>43</v>
      </c>
      <c r="G37" s="11">
        <v>131</v>
      </c>
      <c r="H37" s="11">
        <v>89</v>
      </c>
      <c r="I37" s="11">
        <v>372</v>
      </c>
      <c r="AY37" s="3"/>
    </row>
    <row r="38" spans="1:51" s="7" customFormat="1" ht="15.75" customHeight="1">
      <c r="A38" s="23">
        <v>32</v>
      </c>
      <c r="B38" s="27" t="s">
        <v>173</v>
      </c>
      <c r="C38" s="25">
        <f t="shared" si="0"/>
        <v>1158</v>
      </c>
      <c r="D38" s="26"/>
      <c r="E38" s="25"/>
      <c r="F38" s="11">
        <v>131</v>
      </c>
      <c r="G38" s="11">
        <v>260</v>
      </c>
      <c r="H38" s="11">
        <v>246</v>
      </c>
      <c r="I38" s="11">
        <v>521</v>
      </c>
      <c r="AY38" s="3"/>
    </row>
    <row r="39" spans="1:51" s="7" customFormat="1" ht="15.75" customHeight="1">
      <c r="A39" s="23">
        <v>33</v>
      </c>
      <c r="B39" s="27" t="s">
        <v>174</v>
      </c>
      <c r="C39" s="25">
        <f t="shared" si="0"/>
        <v>400</v>
      </c>
      <c r="D39" s="26"/>
      <c r="E39" s="25"/>
      <c r="F39" s="11">
        <v>62</v>
      </c>
      <c r="G39" s="11">
        <v>104</v>
      </c>
      <c r="H39" s="11">
        <v>113</v>
      </c>
      <c r="I39" s="11">
        <v>121</v>
      </c>
      <c r="AY39" s="3"/>
    </row>
    <row r="40" spans="1:51" s="7" customFormat="1" ht="15.75" customHeight="1">
      <c r="A40" s="23">
        <v>34</v>
      </c>
      <c r="B40" s="27" t="s">
        <v>175</v>
      </c>
      <c r="C40" s="25">
        <f t="shared" si="0"/>
        <v>655</v>
      </c>
      <c r="D40" s="26"/>
      <c r="E40" s="25"/>
      <c r="F40" s="11">
        <v>64</v>
      </c>
      <c r="G40" s="11">
        <v>135</v>
      </c>
      <c r="H40" s="11">
        <v>120</v>
      </c>
      <c r="I40" s="11">
        <v>336</v>
      </c>
      <c r="AY40" s="3"/>
    </row>
    <row r="41" spans="1:51" s="7" customFormat="1" ht="15.75" customHeight="1">
      <c r="A41" s="23">
        <v>35</v>
      </c>
      <c r="B41" s="27" t="s">
        <v>176</v>
      </c>
      <c r="C41" s="25">
        <f t="shared" si="0"/>
        <v>717</v>
      </c>
      <c r="D41" s="26"/>
      <c r="E41" s="25"/>
      <c r="F41" s="11">
        <v>93</v>
      </c>
      <c r="G41" s="11">
        <v>159</v>
      </c>
      <c r="H41" s="11">
        <v>93</v>
      </c>
      <c r="I41" s="11">
        <v>372</v>
      </c>
      <c r="AY41" s="3"/>
    </row>
    <row r="42" spans="1:51" s="7" customFormat="1" ht="15.75" customHeight="1">
      <c r="A42" s="23">
        <v>36</v>
      </c>
      <c r="B42" s="27" t="s">
        <v>177</v>
      </c>
      <c r="C42" s="25">
        <f t="shared" si="0"/>
        <v>729</v>
      </c>
      <c r="D42" s="26"/>
      <c r="E42" s="25"/>
      <c r="F42" s="11">
        <v>74</v>
      </c>
      <c r="G42" s="11">
        <v>119</v>
      </c>
      <c r="H42" s="11">
        <v>93</v>
      </c>
      <c r="I42" s="11">
        <v>443</v>
      </c>
      <c r="AY42" s="3"/>
    </row>
    <row r="43" spans="1:51" s="7" customFormat="1" ht="15.75" customHeight="1">
      <c r="A43" s="23">
        <v>37</v>
      </c>
      <c r="B43" s="27" t="s">
        <v>178</v>
      </c>
      <c r="C43" s="25">
        <f t="shared" si="0"/>
        <v>1940</v>
      </c>
      <c r="D43" s="26"/>
      <c r="E43" s="25"/>
      <c r="F43" s="11">
        <v>242</v>
      </c>
      <c r="G43" s="11">
        <v>521</v>
      </c>
      <c r="H43" s="11">
        <v>320</v>
      </c>
      <c r="I43" s="11">
        <v>857</v>
      </c>
      <c r="AY43" s="3"/>
    </row>
    <row r="44" spans="1:51" s="7" customFormat="1" ht="15.75" customHeight="1">
      <c r="A44" s="23">
        <v>38</v>
      </c>
      <c r="B44" s="27" t="s">
        <v>179</v>
      </c>
      <c r="C44" s="25">
        <f t="shared" si="0"/>
        <v>200</v>
      </c>
      <c r="D44" s="26"/>
      <c r="E44" s="25"/>
      <c r="F44" s="11">
        <v>34</v>
      </c>
      <c r="G44" s="11">
        <v>56</v>
      </c>
      <c r="H44" s="11">
        <v>27</v>
      </c>
      <c r="I44" s="11">
        <v>83</v>
      </c>
      <c r="AY44" s="3"/>
    </row>
    <row r="45" spans="1:51" s="7" customFormat="1" ht="15.75" customHeight="1">
      <c r="A45" s="23">
        <v>39</v>
      </c>
      <c r="B45" s="43" t="s">
        <v>180</v>
      </c>
      <c r="C45" s="25">
        <f t="shared" si="0"/>
        <v>700</v>
      </c>
      <c r="D45" s="26"/>
      <c r="E45" s="25"/>
      <c r="F45" s="11">
        <v>179</v>
      </c>
      <c r="G45" s="11">
        <v>205</v>
      </c>
      <c r="H45" s="11">
        <v>99</v>
      </c>
      <c r="I45" s="11">
        <v>217</v>
      </c>
      <c r="AY45" s="3"/>
    </row>
    <row r="46" spans="1:51" s="7" customFormat="1" ht="15.75" customHeight="1">
      <c r="A46" s="23">
        <v>40</v>
      </c>
      <c r="B46" s="43" t="s">
        <v>181</v>
      </c>
      <c r="C46" s="25">
        <f t="shared" si="0"/>
        <v>352</v>
      </c>
      <c r="D46" s="26"/>
      <c r="E46" s="25"/>
      <c r="F46" s="11"/>
      <c r="G46" s="11"/>
      <c r="H46" s="11">
        <v>142</v>
      </c>
      <c r="I46" s="11">
        <v>210</v>
      </c>
      <c r="AY46" s="3"/>
    </row>
    <row r="47" spans="1:51" s="7" customFormat="1" ht="30.75" customHeight="1">
      <c r="A47" s="23">
        <v>41</v>
      </c>
      <c r="B47" s="27" t="s">
        <v>182</v>
      </c>
      <c r="C47" s="25">
        <f t="shared" si="0"/>
        <v>4591</v>
      </c>
      <c r="D47" s="26"/>
      <c r="E47" s="25"/>
      <c r="F47" s="11">
        <v>864</v>
      </c>
      <c r="G47" s="11">
        <v>1459</v>
      </c>
      <c r="H47" s="11">
        <v>1083</v>
      </c>
      <c r="I47" s="11">
        <v>1185</v>
      </c>
      <c r="AY47" s="3"/>
    </row>
    <row r="48" spans="1:51" s="7" customFormat="1" ht="15.75" customHeight="1">
      <c r="A48" s="23">
        <v>42</v>
      </c>
      <c r="B48" s="27" t="s">
        <v>183</v>
      </c>
      <c r="C48" s="25">
        <f t="shared" si="0"/>
        <v>30</v>
      </c>
      <c r="D48" s="26"/>
      <c r="E48" s="25"/>
      <c r="F48" s="11"/>
      <c r="G48" s="11"/>
      <c r="H48" s="11">
        <v>3</v>
      </c>
      <c r="I48" s="11">
        <v>27</v>
      </c>
      <c r="AY48" s="3"/>
    </row>
    <row r="49" spans="1:51" s="7" customFormat="1" ht="15.75" customHeight="1">
      <c r="A49" s="44">
        <v>43</v>
      </c>
      <c r="B49" s="27" t="s">
        <v>184</v>
      </c>
      <c r="C49" s="25">
        <f t="shared" si="0"/>
        <v>598</v>
      </c>
      <c r="D49" s="26"/>
      <c r="E49" s="25"/>
      <c r="F49" s="11">
        <v>117</v>
      </c>
      <c r="G49" s="11">
        <v>173</v>
      </c>
      <c r="H49" s="11">
        <v>141</v>
      </c>
      <c r="I49" s="11">
        <v>167</v>
      </c>
      <c r="AY49" s="3"/>
    </row>
    <row r="50" spans="1:51" s="7" customFormat="1" ht="15.75" customHeight="1">
      <c r="A50" s="45"/>
      <c r="B50" s="27" t="s">
        <v>185</v>
      </c>
      <c r="C50" s="25">
        <f t="shared" si="0"/>
        <v>63</v>
      </c>
      <c r="D50" s="26"/>
      <c r="E50" s="25"/>
      <c r="F50" s="11">
        <v>9</v>
      </c>
      <c r="G50" s="11">
        <v>21</v>
      </c>
      <c r="H50" s="11">
        <v>10</v>
      </c>
      <c r="I50" s="11">
        <v>23</v>
      </c>
      <c r="AY50" s="3"/>
    </row>
    <row r="51" spans="1:51" s="7" customFormat="1" ht="15.75" customHeight="1">
      <c r="A51" s="23">
        <v>44</v>
      </c>
      <c r="B51" s="24" t="s">
        <v>186</v>
      </c>
      <c r="C51" s="25">
        <f t="shared" si="0"/>
        <v>3979</v>
      </c>
      <c r="D51" s="26"/>
      <c r="E51" s="25"/>
      <c r="F51" s="11">
        <v>877</v>
      </c>
      <c r="G51" s="11">
        <v>1347</v>
      </c>
      <c r="H51" s="11">
        <v>611</v>
      </c>
      <c r="I51" s="11">
        <v>1144</v>
      </c>
      <c r="AY51" s="3"/>
    </row>
    <row r="52" spans="1:51" s="7" customFormat="1" ht="15.75" customHeight="1">
      <c r="A52" s="23">
        <v>45</v>
      </c>
      <c r="B52" s="24" t="s">
        <v>187</v>
      </c>
      <c r="C52" s="25">
        <f t="shared" si="0"/>
        <v>1464</v>
      </c>
      <c r="D52" s="26"/>
      <c r="E52" s="25"/>
      <c r="F52" s="11">
        <v>241</v>
      </c>
      <c r="G52" s="11">
        <v>371</v>
      </c>
      <c r="H52" s="11">
        <v>223</v>
      </c>
      <c r="I52" s="11">
        <v>629</v>
      </c>
      <c r="AY52" s="3"/>
    </row>
    <row r="53" spans="1:51" s="7" customFormat="1" ht="15.75" customHeight="1">
      <c r="A53" s="23">
        <v>46</v>
      </c>
      <c r="B53" s="27" t="s">
        <v>188</v>
      </c>
      <c r="C53" s="25">
        <f t="shared" si="0"/>
        <v>55</v>
      </c>
      <c r="D53" s="26"/>
      <c r="E53" s="25"/>
      <c r="F53" s="11">
        <v>11</v>
      </c>
      <c r="G53" s="11">
        <v>27</v>
      </c>
      <c r="H53" s="11">
        <v>11</v>
      </c>
      <c r="I53" s="11">
        <v>6</v>
      </c>
      <c r="AY53" s="3"/>
    </row>
    <row r="54" spans="1:51" s="7" customFormat="1" ht="15.75" customHeight="1">
      <c r="A54" s="23">
        <v>47</v>
      </c>
      <c r="B54" s="27" t="s">
        <v>189</v>
      </c>
      <c r="C54" s="25">
        <f t="shared" si="0"/>
        <v>280</v>
      </c>
      <c r="D54" s="26"/>
      <c r="E54" s="25"/>
      <c r="F54" s="11">
        <v>66</v>
      </c>
      <c r="G54" s="11">
        <v>69</v>
      </c>
      <c r="H54" s="11">
        <v>61</v>
      </c>
      <c r="I54" s="11">
        <v>84</v>
      </c>
      <c r="AY54" s="3"/>
    </row>
    <row r="55" spans="1:51" s="7" customFormat="1" ht="15.75" customHeight="1">
      <c r="A55" s="44">
        <v>48</v>
      </c>
      <c r="B55" s="27" t="s">
        <v>190</v>
      </c>
      <c r="C55" s="25">
        <f t="shared" si="0"/>
        <v>132</v>
      </c>
      <c r="D55" s="26"/>
      <c r="E55" s="25">
        <v>119</v>
      </c>
      <c r="F55" s="11">
        <v>66</v>
      </c>
      <c r="G55" s="11">
        <v>42</v>
      </c>
      <c r="H55" s="11">
        <v>8</v>
      </c>
      <c r="I55" s="11">
        <v>16</v>
      </c>
      <c r="AY55" s="3"/>
    </row>
    <row r="56" spans="1:51" s="7" customFormat="1" ht="15.75" customHeight="1">
      <c r="A56" s="45"/>
      <c r="B56" s="27" t="s">
        <v>191</v>
      </c>
      <c r="C56" s="25">
        <f t="shared" si="0"/>
        <v>223</v>
      </c>
      <c r="D56" s="26"/>
      <c r="E56" s="25">
        <v>223</v>
      </c>
      <c r="F56" s="11"/>
      <c r="G56" s="11"/>
      <c r="H56" s="11">
        <v>49</v>
      </c>
      <c r="I56" s="11">
        <v>174</v>
      </c>
      <c r="AY56" s="3"/>
    </row>
    <row r="57" spans="1:51" s="7" customFormat="1" ht="15.75" customHeight="1">
      <c r="A57" s="23">
        <v>49</v>
      </c>
      <c r="B57" s="27" t="s">
        <v>192</v>
      </c>
      <c r="C57" s="25">
        <f t="shared" si="0"/>
        <v>100</v>
      </c>
      <c r="D57" s="26"/>
      <c r="E57" s="25"/>
      <c r="F57" s="11">
        <v>31</v>
      </c>
      <c r="G57" s="11">
        <v>39</v>
      </c>
      <c r="H57" s="11">
        <v>5</v>
      </c>
      <c r="I57" s="11">
        <v>25</v>
      </c>
      <c r="AY57" s="3"/>
    </row>
    <row r="58" spans="1:51" s="7" customFormat="1" ht="15.75" customHeight="1">
      <c r="A58" s="23">
        <v>50</v>
      </c>
      <c r="B58" s="27" t="s">
        <v>193</v>
      </c>
      <c r="C58" s="25">
        <f t="shared" si="0"/>
        <v>336</v>
      </c>
      <c r="D58" s="26"/>
      <c r="E58" s="25"/>
      <c r="F58" s="11">
        <v>132</v>
      </c>
      <c r="G58" s="11">
        <v>186</v>
      </c>
      <c r="H58" s="11">
        <v>18</v>
      </c>
      <c r="I58" s="11"/>
      <c r="AY58" s="3"/>
    </row>
    <row r="59" spans="1:51" s="7" customFormat="1" ht="15.75" customHeight="1">
      <c r="A59" s="23">
        <v>51</v>
      </c>
      <c r="B59" s="24" t="s">
        <v>194</v>
      </c>
      <c r="C59" s="25">
        <f t="shared" si="0"/>
        <v>1096</v>
      </c>
      <c r="D59" s="26"/>
      <c r="E59" s="25"/>
      <c r="F59" s="11">
        <v>169</v>
      </c>
      <c r="G59" s="11">
        <v>360</v>
      </c>
      <c r="H59" s="11">
        <v>245</v>
      </c>
      <c r="I59" s="11">
        <v>322</v>
      </c>
      <c r="AY59" s="3"/>
    </row>
    <row r="60" spans="1:51" s="7" customFormat="1" ht="15.75" customHeight="1">
      <c r="A60" s="23">
        <v>52</v>
      </c>
      <c r="B60" s="24" t="s">
        <v>195</v>
      </c>
      <c r="C60" s="25">
        <f t="shared" si="0"/>
        <v>1810</v>
      </c>
      <c r="D60" s="26"/>
      <c r="E60" s="25"/>
      <c r="F60" s="11">
        <v>239</v>
      </c>
      <c r="G60" s="11">
        <v>250</v>
      </c>
      <c r="H60" s="11">
        <v>281</v>
      </c>
      <c r="I60" s="11">
        <v>1040</v>
      </c>
      <c r="AY60" s="3"/>
    </row>
    <row r="61" spans="1:51" s="7" customFormat="1" ht="15.75" customHeight="1">
      <c r="A61" s="23">
        <v>53</v>
      </c>
      <c r="B61" s="27" t="s">
        <v>196</v>
      </c>
      <c r="C61" s="25">
        <f t="shared" si="0"/>
        <v>773</v>
      </c>
      <c r="D61" s="26"/>
      <c r="E61" s="25"/>
      <c r="F61" s="11">
        <v>161</v>
      </c>
      <c r="G61" s="11">
        <v>247</v>
      </c>
      <c r="H61" s="11">
        <v>205</v>
      </c>
      <c r="I61" s="11">
        <v>160</v>
      </c>
      <c r="AY61" s="3"/>
    </row>
    <row r="62" spans="1:51" s="7" customFormat="1" ht="15.75" customHeight="1">
      <c r="A62" s="23">
        <v>54</v>
      </c>
      <c r="B62" s="27" t="s">
        <v>197</v>
      </c>
      <c r="C62" s="25">
        <f t="shared" si="0"/>
        <v>378</v>
      </c>
      <c r="D62" s="26"/>
      <c r="E62" s="25"/>
      <c r="F62" s="11">
        <v>186</v>
      </c>
      <c r="G62" s="11">
        <v>192</v>
      </c>
      <c r="H62" s="11"/>
      <c r="I62" s="11"/>
      <c r="AY62" s="3"/>
    </row>
    <row r="63" spans="1:51" s="7" customFormat="1" ht="15.75" customHeight="1">
      <c r="A63" s="44">
        <v>55</v>
      </c>
      <c r="B63" s="27" t="s">
        <v>198</v>
      </c>
      <c r="C63" s="25">
        <f t="shared" si="0"/>
        <v>28</v>
      </c>
      <c r="D63" s="26"/>
      <c r="E63" s="25">
        <f>F63+G63+H63+I63</f>
        <v>28</v>
      </c>
      <c r="F63" s="11">
        <v>10</v>
      </c>
      <c r="G63" s="11">
        <v>13</v>
      </c>
      <c r="H63" s="11"/>
      <c r="I63" s="11">
        <v>5</v>
      </c>
      <c r="AY63" s="3"/>
    </row>
    <row r="64" spans="1:51" s="7" customFormat="1" ht="15.75" customHeight="1">
      <c r="A64" s="45"/>
      <c r="B64" s="27" t="s">
        <v>199</v>
      </c>
      <c r="C64" s="25">
        <f t="shared" ref="C64" si="1">SUM(F64:I64)</f>
        <v>18</v>
      </c>
      <c r="D64" s="26"/>
      <c r="E64" s="25">
        <f>F64+G64+H64+I64</f>
        <v>18</v>
      </c>
      <c r="F64" s="11"/>
      <c r="G64" s="11"/>
      <c r="H64" s="11">
        <v>4</v>
      </c>
      <c r="I64" s="11">
        <v>14</v>
      </c>
      <c r="AY64" s="3"/>
    </row>
    <row r="65" spans="1:51" s="7" customFormat="1" ht="15.75" customHeight="1">
      <c r="A65" s="44">
        <v>56</v>
      </c>
      <c r="B65" s="27" t="s">
        <v>200</v>
      </c>
      <c r="C65" s="25">
        <f t="shared" si="0"/>
        <v>28</v>
      </c>
      <c r="D65" s="26"/>
      <c r="E65" s="25">
        <f>F65+G65+H65+I65</f>
        <v>28</v>
      </c>
      <c r="F65" s="11">
        <v>6</v>
      </c>
      <c r="G65" s="11">
        <v>17</v>
      </c>
      <c r="H65" s="11">
        <v>5</v>
      </c>
      <c r="I65" s="11"/>
      <c r="AY65" s="3"/>
    </row>
    <row r="66" spans="1:51" s="7" customFormat="1" ht="15.75" customHeight="1">
      <c r="A66" s="45"/>
      <c r="B66" s="27" t="s">
        <v>201</v>
      </c>
      <c r="C66" s="25">
        <f t="shared" ref="C66" si="2">SUM(F66:I66)</f>
        <v>52</v>
      </c>
      <c r="D66" s="26"/>
      <c r="E66" s="25">
        <f>F66+G66+H66+I66</f>
        <v>52</v>
      </c>
      <c r="F66" s="11"/>
      <c r="G66" s="11"/>
      <c r="H66" s="11">
        <v>4</v>
      </c>
      <c r="I66" s="11">
        <v>48</v>
      </c>
      <c r="AY66" s="3"/>
    </row>
    <row r="67" spans="1:51" s="7" customFormat="1" ht="15.75" customHeight="1">
      <c r="A67" s="23">
        <v>57</v>
      </c>
      <c r="B67" s="27" t="s">
        <v>202</v>
      </c>
      <c r="C67" s="25">
        <f t="shared" si="0"/>
        <v>2781</v>
      </c>
      <c r="D67" s="26"/>
      <c r="E67" s="25"/>
      <c r="F67" s="11">
        <v>508</v>
      </c>
      <c r="G67" s="11">
        <v>731</v>
      </c>
      <c r="H67" s="11">
        <v>621</v>
      </c>
      <c r="I67" s="11">
        <v>921</v>
      </c>
      <c r="AY67" s="3"/>
    </row>
    <row r="68" spans="1:51" s="7" customFormat="1" ht="15.75" customHeight="1">
      <c r="A68" s="23">
        <v>58</v>
      </c>
      <c r="B68" s="27" t="s">
        <v>203</v>
      </c>
      <c r="C68" s="25">
        <f t="shared" si="0"/>
        <v>1989</v>
      </c>
      <c r="D68" s="26"/>
      <c r="E68" s="25"/>
      <c r="F68" s="11">
        <v>266</v>
      </c>
      <c r="G68" s="11">
        <v>364</v>
      </c>
      <c r="H68" s="11">
        <v>341</v>
      </c>
      <c r="I68" s="11">
        <v>1018</v>
      </c>
      <c r="AY68" s="3"/>
    </row>
    <row r="69" spans="1:51" s="7" customFormat="1" ht="15.75" customHeight="1">
      <c r="A69" s="23">
        <v>59</v>
      </c>
      <c r="B69" s="27" t="s">
        <v>204</v>
      </c>
      <c r="C69" s="25">
        <f t="shared" si="0"/>
        <v>500</v>
      </c>
      <c r="D69" s="26"/>
      <c r="E69" s="25"/>
      <c r="F69" s="11">
        <v>43</v>
      </c>
      <c r="G69" s="11">
        <v>135</v>
      </c>
      <c r="H69" s="11">
        <v>207</v>
      </c>
      <c r="I69" s="11">
        <v>115</v>
      </c>
      <c r="AY69" s="3"/>
    </row>
    <row r="70" spans="1:51" s="7" customFormat="1" ht="15.75" customHeight="1">
      <c r="A70" s="23">
        <v>60</v>
      </c>
      <c r="B70" s="24" t="s">
        <v>205</v>
      </c>
      <c r="C70" s="25">
        <f t="shared" si="0"/>
        <v>678</v>
      </c>
      <c r="D70" s="26"/>
      <c r="E70" s="25"/>
      <c r="F70" s="11">
        <v>87</v>
      </c>
      <c r="G70" s="11">
        <v>180</v>
      </c>
      <c r="H70" s="11">
        <v>215</v>
      </c>
      <c r="I70" s="11">
        <v>196</v>
      </c>
      <c r="AY70" s="3"/>
    </row>
    <row r="71" spans="1:51" s="7" customFormat="1" ht="33" customHeight="1">
      <c r="A71" s="23">
        <v>61</v>
      </c>
      <c r="B71" s="27" t="s">
        <v>206</v>
      </c>
      <c r="C71" s="25">
        <f t="shared" si="0"/>
        <v>135</v>
      </c>
      <c r="D71" s="26"/>
      <c r="E71" s="25"/>
      <c r="F71" s="11">
        <v>29</v>
      </c>
      <c r="G71" s="11">
        <v>36</v>
      </c>
      <c r="H71" s="11">
        <v>31</v>
      </c>
      <c r="I71" s="11">
        <v>39</v>
      </c>
      <c r="AY71" s="3"/>
    </row>
    <row r="72" spans="1:51" s="7" customFormat="1" ht="15.75" customHeight="1">
      <c r="A72" s="44">
        <v>62</v>
      </c>
      <c r="B72" s="24" t="s">
        <v>207</v>
      </c>
      <c r="C72" s="25">
        <f t="shared" si="0"/>
        <v>8407</v>
      </c>
      <c r="D72" s="25">
        <v>36</v>
      </c>
      <c r="E72" s="25"/>
      <c r="F72" s="11">
        <v>1421</v>
      </c>
      <c r="G72" s="11">
        <v>2556</v>
      </c>
      <c r="H72" s="11">
        <v>1061</v>
      </c>
      <c r="I72" s="11">
        <v>3369</v>
      </c>
      <c r="AY72" s="3"/>
    </row>
    <row r="73" spans="1:51" s="7" customFormat="1" ht="35.25" customHeight="1">
      <c r="A73" s="46"/>
      <c r="B73" s="24" t="s">
        <v>208</v>
      </c>
      <c r="C73" s="25">
        <f t="shared" si="0"/>
        <v>1046</v>
      </c>
      <c r="D73" s="26"/>
      <c r="E73" s="25"/>
      <c r="F73" s="11">
        <v>160</v>
      </c>
      <c r="G73" s="11">
        <v>286</v>
      </c>
      <c r="H73" s="11">
        <v>127</v>
      </c>
      <c r="I73" s="11">
        <v>473</v>
      </c>
      <c r="AY73" s="3"/>
    </row>
    <row r="74" spans="1:51" s="7" customFormat="1" ht="30.75" customHeight="1">
      <c r="A74" s="23">
        <v>63</v>
      </c>
      <c r="B74" s="27" t="s">
        <v>209</v>
      </c>
      <c r="C74" s="25">
        <f t="shared" si="0"/>
        <v>256</v>
      </c>
      <c r="D74" s="26"/>
      <c r="E74" s="25"/>
      <c r="F74" s="11">
        <v>74</v>
      </c>
      <c r="G74" s="11">
        <v>77</v>
      </c>
      <c r="H74" s="11">
        <v>47</v>
      </c>
      <c r="I74" s="11">
        <v>58</v>
      </c>
      <c r="AY74" s="3"/>
    </row>
    <row r="75" spans="1:51" s="7" customFormat="1" ht="15.75" customHeight="1">
      <c r="A75" s="23">
        <v>64</v>
      </c>
      <c r="B75" s="27" t="s">
        <v>52</v>
      </c>
      <c r="C75" s="25">
        <f t="shared" ref="C75:C85" si="3">SUM(F75:I75)</f>
        <v>73</v>
      </c>
      <c r="D75" s="26"/>
      <c r="E75" s="25"/>
      <c r="F75" s="11">
        <v>53</v>
      </c>
      <c r="G75" s="11"/>
      <c r="H75" s="11"/>
      <c r="I75" s="11">
        <v>20</v>
      </c>
      <c r="AY75" s="3"/>
    </row>
    <row r="76" spans="1:51" s="7" customFormat="1" ht="15.75" customHeight="1">
      <c r="A76" s="44">
        <v>65</v>
      </c>
      <c r="B76" s="27" t="s">
        <v>60</v>
      </c>
      <c r="C76" s="25">
        <f t="shared" si="3"/>
        <v>317</v>
      </c>
      <c r="D76" s="26"/>
      <c r="E76" s="25">
        <v>291</v>
      </c>
      <c r="F76" s="11">
        <v>102</v>
      </c>
      <c r="G76" s="11">
        <v>135</v>
      </c>
      <c r="H76" s="11">
        <v>48</v>
      </c>
      <c r="I76" s="11">
        <v>32</v>
      </c>
      <c r="AY76" s="3"/>
    </row>
    <row r="77" spans="1:51" s="7" customFormat="1" ht="15.75" customHeight="1">
      <c r="A77" s="45"/>
      <c r="B77" s="27" t="s">
        <v>59</v>
      </c>
      <c r="C77" s="25">
        <f t="shared" ref="C77" si="4">SUM(F77:I77)</f>
        <v>222</v>
      </c>
      <c r="D77" s="26"/>
      <c r="E77" s="25">
        <f>C77</f>
        <v>222</v>
      </c>
      <c r="F77" s="11"/>
      <c r="G77" s="11"/>
      <c r="H77" s="11">
        <v>75</v>
      </c>
      <c r="I77" s="11">
        <v>147</v>
      </c>
      <c r="AY77" s="3"/>
    </row>
    <row r="78" spans="1:51" s="7" customFormat="1" ht="15.75" customHeight="1">
      <c r="A78" s="44">
        <v>66</v>
      </c>
      <c r="B78" s="27" t="s">
        <v>210</v>
      </c>
      <c r="C78" s="25">
        <f t="shared" si="3"/>
        <v>64</v>
      </c>
      <c r="D78" s="26"/>
      <c r="E78" s="25">
        <f>F78+G78+H78+I78</f>
        <v>64</v>
      </c>
      <c r="F78" s="11">
        <v>30</v>
      </c>
      <c r="G78" s="11">
        <v>26</v>
      </c>
      <c r="H78" s="11">
        <v>4</v>
      </c>
      <c r="I78" s="11">
        <v>4</v>
      </c>
      <c r="AY78" s="3"/>
    </row>
    <row r="79" spans="1:51" s="7" customFormat="1" ht="15.75" customHeight="1">
      <c r="A79" s="45"/>
      <c r="B79" s="27" t="s">
        <v>211</v>
      </c>
      <c r="C79" s="25">
        <f t="shared" ref="C79" si="5">SUM(F79:I79)</f>
        <v>113</v>
      </c>
      <c r="D79" s="26"/>
      <c r="E79" s="25">
        <f>F79+G79+H79+I79</f>
        <v>113</v>
      </c>
      <c r="F79" s="11"/>
      <c r="G79" s="11"/>
      <c r="H79" s="11">
        <v>33</v>
      </c>
      <c r="I79" s="11">
        <v>80</v>
      </c>
      <c r="AY79" s="3"/>
    </row>
    <row r="80" spans="1:51" s="7" customFormat="1" ht="15.75" customHeight="1">
      <c r="A80" s="44">
        <v>67</v>
      </c>
      <c r="B80" s="27" t="s">
        <v>212</v>
      </c>
      <c r="C80" s="25">
        <f t="shared" si="3"/>
        <v>9</v>
      </c>
      <c r="D80" s="26"/>
      <c r="E80" s="25">
        <f>F80+G80+H80+I80</f>
        <v>9</v>
      </c>
      <c r="F80" s="11">
        <v>3</v>
      </c>
      <c r="G80" s="11">
        <v>6</v>
      </c>
      <c r="H80" s="11"/>
      <c r="I80" s="11"/>
      <c r="AY80" s="3"/>
    </row>
    <row r="81" spans="1:51" s="7" customFormat="1" ht="15.75" customHeight="1">
      <c r="A81" s="45"/>
      <c r="B81" s="27" t="s">
        <v>213</v>
      </c>
      <c r="C81" s="25">
        <f t="shared" ref="C81" si="6">SUM(F81:I81)</f>
        <v>19</v>
      </c>
      <c r="D81" s="26"/>
      <c r="E81" s="25">
        <f>F81+G81+H81+I81</f>
        <v>19</v>
      </c>
      <c r="F81" s="11"/>
      <c r="G81" s="11"/>
      <c r="H81" s="11">
        <v>2</v>
      </c>
      <c r="I81" s="11">
        <v>17</v>
      </c>
      <c r="AY81" s="3"/>
    </row>
    <row r="82" spans="1:51" s="7" customFormat="1" ht="15.75" customHeight="1">
      <c r="A82" s="23">
        <v>68</v>
      </c>
      <c r="B82" s="27" t="s">
        <v>214</v>
      </c>
      <c r="C82" s="25">
        <f t="shared" si="3"/>
        <v>12</v>
      </c>
      <c r="D82" s="26"/>
      <c r="E82" s="25">
        <f>F82+G82+H82+I82</f>
        <v>12</v>
      </c>
      <c r="F82" s="11">
        <v>3</v>
      </c>
      <c r="G82" s="11">
        <v>3</v>
      </c>
      <c r="H82" s="11"/>
      <c r="I82" s="11">
        <v>6</v>
      </c>
      <c r="AY82" s="3"/>
    </row>
    <row r="83" spans="1:51" s="7" customFormat="1" ht="15.75" customHeight="1">
      <c r="A83" s="23"/>
      <c r="B83" s="27" t="s">
        <v>224</v>
      </c>
      <c r="C83" s="25"/>
      <c r="D83" s="26"/>
      <c r="E83" s="25"/>
      <c r="F83" s="11"/>
      <c r="G83" s="11"/>
      <c r="H83" s="11"/>
      <c r="I83" s="11"/>
      <c r="AY83" s="3"/>
    </row>
    <row r="84" spans="1:51" s="7" customFormat="1" ht="15.75" customHeight="1">
      <c r="A84" s="23">
        <v>69</v>
      </c>
      <c r="B84" s="24" t="s">
        <v>215</v>
      </c>
      <c r="C84" s="25">
        <f t="shared" si="3"/>
        <v>650</v>
      </c>
      <c r="D84" s="26"/>
      <c r="E84" s="25"/>
      <c r="F84" s="11">
        <v>41</v>
      </c>
      <c r="G84" s="11">
        <v>323</v>
      </c>
      <c r="H84" s="11">
        <v>237</v>
      </c>
      <c r="I84" s="11">
        <v>49</v>
      </c>
      <c r="AY84" s="3"/>
    </row>
    <row r="85" spans="1:51" s="7" customFormat="1" ht="15.75" customHeight="1">
      <c r="A85" s="23">
        <v>70</v>
      </c>
      <c r="B85" s="27" t="s">
        <v>216</v>
      </c>
      <c r="C85" s="25">
        <f t="shared" si="3"/>
        <v>3</v>
      </c>
      <c r="D85" s="26"/>
      <c r="E85" s="25"/>
      <c r="F85" s="11"/>
      <c r="G85" s="11"/>
      <c r="H85" s="11"/>
      <c r="I85" s="11">
        <v>3</v>
      </c>
      <c r="AY85" s="3"/>
    </row>
    <row r="86" spans="1:51" s="7" customFormat="1" ht="15.75">
      <c r="A86" s="23"/>
      <c r="B86" s="28" t="s">
        <v>37</v>
      </c>
      <c r="C86" s="29">
        <f>SUM(C$6:C85)</f>
        <v>80313</v>
      </c>
      <c r="D86" s="29">
        <f>SUM(D$6:D85)</f>
        <v>10626</v>
      </c>
      <c r="E86" s="29">
        <f>SUM(E$6:E85)</f>
        <v>1198</v>
      </c>
      <c r="F86" s="29">
        <f>SUM(F$6:F85)</f>
        <v>13384</v>
      </c>
      <c r="G86" s="29">
        <f>SUM(G$6:G85)</f>
        <v>21752</v>
      </c>
      <c r="H86" s="29">
        <f>SUM(H$6:H85)</f>
        <v>16006</v>
      </c>
      <c r="I86" s="29">
        <f>SUM(I$6:I85)</f>
        <v>29171</v>
      </c>
      <c r="AY86" s="3"/>
    </row>
    <row r="87" spans="1:51" s="7" customFormat="1" ht="15.75" customHeight="1">
      <c r="A87" s="30"/>
      <c r="B87" s="31" t="s">
        <v>217</v>
      </c>
      <c r="C87" s="32">
        <f>C86</f>
        <v>80313</v>
      </c>
      <c r="D87" s="33">
        <f>D86</f>
        <v>10626</v>
      </c>
      <c r="E87" s="33">
        <f>E86</f>
        <v>1198</v>
      </c>
      <c r="F87" s="33"/>
      <c r="G87" s="33"/>
      <c r="H87" s="33"/>
      <c r="I87" s="33"/>
      <c r="AY87" s="3"/>
    </row>
    <row r="88" spans="1:51" ht="30">
      <c r="A88" s="30"/>
      <c r="B88" s="31" t="s">
        <v>218</v>
      </c>
      <c r="C88" s="32">
        <f>795+1157</f>
        <v>1952</v>
      </c>
      <c r="D88" s="33">
        <v>92</v>
      </c>
      <c r="E88" s="33">
        <v>0</v>
      </c>
      <c r="F88" s="33"/>
      <c r="G88" s="33"/>
      <c r="H88" s="33"/>
      <c r="I88" s="33"/>
      <c r="AU88" s="3"/>
      <c r="AV88"/>
      <c r="AW88"/>
      <c r="AX88"/>
      <c r="AY88"/>
    </row>
    <row r="89" spans="1:51" ht="17.25" customHeight="1">
      <c r="A89" s="30"/>
      <c r="B89" s="31" t="s">
        <v>219</v>
      </c>
      <c r="C89" s="32">
        <f>SUM(C87:C88)</f>
        <v>82265</v>
      </c>
      <c r="D89" s="32">
        <f>SUM(D87:D88)</f>
        <v>10718</v>
      </c>
      <c r="E89" s="32">
        <f>SUM(E87:E88)</f>
        <v>1198</v>
      </c>
      <c r="F89" s="33"/>
      <c r="G89" s="33"/>
      <c r="H89" s="33"/>
      <c r="I89" s="33"/>
      <c r="AU89" s="3"/>
      <c r="AV89"/>
      <c r="AW89"/>
      <c r="AX89"/>
      <c r="AY89"/>
    </row>
    <row r="90" spans="1:51" s="7" customFormat="1" ht="15.75">
      <c r="A90" s="34"/>
      <c r="B90" s="35" t="s">
        <v>220</v>
      </c>
      <c r="C90" s="36">
        <v>81618</v>
      </c>
      <c r="D90" s="37">
        <v>10718</v>
      </c>
      <c r="E90" s="37">
        <v>551</v>
      </c>
      <c r="F90" s="38"/>
      <c r="G90" s="38"/>
      <c r="H90" s="38"/>
      <c r="I90" s="38"/>
      <c r="AU90" s="3"/>
    </row>
    <row r="91" spans="1:51" ht="20.25" customHeight="1">
      <c r="A91" s="39"/>
      <c r="B91" s="40" t="s">
        <v>221</v>
      </c>
      <c r="C91" s="41">
        <f>C89-C90</f>
        <v>647</v>
      </c>
      <c r="D91" s="41">
        <f t="shared" ref="D91:E91" si="7">D89-D90</f>
        <v>0</v>
      </c>
      <c r="E91" s="41">
        <f t="shared" si="7"/>
        <v>647</v>
      </c>
      <c r="F91" s="41"/>
      <c r="G91" s="41"/>
      <c r="H91" s="41"/>
      <c r="I91" s="41"/>
      <c r="AU91" s="3"/>
      <c r="AV91"/>
      <c r="AW91"/>
      <c r="AX91"/>
      <c r="AY91"/>
    </row>
  </sheetData>
  <mergeCells count="17">
    <mergeCell ref="A1:I1"/>
    <mergeCell ref="A2:A4"/>
    <mergeCell ref="B2:B4"/>
    <mergeCell ref="C2:I2"/>
    <mergeCell ref="C3:C4"/>
    <mergeCell ref="D3:D4"/>
    <mergeCell ref="E3:E4"/>
    <mergeCell ref="F3:I3"/>
    <mergeCell ref="A76:A77"/>
    <mergeCell ref="A78:A79"/>
    <mergeCell ref="A80:A81"/>
    <mergeCell ref="A8:A9"/>
    <mergeCell ref="A49:A50"/>
    <mergeCell ref="A55:A56"/>
    <mergeCell ref="A63:A64"/>
    <mergeCell ref="A65:A66"/>
    <mergeCell ref="A72:A73"/>
  </mergeCells>
  <pageMargins left="0.78740157480314965" right="0" top="0" bottom="0" header="0.31496062992125984" footer="0.31496062992125984"/>
  <pageSetup paperSize="9" scale="4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20</v>
      </c>
      <c r="C9" s="11">
        <v>11</v>
      </c>
      <c r="D9" s="11">
        <v>9</v>
      </c>
      <c r="E9" s="11"/>
      <c r="F9" s="11"/>
    </row>
    <row r="10" spans="1:6" ht="15.75">
      <c r="A10" s="18" t="s">
        <v>21</v>
      </c>
      <c r="B10" s="11">
        <f>SUM(C10:F10)</f>
        <v>264</v>
      </c>
      <c r="C10" s="11">
        <v>132</v>
      </c>
      <c r="D10" s="11">
        <v>132</v>
      </c>
      <c r="E10" s="11"/>
      <c r="F10" s="11"/>
    </row>
    <row r="11" spans="1:6" ht="15.75">
      <c r="A11" s="18" t="s">
        <v>26</v>
      </c>
      <c r="B11" s="11">
        <f>SUM(C11:F11)</f>
        <v>94</v>
      </c>
      <c r="C11" s="11">
        <v>43</v>
      </c>
      <c r="D11" s="11">
        <v>51</v>
      </c>
      <c r="E11" s="11"/>
      <c r="F11" s="11"/>
    </row>
    <row r="12" spans="1:6" ht="15.75">
      <c r="A12" s="19" t="s">
        <v>37</v>
      </c>
      <c r="B12" s="15">
        <f>SUM(B$9:B11)</f>
        <v>378</v>
      </c>
      <c r="C12" s="15">
        <f>SUM(C$9:C11)</f>
        <v>186</v>
      </c>
      <c r="D12" s="15">
        <f>SUM(D$9:D11)</f>
        <v>192</v>
      </c>
      <c r="E12" s="15">
        <f>SUM(E$9:E11)</f>
        <v>0</v>
      </c>
      <c r="F12" s="15">
        <f>SUM(F$9:F11)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86</v>
      </c>
      <c r="C9" s="11">
        <v>13</v>
      </c>
      <c r="D9" s="11">
        <v>33</v>
      </c>
      <c r="E9" s="11">
        <v>14</v>
      </c>
      <c r="F9" s="11">
        <v>26</v>
      </c>
    </row>
    <row r="10" spans="1:6" ht="15.75">
      <c r="A10" s="18" t="s">
        <v>21</v>
      </c>
      <c r="B10" s="11">
        <f>SUM(C10:F10)</f>
        <v>405</v>
      </c>
      <c r="C10" s="11">
        <v>87</v>
      </c>
      <c r="D10" s="11">
        <v>117</v>
      </c>
      <c r="E10" s="11">
        <v>111</v>
      </c>
      <c r="F10" s="11">
        <v>90</v>
      </c>
    </row>
    <row r="11" spans="1:6" ht="15.75">
      <c r="A11" s="18" t="s">
        <v>31</v>
      </c>
      <c r="B11" s="11">
        <f>SUM(C11:F11)</f>
        <v>84</v>
      </c>
      <c r="C11" s="11">
        <v>17</v>
      </c>
      <c r="D11" s="11">
        <v>21</v>
      </c>
      <c r="E11" s="11">
        <v>12</v>
      </c>
      <c r="F11" s="11">
        <v>34</v>
      </c>
    </row>
    <row r="12" spans="1:6" ht="15.75">
      <c r="A12" s="18" t="s">
        <v>34</v>
      </c>
      <c r="B12" s="11">
        <f>SUM(C12:F12)</f>
        <v>23</v>
      </c>
      <c r="C12" s="11"/>
      <c r="D12" s="11">
        <v>2</v>
      </c>
      <c r="E12" s="11">
        <v>4</v>
      </c>
      <c r="F12" s="11">
        <v>17</v>
      </c>
    </row>
    <row r="13" spans="1:6" ht="15.75">
      <c r="A13" s="19" t="s">
        <v>37</v>
      </c>
      <c r="B13" s="15">
        <f>SUM(B$9:B12)</f>
        <v>598</v>
      </c>
      <c r="C13" s="15">
        <f>SUM(C$9:C12)</f>
        <v>117</v>
      </c>
      <c r="D13" s="15">
        <f>SUM(D$9:D12)</f>
        <v>173</v>
      </c>
      <c r="E13" s="15">
        <f>SUM(E$9:E12)</f>
        <v>141</v>
      </c>
      <c r="F13" s="15">
        <f>SUM(F$9:F12)</f>
        <v>167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47</v>
      </c>
      <c r="C9" s="11">
        <v>8</v>
      </c>
      <c r="D9" s="11">
        <v>16</v>
      </c>
      <c r="E9" s="11">
        <v>9</v>
      </c>
      <c r="F9" s="11">
        <v>14</v>
      </c>
    </row>
    <row r="10" spans="1:6" ht="15.75">
      <c r="A10" s="18" t="s">
        <v>31</v>
      </c>
      <c r="B10" s="11">
        <f>SUM(C10:F10)</f>
        <v>16</v>
      </c>
      <c r="C10" s="11">
        <v>1</v>
      </c>
      <c r="D10" s="11">
        <v>5</v>
      </c>
      <c r="E10" s="11">
        <v>1</v>
      </c>
      <c r="F10" s="11">
        <v>9</v>
      </c>
    </row>
    <row r="11" spans="1:6" ht="15.75">
      <c r="A11" s="19" t="s">
        <v>37</v>
      </c>
      <c r="B11" s="15">
        <f>SUM(B$9:B10)</f>
        <v>63</v>
      </c>
      <c r="C11" s="15">
        <f>SUM(C$9:C10)</f>
        <v>9</v>
      </c>
      <c r="D11" s="15">
        <f>SUM(D$9:D10)</f>
        <v>21</v>
      </c>
      <c r="E11" s="15">
        <f>SUM(E$9:E10)</f>
        <v>10</v>
      </c>
      <c r="F11" s="15">
        <f>SUM(F$9:F10)</f>
        <v>23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110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280</v>
      </c>
      <c r="C9" s="11">
        <v>66</v>
      </c>
      <c r="D9" s="11">
        <v>69</v>
      </c>
      <c r="E9" s="11">
        <v>61</v>
      </c>
      <c r="F9" s="11">
        <v>84</v>
      </c>
    </row>
    <row r="10" spans="1:6" ht="15.75">
      <c r="A10" s="19" t="s">
        <v>37</v>
      </c>
      <c r="B10" s="15">
        <f>SUM(B$9)</f>
        <v>280</v>
      </c>
      <c r="C10" s="15">
        <f>SUM(C$9)</f>
        <v>66</v>
      </c>
      <c r="D10" s="15">
        <f>SUM(D$9)</f>
        <v>69</v>
      </c>
      <c r="E10" s="15">
        <f>SUM(E$9)</f>
        <v>61</v>
      </c>
      <c r="F10" s="15">
        <f>SUM(F$9)</f>
        <v>84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131</v>
      </c>
      <c r="C9" s="11">
        <v>32</v>
      </c>
      <c r="D9" s="11">
        <v>38</v>
      </c>
      <c r="E9" s="11">
        <v>33</v>
      </c>
      <c r="F9" s="11">
        <v>28</v>
      </c>
    </row>
    <row r="10" spans="1:6" ht="15.75">
      <c r="A10" s="19" t="s">
        <v>37</v>
      </c>
      <c r="B10" s="15">
        <f>SUM(B$9)</f>
        <v>131</v>
      </c>
      <c r="C10" s="15">
        <f>SUM(C$9)</f>
        <v>32</v>
      </c>
      <c r="D10" s="15">
        <f>SUM(D$9)</f>
        <v>38</v>
      </c>
      <c r="E10" s="15">
        <f>SUM(E$9)</f>
        <v>33</v>
      </c>
      <c r="F10" s="15">
        <f>SUM(F$9)</f>
        <v>28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132</v>
      </c>
      <c r="C9" s="11">
        <v>66</v>
      </c>
      <c r="D9" s="11">
        <v>42</v>
      </c>
      <c r="E9" s="11">
        <v>8</v>
      </c>
      <c r="F9" s="11">
        <v>16</v>
      </c>
    </row>
    <row r="10" spans="1:6" ht="15.75">
      <c r="A10" s="19" t="s">
        <v>37</v>
      </c>
      <c r="B10" s="15">
        <f>SUM(B$9)</f>
        <v>132</v>
      </c>
      <c r="C10" s="15">
        <f>SUM(C$9)</f>
        <v>66</v>
      </c>
      <c r="D10" s="15">
        <f>SUM(D$9)</f>
        <v>42</v>
      </c>
      <c r="E10" s="15">
        <f>SUM(E$9)</f>
        <v>8</v>
      </c>
      <c r="F10" s="15">
        <f>SUM(F$9)</f>
        <v>16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223</v>
      </c>
      <c r="C9" s="11"/>
      <c r="D9" s="11"/>
      <c r="E9" s="11">
        <v>49</v>
      </c>
      <c r="F9" s="11">
        <v>174</v>
      </c>
    </row>
    <row r="10" spans="1:6" ht="15.75">
      <c r="A10" s="19" t="s">
        <v>37</v>
      </c>
      <c r="B10" s="15">
        <f>SUM(B$9)</f>
        <v>223</v>
      </c>
      <c r="C10" s="15">
        <f>SUM(C$9)</f>
        <v>0</v>
      </c>
      <c r="D10" s="15">
        <f>SUM(D$9)</f>
        <v>0</v>
      </c>
      <c r="E10" s="15">
        <f>SUM(E$9)</f>
        <v>49</v>
      </c>
      <c r="F10" s="15">
        <f>SUM(F$9)</f>
        <v>174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161</v>
      </c>
      <c r="C9" s="11">
        <v>59</v>
      </c>
      <c r="D9" s="11">
        <v>89</v>
      </c>
      <c r="E9" s="11">
        <v>13</v>
      </c>
      <c r="F9" s="11"/>
    </row>
    <row r="10" spans="1:6" ht="15.75">
      <c r="A10" s="18" t="s">
        <v>32</v>
      </c>
      <c r="B10" s="11">
        <f>SUM(C10:F10)</f>
        <v>99</v>
      </c>
      <c r="C10" s="11">
        <v>36</v>
      </c>
      <c r="D10" s="11">
        <v>60</v>
      </c>
      <c r="E10" s="11">
        <v>3</v>
      </c>
      <c r="F10" s="11"/>
    </row>
    <row r="11" spans="1:6" ht="15.75">
      <c r="A11" s="18" t="s">
        <v>33</v>
      </c>
      <c r="B11" s="11">
        <f>SUM(C11:F11)</f>
        <v>3</v>
      </c>
      <c r="C11" s="11">
        <v>1</v>
      </c>
      <c r="D11" s="11">
        <v>2</v>
      </c>
      <c r="E11" s="11"/>
      <c r="F11" s="11"/>
    </row>
    <row r="12" spans="1:6" ht="15.75">
      <c r="A12" s="18" t="s">
        <v>34</v>
      </c>
      <c r="B12" s="11">
        <f>SUM(C12:F12)</f>
        <v>73</v>
      </c>
      <c r="C12" s="11">
        <v>36</v>
      </c>
      <c r="D12" s="11">
        <v>35</v>
      </c>
      <c r="E12" s="11">
        <v>2</v>
      </c>
      <c r="F12" s="11"/>
    </row>
    <row r="13" spans="1:6" ht="15.75">
      <c r="A13" s="19" t="s">
        <v>37</v>
      </c>
      <c r="B13" s="15">
        <f>SUM(B$9:B12)</f>
        <v>336</v>
      </c>
      <c r="C13" s="15">
        <f>SUM(C$9:C12)</f>
        <v>132</v>
      </c>
      <c r="D13" s="15">
        <f>SUM(D$9:D12)</f>
        <v>186</v>
      </c>
      <c r="E13" s="15">
        <f>SUM(E$9:E12)</f>
        <v>18</v>
      </c>
      <c r="F13" s="15">
        <f>SUM(F$9:F12)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1072</v>
      </c>
      <c r="C9" s="11">
        <v>169</v>
      </c>
      <c r="D9" s="11">
        <v>360</v>
      </c>
      <c r="E9" s="11">
        <v>233</v>
      </c>
      <c r="F9" s="11">
        <v>310</v>
      </c>
    </row>
    <row r="10" spans="1:6" ht="15.75">
      <c r="A10" s="18" t="s">
        <v>31</v>
      </c>
      <c r="B10" s="11">
        <f>SUM(C10:F10)</f>
        <v>24</v>
      </c>
      <c r="C10" s="11"/>
      <c r="D10" s="11"/>
      <c r="E10" s="11">
        <v>12</v>
      </c>
      <c r="F10" s="11">
        <v>12</v>
      </c>
    </row>
    <row r="11" spans="1:6" ht="15.75">
      <c r="A11" s="19" t="s">
        <v>37</v>
      </c>
      <c r="B11" s="15">
        <f>SUM(B$9:B10)</f>
        <v>1096</v>
      </c>
      <c r="C11" s="15">
        <f>SUM(C$9:C10)</f>
        <v>169</v>
      </c>
      <c r="D11" s="15">
        <f>SUM(D$9:D10)</f>
        <v>360</v>
      </c>
      <c r="E11" s="15">
        <f>SUM(E$9:E10)</f>
        <v>245</v>
      </c>
      <c r="F11" s="15">
        <f>SUM(F$9:F10)</f>
        <v>322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19</v>
      </c>
      <c r="B9" s="11">
        <f>SUM(C9:F9)</f>
        <v>30</v>
      </c>
      <c r="C9" s="11"/>
      <c r="D9" s="11"/>
      <c r="E9" s="11">
        <v>3</v>
      </c>
      <c r="F9" s="11">
        <v>27</v>
      </c>
    </row>
    <row r="10" spans="1:6" ht="15.75">
      <c r="A10" s="19" t="s">
        <v>37</v>
      </c>
      <c r="B10" s="15">
        <f>SUM(B$9)</f>
        <v>30</v>
      </c>
      <c r="C10" s="15">
        <f>SUM(C$9)</f>
        <v>0</v>
      </c>
      <c r="D10" s="15">
        <f>SUM(D$9)</f>
        <v>0</v>
      </c>
      <c r="E10" s="15">
        <f>SUM(E$9)</f>
        <v>3</v>
      </c>
      <c r="F10" s="15">
        <f>SUM(F$9)</f>
        <v>27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8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B5" sqref="B5:F5"/>
    </sheetView>
  </sheetViews>
  <sheetFormatPr defaultRowHeight="15"/>
  <cols>
    <col min="1" max="1" width="70.83203125" style="1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>
      <c r="A1" s="54" t="s">
        <v>0</v>
      </c>
      <c r="B1" s="54"/>
      <c r="C1" s="54"/>
      <c r="D1" s="54"/>
      <c r="E1" s="54"/>
      <c r="F1" s="54"/>
    </row>
    <row r="2" spans="1:6" ht="18.75">
      <c r="A2" s="13"/>
      <c r="B2" s="13"/>
      <c r="C2" s="13"/>
      <c r="D2" s="13"/>
      <c r="E2" s="13"/>
      <c r="F2" s="13"/>
    </row>
    <row r="3" spans="1:6" ht="18.75">
      <c r="A3" s="13"/>
      <c r="B3" s="13"/>
      <c r="C3" s="13"/>
      <c r="D3" s="13"/>
      <c r="E3" s="13"/>
      <c r="F3" s="13"/>
    </row>
    <row r="4" spans="1:6" ht="42.75" customHeight="1">
      <c r="A4" s="8"/>
      <c r="B4" s="9"/>
      <c r="C4" s="9"/>
      <c r="D4" s="9"/>
      <c r="E4" s="9"/>
      <c r="F4" s="9"/>
    </row>
    <row r="5" spans="1:6" ht="1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" customHeight="1">
      <c r="A6" s="49"/>
      <c r="B6" s="51" t="s">
        <v>2</v>
      </c>
      <c r="C6" s="51" t="s">
        <v>3</v>
      </c>
      <c r="D6" s="51"/>
      <c r="E6" s="51"/>
      <c r="F6" s="51"/>
    </row>
    <row r="7" spans="1:6" ht="31.5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>
      <c r="A9" s="18" t="s">
        <v>8</v>
      </c>
      <c r="B9" s="11">
        <f t="shared" ref="B9:B37" si="0">SUM(C9:F9)</f>
        <v>9610</v>
      </c>
      <c r="C9" s="11">
        <v>1327</v>
      </c>
      <c r="D9" s="11">
        <v>1783</v>
      </c>
      <c r="E9" s="11">
        <v>1540</v>
      </c>
      <c r="F9" s="11">
        <v>4960</v>
      </c>
    </row>
    <row r="10" spans="1:6" ht="15.75">
      <c r="A10" s="18" t="s">
        <v>9</v>
      </c>
      <c r="B10" s="11">
        <f t="shared" si="0"/>
        <v>1113</v>
      </c>
      <c r="C10" s="11">
        <v>205</v>
      </c>
      <c r="D10" s="11">
        <v>348</v>
      </c>
      <c r="E10" s="11">
        <v>169</v>
      </c>
      <c r="F10" s="11">
        <v>391</v>
      </c>
    </row>
    <row r="11" spans="1:6" ht="15.75">
      <c r="A11" s="18" t="s">
        <v>10</v>
      </c>
      <c r="B11" s="11">
        <f t="shared" si="0"/>
        <v>550</v>
      </c>
      <c r="C11" s="11">
        <v>110</v>
      </c>
      <c r="D11" s="11">
        <v>142</v>
      </c>
      <c r="E11" s="11">
        <v>147</v>
      </c>
      <c r="F11" s="11">
        <v>151</v>
      </c>
    </row>
    <row r="12" spans="1:6" ht="15.75">
      <c r="A12" s="18" t="s">
        <v>11</v>
      </c>
      <c r="B12" s="11">
        <f t="shared" si="0"/>
        <v>590</v>
      </c>
      <c r="C12" s="11">
        <v>120</v>
      </c>
      <c r="D12" s="11">
        <v>147</v>
      </c>
      <c r="E12" s="11">
        <v>91</v>
      </c>
      <c r="F12" s="11">
        <v>232</v>
      </c>
    </row>
    <row r="13" spans="1:6" ht="15.75">
      <c r="A13" s="18" t="s">
        <v>12</v>
      </c>
      <c r="B13" s="11">
        <f t="shared" si="0"/>
        <v>3</v>
      </c>
      <c r="C13" s="11"/>
      <c r="D13" s="11"/>
      <c r="E13" s="11"/>
      <c r="F13" s="11">
        <v>3</v>
      </c>
    </row>
    <row r="14" spans="1:6" ht="15.75">
      <c r="A14" s="18" t="s">
        <v>13</v>
      </c>
      <c r="B14" s="11">
        <f t="shared" si="0"/>
        <v>179</v>
      </c>
      <c r="C14" s="11">
        <v>15</v>
      </c>
      <c r="D14" s="11">
        <v>31</v>
      </c>
      <c r="E14" s="11">
        <v>28</v>
      </c>
      <c r="F14" s="11">
        <v>105</v>
      </c>
    </row>
    <row r="15" spans="1:6" ht="15.75">
      <c r="A15" s="18" t="s">
        <v>14</v>
      </c>
      <c r="B15" s="11">
        <f t="shared" si="0"/>
        <v>32</v>
      </c>
      <c r="C15" s="11">
        <v>4</v>
      </c>
      <c r="D15" s="11">
        <v>7</v>
      </c>
      <c r="E15" s="11">
        <v>6</v>
      </c>
      <c r="F15" s="11">
        <v>15</v>
      </c>
    </row>
    <row r="16" spans="1:6" ht="15.75">
      <c r="A16" s="18" t="s">
        <v>15</v>
      </c>
      <c r="B16" s="11">
        <f t="shared" si="0"/>
        <v>156</v>
      </c>
      <c r="C16" s="11">
        <v>15</v>
      </c>
      <c r="D16" s="11">
        <v>34</v>
      </c>
      <c r="E16" s="11">
        <v>36</v>
      </c>
      <c r="F16" s="11">
        <v>71</v>
      </c>
    </row>
    <row r="17" spans="1:6" ht="15.75">
      <c r="A17" s="18" t="s">
        <v>16</v>
      </c>
      <c r="B17" s="11">
        <f t="shared" si="0"/>
        <v>300</v>
      </c>
      <c r="C17" s="11">
        <v>54</v>
      </c>
      <c r="D17" s="11">
        <v>66</v>
      </c>
      <c r="E17" s="11">
        <v>40</v>
      </c>
      <c r="F17" s="11">
        <v>140</v>
      </c>
    </row>
    <row r="18" spans="1:6" ht="15.75">
      <c r="A18" s="18" t="s">
        <v>17</v>
      </c>
      <c r="B18" s="11">
        <f t="shared" si="0"/>
        <v>308</v>
      </c>
      <c r="C18" s="11">
        <v>39</v>
      </c>
      <c r="D18" s="11">
        <v>89</v>
      </c>
      <c r="E18" s="11">
        <v>123</v>
      </c>
      <c r="F18" s="11">
        <v>57</v>
      </c>
    </row>
    <row r="19" spans="1:6" ht="15.75">
      <c r="A19" s="18" t="s">
        <v>18</v>
      </c>
      <c r="B19" s="11">
        <f t="shared" si="0"/>
        <v>1438</v>
      </c>
      <c r="C19" s="11">
        <v>174</v>
      </c>
      <c r="D19" s="11">
        <v>503</v>
      </c>
      <c r="E19" s="11">
        <v>197</v>
      </c>
      <c r="F19" s="11">
        <v>564</v>
      </c>
    </row>
    <row r="20" spans="1:6" ht="15.75">
      <c r="A20" s="18" t="s">
        <v>19</v>
      </c>
      <c r="B20" s="11">
        <f t="shared" si="0"/>
        <v>30</v>
      </c>
      <c r="C20" s="11"/>
      <c r="D20" s="11"/>
      <c r="E20" s="11">
        <v>3</v>
      </c>
      <c r="F20" s="11">
        <v>27</v>
      </c>
    </row>
    <row r="21" spans="1:6" ht="15.75">
      <c r="A21" s="18" t="s">
        <v>20</v>
      </c>
      <c r="B21" s="11">
        <f t="shared" si="0"/>
        <v>6665</v>
      </c>
      <c r="C21" s="11">
        <v>1111</v>
      </c>
      <c r="D21" s="11">
        <v>2057</v>
      </c>
      <c r="E21" s="11">
        <v>1524</v>
      </c>
      <c r="F21" s="11">
        <v>1973</v>
      </c>
    </row>
    <row r="22" spans="1:6" ht="15.75">
      <c r="A22" s="18" t="s">
        <v>21</v>
      </c>
      <c r="B22" s="11">
        <f t="shared" si="0"/>
        <v>13287</v>
      </c>
      <c r="C22" s="11">
        <v>2235</v>
      </c>
      <c r="D22" s="11">
        <v>3796</v>
      </c>
      <c r="E22" s="11">
        <v>2529</v>
      </c>
      <c r="F22" s="11">
        <v>4727</v>
      </c>
    </row>
    <row r="23" spans="1:6" ht="15.75">
      <c r="A23" s="18" t="s">
        <v>22</v>
      </c>
      <c r="B23" s="11">
        <f t="shared" si="0"/>
        <v>75</v>
      </c>
      <c r="C23" s="11">
        <v>11</v>
      </c>
      <c r="D23" s="11">
        <v>28</v>
      </c>
      <c r="E23" s="11">
        <v>17</v>
      </c>
      <c r="F23" s="11">
        <v>19</v>
      </c>
    </row>
    <row r="24" spans="1:6" ht="15.75">
      <c r="A24" s="18" t="s">
        <v>23</v>
      </c>
      <c r="B24" s="11">
        <f t="shared" si="0"/>
        <v>9933</v>
      </c>
      <c r="C24" s="11">
        <v>2169</v>
      </c>
      <c r="D24" s="11">
        <v>2538</v>
      </c>
      <c r="E24" s="11">
        <v>2690</v>
      </c>
      <c r="F24" s="11">
        <v>2536</v>
      </c>
    </row>
    <row r="25" spans="1:6" ht="15.75">
      <c r="A25" s="18" t="s">
        <v>24</v>
      </c>
      <c r="B25" s="11">
        <f t="shared" si="0"/>
        <v>594</v>
      </c>
      <c r="C25" s="11">
        <v>112</v>
      </c>
      <c r="D25" s="11">
        <v>130</v>
      </c>
      <c r="E25" s="11">
        <v>151</v>
      </c>
      <c r="F25" s="11">
        <v>201</v>
      </c>
    </row>
    <row r="26" spans="1:6" ht="15.75">
      <c r="A26" s="18" t="s">
        <v>25</v>
      </c>
      <c r="B26" s="11">
        <f t="shared" si="0"/>
        <v>3076</v>
      </c>
      <c r="C26" s="11">
        <v>499</v>
      </c>
      <c r="D26" s="11">
        <v>1066</v>
      </c>
      <c r="E26" s="11">
        <v>807</v>
      </c>
      <c r="F26" s="11">
        <v>704</v>
      </c>
    </row>
    <row r="27" spans="1:6" ht="15.75">
      <c r="A27" s="18" t="s">
        <v>26</v>
      </c>
      <c r="B27" s="11">
        <f t="shared" si="0"/>
        <v>1599</v>
      </c>
      <c r="C27" s="11">
        <v>205</v>
      </c>
      <c r="D27" s="11">
        <v>327</v>
      </c>
      <c r="E27" s="11">
        <v>233</v>
      </c>
      <c r="F27" s="11">
        <v>834</v>
      </c>
    </row>
    <row r="28" spans="1:6" ht="15.75">
      <c r="A28" s="18" t="s">
        <v>27</v>
      </c>
      <c r="B28" s="11">
        <f t="shared" si="0"/>
        <v>588</v>
      </c>
      <c r="C28" s="11"/>
      <c r="D28" s="11">
        <v>134</v>
      </c>
      <c r="E28" s="11">
        <v>128</v>
      </c>
      <c r="F28" s="11">
        <v>326</v>
      </c>
    </row>
    <row r="29" spans="1:6" ht="15.75">
      <c r="A29" s="18" t="s">
        <v>28</v>
      </c>
      <c r="B29" s="11">
        <f t="shared" si="0"/>
        <v>611</v>
      </c>
      <c r="C29" s="11">
        <v>137</v>
      </c>
      <c r="D29" s="11">
        <v>140</v>
      </c>
      <c r="E29" s="11">
        <v>153</v>
      </c>
      <c r="F29" s="11">
        <v>181</v>
      </c>
    </row>
    <row r="30" spans="1:6" ht="15.75">
      <c r="A30" s="18" t="s">
        <v>29</v>
      </c>
      <c r="B30" s="11">
        <f t="shared" si="0"/>
        <v>1176</v>
      </c>
      <c r="C30" s="11">
        <v>246</v>
      </c>
      <c r="D30" s="11">
        <v>277</v>
      </c>
      <c r="E30" s="11">
        <v>234</v>
      </c>
      <c r="F30" s="11">
        <v>419</v>
      </c>
    </row>
    <row r="31" spans="1:6" ht="15.75">
      <c r="A31" s="18" t="s">
        <v>30</v>
      </c>
      <c r="B31" s="11">
        <f t="shared" si="0"/>
        <v>2040</v>
      </c>
      <c r="C31" s="11">
        <v>505</v>
      </c>
      <c r="D31" s="11">
        <v>719</v>
      </c>
      <c r="E31" s="11">
        <v>277</v>
      </c>
      <c r="F31" s="11">
        <v>539</v>
      </c>
    </row>
    <row r="32" spans="1:6" ht="15.75">
      <c r="A32" s="18" t="s">
        <v>31</v>
      </c>
      <c r="B32" s="11">
        <f t="shared" si="0"/>
        <v>21310</v>
      </c>
      <c r="C32" s="11">
        <v>3394</v>
      </c>
      <c r="D32" s="11">
        <v>6003</v>
      </c>
      <c r="E32" s="11">
        <v>3866</v>
      </c>
      <c r="F32" s="11">
        <v>8047</v>
      </c>
    </row>
    <row r="33" spans="1:6" ht="15.75">
      <c r="A33" s="18" t="s">
        <v>32</v>
      </c>
      <c r="B33" s="11">
        <f t="shared" si="0"/>
        <v>752</v>
      </c>
      <c r="C33" s="11">
        <v>81</v>
      </c>
      <c r="D33" s="11">
        <v>198</v>
      </c>
      <c r="E33" s="11">
        <v>161</v>
      </c>
      <c r="F33" s="11">
        <v>312</v>
      </c>
    </row>
    <row r="34" spans="1:6" ht="15.75">
      <c r="A34" s="18" t="s">
        <v>33</v>
      </c>
      <c r="B34" s="11">
        <f t="shared" si="0"/>
        <v>324</v>
      </c>
      <c r="C34" s="11">
        <v>13</v>
      </c>
      <c r="D34" s="11">
        <v>25</v>
      </c>
      <c r="E34" s="11">
        <v>118</v>
      </c>
      <c r="F34" s="11">
        <v>168</v>
      </c>
    </row>
    <row r="35" spans="1:6" ht="15.75">
      <c r="A35" s="18" t="s">
        <v>34</v>
      </c>
      <c r="B35" s="11">
        <f t="shared" si="0"/>
        <v>3127</v>
      </c>
      <c r="C35" s="11">
        <v>498</v>
      </c>
      <c r="D35" s="11">
        <v>879</v>
      </c>
      <c r="E35" s="11">
        <v>572</v>
      </c>
      <c r="F35" s="11">
        <v>1178</v>
      </c>
    </row>
    <row r="36" spans="1:6" ht="15.75">
      <c r="A36" s="18" t="s">
        <v>35</v>
      </c>
      <c r="B36" s="11">
        <f t="shared" si="0"/>
        <v>62</v>
      </c>
      <c r="C36" s="11">
        <v>4</v>
      </c>
      <c r="D36" s="11">
        <v>6</v>
      </c>
      <c r="E36" s="11">
        <v>14</v>
      </c>
      <c r="F36" s="11">
        <v>38</v>
      </c>
    </row>
    <row r="37" spans="1:6" ht="15.75">
      <c r="A37" s="18" t="s">
        <v>36</v>
      </c>
      <c r="B37" s="11">
        <f t="shared" si="0"/>
        <v>785</v>
      </c>
      <c r="C37" s="11">
        <v>101</v>
      </c>
      <c r="D37" s="11">
        <v>279</v>
      </c>
      <c r="E37" s="11">
        <v>152</v>
      </c>
      <c r="F37" s="11">
        <v>253</v>
      </c>
    </row>
    <row r="38" spans="1:6" ht="15.75">
      <c r="A38" s="19" t="s">
        <v>37</v>
      </c>
      <c r="B38" s="15">
        <f>SUM(B$9:B37)</f>
        <v>80313</v>
      </c>
      <c r="C38" s="15">
        <f>SUM(C$9:C37)</f>
        <v>13384</v>
      </c>
      <c r="D38" s="15">
        <f>SUM(D$9:D37)</f>
        <v>21752</v>
      </c>
      <c r="E38" s="15">
        <f>SUM(E$9:E37)</f>
        <v>16006</v>
      </c>
      <c r="F38" s="15">
        <f>SUM(F$9:F37)</f>
        <v>29171</v>
      </c>
    </row>
  </sheetData>
  <mergeCells count="5">
    <mergeCell ref="A1:F1"/>
    <mergeCell ref="B6:B7"/>
    <mergeCell ref="C6:F6"/>
    <mergeCell ref="B5:F5"/>
    <mergeCell ref="A5:A7"/>
  </mergeCells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200</v>
      </c>
      <c r="C9" s="11">
        <v>34</v>
      </c>
      <c r="D9" s="11">
        <v>56</v>
      </c>
      <c r="E9" s="11">
        <v>27</v>
      </c>
      <c r="F9" s="11">
        <v>83</v>
      </c>
    </row>
    <row r="10" spans="1:6" ht="15.75">
      <c r="A10" s="19" t="s">
        <v>37</v>
      </c>
      <c r="B10" s="15">
        <f>SUM(B$9)</f>
        <v>200</v>
      </c>
      <c r="C10" s="15">
        <f>SUM(C$9)</f>
        <v>34</v>
      </c>
      <c r="D10" s="15">
        <f>SUM(D$9)</f>
        <v>56</v>
      </c>
      <c r="E10" s="15">
        <f>SUM(E$9)</f>
        <v>27</v>
      </c>
      <c r="F10" s="15">
        <f>SUM(F$9)</f>
        <v>83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30</v>
      </c>
      <c r="B9" s="11">
        <f>SUM(C9:F9)</f>
        <v>75</v>
      </c>
      <c r="C9" s="11">
        <v>25</v>
      </c>
      <c r="D9" s="11">
        <v>30</v>
      </c>
      <c r="E9" s="11">
        <v>5</v>
      </c>
      <c r="F9" s="11">
        <v>15</v>
      </c>
    </row>
    <row r="10" spans="1:6" ht="15.75">
      <c r="A10" s="18" t="s">
        <v>34</v>
      </c>
      <c r="B10" s="11">
        <f>SUM(C10:F10)</f>
        <v>25</v>
      </c>
      <c r="C10" s="11">
        <v>6</v>
      </c>
      <c r="D10" s="11">
        <v>9</v>
      </c>
      <c r="E10" s="11"/>
      <c r="F10" s="11">
        <v>10</v>
      </c>
    </row>
    <row r="11" spans="1:6" ht="15.75">
      <c r="A11" s="19" t="s">
        <v>37</v>
      </c>
      <c r="B11" s="15">
        <f>SUM(B$9:B10)</f>
        <v>100</v>
      </c>
      <c r="C11" s="15">
        <f>SUM(C$9:C10)</f>
        <v>31</v>
      </c>
      <c r="D11" s="15">
        <f>SUM(D$9:D10)</f>
        <v>39</v>
      </c>
      <c r="E11" s="15">
        <f>SUM(E$9:E10)</f>
        <v>5</v>
      </c>
      <c r="F11" s="15">
        <f>SUM(F$9:F10)</f>
        <v>25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1810</v>
      </c>
      <c r="C9" s="11">
        <v>239</v>
      </c>
      <c r="D9" s="11">
        <v>250</v>
      </c>
      <c r="E9" s="11">
        <v>281</v>
      </c>
      <c r="F9" s="11">
        <v>1040</v>
      </c>
    </row>
    <row r="10" spans="1:6" ht="15.75">
      <c r="A10" s="19" t="s">
        <v>37</v>
      </c>
      <c r="B10" s="15">
        <f>SUM(B$9)</f>
        <v>1810</v>
      </c>
      <c r="C10" s="15">
        <f>SUM(C$9)</f>
        <v>239</v>
      </c>
      <c r="D10" s="15">
        <f>SUM(D$9)</f>
        <v>250</v>
      </c>
      <c r="E10" s="15">
        <f>SUM(E$9)</f>
        <v>281</v>
      </c>
      <c r="F10" s="15">
        <f>SUM(F$9)</f>
        <v>1040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100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773</v>
      </c>
      <c r="C9" s="11">
        <v>161</v>
      </c>
      <c r="D9" s="11">
        <v>247</v>
      </c>
      <c r="E9" s="11">
        <v>205</v>
      </c>
      <c r="F9" s="11">
        <v>160</v>
      </c>
    </row>
    <row r="10" spans="1:6" ht="15.75">
      <c r="A10" s="19" t="s">
        <v>37</v>
      </c>
      <c r="B10" s="15">
        <f>SUM(B$9)</f>
        <v>773</v>
      </c>
      <c r="C10" s="15">
        <f>SUM(C$9)</f>
        <v>161</v>
      </c>
      <c r="D10" s="15">
        <f>SUM(D$9)</f>
        <v>247</v>
      </c>
      <c r="E10" s="15">
        <f>SUM(E$9)</f>
        <v>205</v>
      </c>
      <c r="F10" s="15">
        <f>SUM(F$9)</f>
        <v>160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28</v>
      </c>
      <c r="C9" s="11">
        <v>10</v>
      </c>
      <c r="D9" s="11">
        <v>13</v>
      </c>
      <c r="E9" s="11"/>
      <c r="F9" s="11">
        <v>5</v>
      </c>
    </row>
    <row r="10" spans="1:6" ht="15.75">
      <c r="A10" s="19" t="s">
        <v>37</v>
      </c>
      <c r="B10" s="15">
        <f>SUM(B$9)</f>
        <v>28</v>
      </c>
      <c r="C10" s="15">
        <f>SUM(C$9)</f>
        <v>10</v>
      </c>
      <c r="D10" s="15">
        <f>SUM(D$9)</f>
        <v>13</v>
      </c>
      <c r="E10" s="15">
        <f>SUM(E$9)</f>
        <v>0</v>
      </c>
      <c r="F10" s="15">
        <f>SUM(F$9)</f>
        <v>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18</v>
      </c>
      <c r="C9" s="11"/>
      <c r="D9" s="11"/>
      <c r="E9" s="11">
        <v>4</v>
      </c>
      <c r="F9" s="11">
        <v>14</v>
      </c>
    </row>
    <row r="10" spans="1:6" ht="15.75">
      <c r="A10" s="19" t="s">
        <v>37</v>
      </c>
      <c r="B10" s="15">
        <f>SUM(B$9)</f>
        <v>18</v>
      </c>
      <c r="C10" s="15">
        <f>SUM(C$9)</f>
        <v>0</v>
      </c>
      <c r="D10" s="15">
        <f>SUM(D$9)</f>
        <v>0</v>
      </c>
      <c r="E10" s="15">
        <f>SUM(E$9)</f>
        <v>4</v>
      </c>
      <c r="F10" s="15">
        <f>SUM(F$9)</f>
        <v>14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17</v>
      </c>
      <c r="C9" s="11">
        <v>1</v>
      </c>
      <c r="D9" s="11">
        <v>6</v>
      </c>
      <c r="E9" s="11">
        <v>5</v>
      </c>
      <c r="F9" s="11">
        <v>5</v>
      </c>
    </row>
    <row r="10" spans="1:6" ht="15.75">
      <c r="A10" s="18" t="s">
        <v>34</v>
      </c>
      <c r="B10" s="11">
        <f>SUM(C10:F10)</f>
        <v>38</v>
      </c>
      <c r="C10" s="11">
        <v>10</v>
      </c>
      <c r="D10" s="11">
        <v>21</v>
      </c>
      <c r="E10" s="11">
        <v>6</v>
      </c>
      <c r="F10" s="11">
        <v>1</v>
      </c>
    </row>
    <row r="11" spans="1:6" ht="15.75">
      <c r="A11" s="19" t="s">
        <v>37</v>
      </c>
      <c r="B11" s="15">
        <f>SUM(B$9:B10)</f>
        <v>55</v>
      </c>
      <c r="C11" s="15">
        <f>SUM(C$9:C10)</f>
        <v>11</v>
      </c>
      <c r="D11" s="15">
        <f>SUM(D$9:D10)</f>
        <v>27</v>
      </c>
      <c r="E11" s="15">
        <f>SUM(E$9:E10)</f>
        <v>11</v>
      </c>
      <c r="F11" s="15">
        <f>SUM(F$9:F10)</f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28</v>
      </c>
      <c r="C9" s="11">
        <v>6</v>
      </c>
      <c r="D9" s="11">
        <v>17</v>
      </c>
      <c r="E9" s="11">
        <v>5</v>
      </c>
      <c r="F9" s="11"/>
    </row>
    <row r="10" spans="1:6" ht="15.75">
      <c r="A10" s="19" t="s">
        <v>37</v>
      </c>
      <c r="B10" s="15">
        <f>SUM(B$9)</f>
        <v>28</v>
      </c>
      <c r="C10" s="15">
        <f>SUM(C$9)</f>
        <v>6</v>
      </c>
      <c r="D10" s="15">
        <f>SUM(D$9)</f>
        <v>17</v>
      </c>
      <c r="E10" s="15">
        <f>SUM(E$9)</f>
        <v>5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52</v>
      </c>
      <c r="C9" s="11"/>
      <c r="D9" s="11"/>
      <c r="E9" s="11">
        <v>4</v>
      </c>
      <c r="F9" s="11">
        <v>48</v>
      </c>
    </row>
    <row r="10" spans="1:6" ht="15.75">
      <c r="A10" s="19" t="s">
        <v>37</v>
      </c>
      <c r="B10" s="15">
        <f>SUM(B$9)</f>
        <v>52</v>
      </c>
      <c r="C10" s="15">
        <f>SUM(C$9)</f>
        <v>0</v>
      </c>
      <c r="D10" s="15">
        <f>SUM(D$9)</f>
        <v>0</v>
      </c>
      <c r="E10" s="15">
        <f>SUM(E$9)</f>
        <v>4</v>
      </c>
      <c r="F10" s="15">
        <f>SUM(F$9)</f>
        <v>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8" si="0">SUM(C9:F9)</f>
        <v>592</v>
      </c>
      <c r="C9" s="11"/>
      <c r="D9" s="11"/>
      <c r="E9" s="11"/>
      <c r="F9" s="11">
        <v>592</v>
      </c>
    </row>
    <row r="10" spans="1:6" ht="15.75">
      <c r="A10" s="18" t="s">
        <v>9</v>
      </c>
      <c r="B10" s="11">
        <f t="shared" si="0"/>
        <v>1083</v>
      </c>
      <c r="C10" s="11">
        <v>204</v>
      </c>
      <c r="D10" s="11">
        <v>337</v>
      </c>
      <c r="E10" s="11">
        <v>163</v>
      </c>
      <c r="F10" s="11">
        <v>379</v>
      </c>
    </row>
    <row r="11" spans="1:6" ht="15.75">
      <c r="A11" s="18" t="s">
        <v>18</v>
      </c>
      <c r="B11" s="11">
        <f t="shared" si="0"/>
        <v>1140</v>
      </c>
      <c r="C11" s="11">
        <v>135</v>
      </c>
      <c r="D11" s="11">
        <v>410</v>
      </c>
      <c r="E11" s="11">
        <v>122</v>
      </c>
      <c r="F11" s="11">
        <v>473</v>
      </c>
    </row>
    <row r="12" spans="1:6" ht="15.75">
      <c r="A12" s="18" t="s">
        <v>21</v>
      </c>
      <c r="B12" s="11">
        <f t="shared" si="0"/>
        <v>3060</v>
      </c>
      <c r="C12" s="11">
        <v>585</v>
      </c>
      <c r="D12" s="11">
        <v>1012</v>
      </c>
      <c r="E12" s="11">
        <v>427</v>
      </c>
      <c r="F12" s="11">
        <v>1036</v>
      </c>
    </row>
    <row r="13" spans="1:6" ht="15.75">
      <c r="A13" s="18" t="s">
        <v>23</v>
      </c>
      <c r="B13" s="11">
        <f t="shared" si="0"/>
        <v>36</v>
      </c>
      <c r="C13" s="11"/>
      <c r="D13" s="11"/>
      <c r="E13" s="11"/>
      <c r="F13" s="11">
        <v>36</v>
      </c>
    </row>
    <row r="14" spans="1:6" ht="15.75">
      <c r="A14" s="18" t="s">
        <v>25</v>
      </c>
      <c r="B14" s="11">
        <f t="shared" si="0"/>
        <v>1</v>
      </c>
      <c r="C14" s="11"/>
      <c r="D14" s="11"/>
      <c r="E14" s="11"/>
      <c r="F14" s="11">
        <v>1</v>
      </c>
    </row>
    <row r="15" spans="1:6" ht="15.75">
      <c r="A15" s="18" t="s">
        <v>27</v>
      </c>
      <c r="B15" s="11">
        <f t="shared" si="0"/>
        <v>505</v>
      </c>
      <c r="C15" s="11"/>
      <c r="D15" s="11">
        <v>134</v>
      </c>
      <c r="E15" s="11">
        <v>119</v>
      </c>
      <c r="F15" s="11">
        <v>252</v>
      </c>
    </row>
    <row r="16" spans="1:6" ht="15.75">
      <c r="A16" s="18" t="s">
        <v>31</v>
      </c>
      <c r="B16" s="11">
        <f t="shared" si="0"/>
        <v>1278</v>
      </c>
      <c r="C16" s="11">
        <v>342</v>
      </c>
      <c r="D16" s="11">
        <v>470</v>
      </c>
      <c r="E16" s="11">
        <v>86</v>
      </c>
      <c r="F16" s="11">
        <v>380</v>
      </c>
    </row>
    <row r="17" spans="1:6" ht="15.75">
      <c r="A17" s="18" t="s">
        <v>34</v>
      </c>
      <c r="B17" s="11">
        <f t="shared" si="0"/>
        <v>332</v>
      </c>
      <c r="C17" s="11">
        <v>86</v>
      </c>
      <c r="D17" s="11">
        <v>75</v>
      </c>
      <c r="E17" s="11">
        <v>72</v>
      </c>
      <c r="F17" s="11">
        <v>99</v>
      </c>
    </row>
    <row r="18" spans="1:6" ht="15.75">
      <c r="A18" s="18" t="s">
        <v>36</v>
      </c>
      <c r="B18" s="11">
        <f t="shared" si="0"/>
        <v>380</v>
      </c>
      <c r="C18" s="11">
        <v>69</v>
      </c>
      <c r="D18" s="11">
        <v>118</v>
      </c>
      <c r="E18" s="11">
        <v>72</v>
      </c>
      <c r="F18" s="11">
        <v>121</v>
      </c>
    </row>
    <row r="19" spans="1:6" ht="15.75">
      <c r="A19" s="19" t="s">
        <v>37</v>
      </c>
      <c r="B19" s="15">
        <f>SUM(B$9:B18)</f>
        <v>8407</v>
      </c>
      <c r="C19" s="15">
        <f>SUM(C$9:C18)</f>
        <v>1421</v>
      </c>
      <c r="D19" s="15">
        <f>SUM(D$9:D18)</f>
        <v>2556</v>
      </c>
      <c r="E19" s="15">
        <f>SUM(E$9:E18)</f>
        <v>1061</v>
      </c>
      <c r="F19" s="15">
        <f>SUM(F$9:F18)</f>
        <v>3369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pane="topRight" activeCell="C1" sqref="C1"/>
      <selection pane="bottomLeft" activeCell="A7" sqref="A7"/>
      <selection pane="bottomRight" activeCell="E26" sqref="E26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887</v>
      </c>
      <c r="C9" s="11">
        <v>88</v>
      </c>
      <c r="D9" s="11">
        <v>182</v>
      </c>
      <c r="E9" s="11">
        <v>122</v>
      </c>
      <c r="F9" s="11">
        <v>495</v>
      </c>
    </row>
    <row r="10" spans="1:6" ht="15.75">
      <c r="A10" s="18" t="s">
        <v>9</v>
      </c>
      <c r="B10" s="11">
        <f>SUM(C10:F10)</f>
        <v>0</v>
      </c>
      <c r="C10" s="11"/>
      <c r="D10" s="11"/>
      <c r="E10" s="11"/>
      <c r="F10" s="11"/>
    </row>
    <row r="11" spans="1:6" ht="15.75">
      <c r="A11" s="18" t="s">
        <v>10</v>
      </c>
      <c r="B11" s="11">
        <f>SUM(C11:F11)</f>
        <v>395</v>
      </c>
      <c r="C11" s="11">
        <v>73</v>
      </c>
      <c r="D11" s="11">
        <v>106</v>
      </c>
      <c r="E11" s="11">
        <v>123</v>
      </c>
      <c r="F11" s="11">
        <v>93</v>
      </c>
    </row>
    <row r="12" spans="1:6" ht="15.75">
      <c r="A12" s="18" t="s">
        <v>27</v>
      </c>
      <c r="B12" s="11">
        <f>SUM(C12:F12)</f>
        <v>50</v>
      </c>
      <c r="C12" s="11"/>
      <c r="D12" s="11"/>
      <c r="E12" s="11"/>
      <c r="F12" s="11">
        <v>50</v>
      </c>
    </row>
    <row r="13" spans="1:6" ht="15.75">
      <c r="A13" s="18" t="s">
        <v>29</v>
      </c>
      <c r="B13" s="11">
        <f>SUM(C13:F13)</f>
        <v>472</v>
      </c>
      <c r="C13" s="11">
        <v>76</v>
      </c>
      <c r="D13" s="11">
        <v>67</v>
      </c>
      <c r="E13" s="11">
        <v>119</v>
      </c>
      <c r="F13" s="11">
        <v>210</v>
      </c>
    </row>
    <row r="14" spans="1:6" ht="15.75">
      <c r="A14" s="19" t="s">
        <v>37</v>
      </c>
      <c r="B14" s="15">
        <f>SUM(B$9:B13)</f>
        <v>1804</v>
      </c>
      <c r="C14" s="15">
        <f>SUM(C$9:C13)</f>
        <v>237</v>
      </c>
      <c r="D14" s="15">
        <f>SUM(D$9:D13)</f>
        <v>355</v>
      </c>
      <c r="E14" s="15">
        <f>SUM(E$9:E13)</f>
        <v>364</v>
      </c>
      <c r="F14" s="15">
        <f>SUM(F$9:F13)</f>
        <v>848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231</v>
      </c>
      <c r="C9" s="11">
        <v>30</v>
      </c>
      <c r="D9" s="11">
        <v>67</v>
      </c>
      <c r="E9" s="11">
        <v>35</v>
      </c>
      <c r="F9" s="11">
        <v>99</v>
      </c>
    </row>
    <row r="10" spans="1:6" ht="15.75">
      <c r="A10" s="18" t="s">
        <v>31</v>
      </c>
      <c r="B10" s="11">
        <f>SUM(C10:F10)</f>
        <v>815</v>
      </c>
      <c r="C10" s="11">
        <v>130</v>
      </c>
      <c r="D10" s="11">
        <v>219</v>
      </c>
      <c r="E10" s="11">
        <v>92</v>
      </c>
      <c r="F10" s="11">
        <v>374</v>
      </c>
    </row>
    <row r="11" spans="1:6" ht="15.75">
      <c r="A11" s="19" t="s">
        <v>37</v>
      </c>
      <c r="B11" s="15">
        <f>SUM(B$9:B10)</f>
        <v>1046</v>
      </c>
      <c r="C11" s="15">
        <f>SUM(C$9:C10)</f>
        <v>160</v>
      </c>
      <c r="D11" s="15">
        <f>SUM(D$9:D10)</f>
        <v>286</v>
      </c>
      <c r="E11" s="15">
        <f>SUM(E$9:E10)</f>
        <v>127</v>
      </c>
      <c r="F11" s="15">
        <f>SUM(F$9:F10)</f>
        <v>473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5" si="0">SUM(C9:F9)</f>
        <v>531</v>
      </c>
      <c r="C9" s="11">
        <v>91</v>
      </c>
      <c r="D9" s="11">
        <v>136</v>
      </c>
      <c r="E9" s="11">
        <v>106</v>
      </c>
      <c r="F9" s="11">
        <v>198</v>
      </c>
    </row>
    <row r="10" spans="1:6" ht="15.75">
      <c r="A10" s="18" t="s">
        <v>9</v>
      </c>
      <c r="B10" s="11">
        <f t="shared" si="0"/>
        <v>30</v>
      </c>
      <c r="C10" s="11">
        <v>1</v>
      </c>
      <c r="D10" s="11">
        <v>11</v>
      </c>
      <c r="E10" s="11">
        <v>6</v>
      </c>
      <c r="F10" s="11">
        <v>12</v>
      </c>
    </row>
    <row r="11" spans="1:6" ht="15.75">
      <c r="A11" s="18" t="s">
        <v>18</v>
      </c>
      <c r="B11" s="11">
        <f t="shared" si="0"/>
        <v>152</v>
      </c>
      <c r="C11" s="11">
        <v>28</v>
      </c>
      <c r="D11" s="11">
        <v>45</v>
      </c>
      <c r="E11" s="11">
        <v>21</v>
      </c>
      <c r="F11" s="11">
        <v>58</v>
      </c>
    </row>
    <row r="12" spans="1:6" ht="15.75">
      <c r="A12" s="18" t="s">
        <v>21</v>
      </c>
      <c r="B12" s="11">
        <f t="shared" si="0"/>
        <v>816</v>
      </c>
      <c r="C12" s="11">
        <v>165</v>
      </c>
      <c r="D12" s="11">
        <v>212</v>
      </c>
      <c r="E12" s="11">
        <v>181</v>
      </c>
      <c r="F12" s="11">
        <v>258</v>
      </c>
    </row>
    <row r="13" spans="1:6" ht="15.75">
      <c r="A13" s="18" t="s">
        <v>25</v>
      </c>
      <c r="B13" s="11">
        <f t="shared" si="0"/>
        <v>483</v>
      </c>
      <c r="C13" s="11">
        <v>62</v>
      </c>
      <c r="D13" s="11">
        <v>128</v>
      </c>
      <c r="E13" s="11">
        <v>180</v>
      </c>
      <c r="F13" s="11">
        <v>113</v>
      </c>
    </row>
    <row r="14" spans="1:6" ht="15.75">
      <c r="A14" s="18" t="s">
        <v>31</v>
      </c>
      <c r="B14" s="11">
        <f t="shared" si="0"/>
        <v>700</v>
      </c>
      <c r="C14" s="11">
        <v>152</v>
      </c>
      <c r="D14" s="11">
        <v>181</v>
      </c>
      <c r="E14" s="11">
        <v>112</v>
      </c>
      <c r="F14" s="11">
        <v>255</v>
      </c>
    </row>
    <row r="15" spans="1:6" ht="15.75">
      <c r="A15" s="18" t="s">
        <v>32</v>
      </c>
      <c r="B15" s="11">
        <f t="shared" si="0"/>
        <v>69</v>
      </c>
      <c r="C15" s="11">
        <v>9</v>
      </c>
      <c r="D15" s="11">
        <v>18</v>
      </c>
      <c r="E15" s="11">
        <v>15</v>
      </c>
      <c r="F15" s="11">
        <v>27</v>
      </c>
    </row>
    <row r="16" spans="1:6" ht="15.75">
      <c r="A16" s="19" t="s">
        <v>37</v>
      </c>
      <c r="B16" s="15">
        <f>SUM(B$9:B15)</f>
        <v>2781</v>
      </c>
      <c r="C16" s="15">
        <f>SUM(C$9:C15)</f>
        <v>508</v>
      </c>
      <c r="D16" s="15">
        <f>SUM(D$9:D15)</f>
        <v>731</v>
      </c>
      <c r="E16" s="15">
        <f>SUM(E$9:E15)</f>
        <v>621</v>
      </c>
      <c r="F16" s="15">
        <f>SUM(F$9:F15)</f>
        <v>921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16</v>
      </c>
      <c r="B9" s="11">
        <f>SUM(C9:F9)</f>
        <v>104</v>
      </c>
      <c r="C9" s="11">
        <v>28</v>
      </c>
      <c r="D9" s="11">
        <v>26</v>
      </c>
      <c r="E9" s="11">
        <v>12</v>
      </c>
      <c r="F9" s="11">
        <v>38</v>
      </c>
    </row>
    <row r="10" spans="1:6" ht="15.75">
      <c r="A10" s="18" t="s">
        <v>21</v>
      </c>
      <c r="B10" s="11">
        <f>SUM(C10:F10)</f>
        <v>152</v>
      </c>
      <c r="C10" s="11">
        <v>46</v>
      </c>
      <c r="D10" s="11">
        <v>51</v>
      </c>
      <c r="E10" s="11">
        <v>35</v>
      </c>
      <c r="F10" s="11">
        <v>20</v>
      </c>
    </row>
    <row r="11" spans="1:6" ht="15.75">
      <c r="A11" s="19" t="s">
        <v>37</v>
      </c>
      <c r="B11" s="15">
        <f>SUM(B$9:B10)</f>
        <v>256</v>
      </c>
      <c r="C11" s="15">
        <f>SUM(C$9:C10)</f>
        <v>74</v>
      </c>
      <c r="D11" s="15">
        <f>SUM(D$9:D10)</f>
        <v>77</v>
      </c>
      <c r="E11" s="15">
        <f>SUM(E$9:E10)</f>
        <v>47</v>
      </c>
      <c r="F11" s="15">
        <f>SUM(F$9:F10)</f>
        <v>58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90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1989</v>
      </c>
      <c r="C9" s="11">
        <v>266</v>
      </c>
      <c r="D9" s="11">
        <v>364</v>
      </c>
      <c r="E9" s="11">
        <v>341</v>
      </c>
      <c r="F9" s="11">
        <v>1018</v>
      </c>
    </row>
    <row r="10" spans="1:6" ht="15.75">
      <c r="A10" s="19" t="s">
        <v>37</v>
      </c>
      <c r="B10" s="15">
        <f>SUM(B$9)</f>
        <v>1989</v>
      </c>
      <c r="C10" s="15">
        <f>SUM(C$9)</f>
        <v>266</v>
      </c>
      <c r="D10" s="15">
        <f>SUM(D$9)</f>
        <v>364</v>
      </c>
      <c r="E10" s="15">
        <f>SUM(E$9)</f>
        <v>341</v>
      </c>
      <c r="F10" s="15">
        <f>SUM(F$9)</f>
        <v>1018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500</v>
      </c>
      <c r="C9" s="11">
        <v>43</v>
      </c>
      <c r="D9" s="11">
        <v>135</v>
      </c>
      <c r="E9" s="11">
        <v>207</v>
      </c>
      <c r="F9" s="11">
        <v>115</v>
      </c>
    </row>
    <row r="10" spans="1:6" ht="15.75">
      <c r="A10" s="19" t="s">
        <v>37</v>
      </c>
      <c r="B10" s="15">
        <f>SUM(B$9)</f>
        <v>500</v>
      </c>
      <c r="C10" s="15">
        <f>SUM(C$9)</f>
        <v>43</v>
      </c>
      <c r="D10" s="15">
        <f>SUM(D$9)</f>
        <v>135</v>
      </c>
      <c r="E10" s="15">
        <f>SUM(E$9)</f>
        <v>207</v>
      </c>
      <c r="F10" s="15">
        <f>SUM(F$9)</f>
        <v>115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20</v>
      </c>
      <c r="B9" s="11">
        <f>SUM(C9:F9)</f>
        <v>678</v>
      </c>
      <c r="C9" s="11">
        <v>87</v>
      </c>
      <c r="D9" s="11">
        <v>180</v>
      </c>
      <c r="E9" s="11">
        <v>215</v>
      </c>
      <c r="F9" s="11">
        <v>196</v>
      </c>
    </row>
    <row r="10" spans="1:6" ht="15.75">
      <c r="A10" s="19" t="s">
        <v>37</v>
      </c>
      <c r="B10" s="15">
        <f>SUM(B$9)</f>
        <v>678</v>
      </c>
      <c r="C10" s="15">
        <f>SUM(C$9)</f>
        <v>87</v>
      </c>
      <c r="D10" s="15">
        <f>SUM(D$9)</f>
        <v>180</v>
      </c>
      <c r="E10" s="15">
        <f>SUM(E$9)</f>
        <v>215</v>
      </c>
      <c r="F10" s="15">
        <f>SUM(F$9)</f>
        <v>196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135</v>
      </c>
      <c r="C9" s="11">
        <v>29</v>
      </c>
      <c r="D9" s="11">
        <v>36</v>
      </c>
      <c r="E9" s="11">
        <v>31</v>
      </c>
      <c r="F9" s="11">
        <v>39</v>
      </c>
    </row>
    <row r="10" spans="1:6" ht="15.75">
      <c r="A10" s="19" t="s">
        <v>37</v>
      </c>
      <c r="B10" s="15">
        <f>SUM(B$9)</f>
        <v>135</v>
      </c>
      <c r="C10" s="15">
        <f>SUM(C$9)</f>
        <v>29</v>
      </c>
      <c r="D10" s="15">
        <f>SUM(D$9)</f>
        <v>36</v>
      </c>
      <c r="E10" s="15">
        <f>SUM(E$9)</f>
        <v>31</v>
      </c>
      <c r="F10" s="15">
        <f>SUM(F$9)</f>
        <v>39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</v>
      </c>
      <c r="C9" s="11">
        <v>12</v>
      </c>
      <c r="D9" s="11">
        <v>7</v>
      </c>
      <c r="E9" s="11">
        <v>5</v>
      </c>
      <c r="F9" s="11">
        <v>16</v>
      </c>
    </row>
    <row r="10" spans="1:6" ht="15.75">
      <c r="A10" s="18" t="s">
        <v>21</v>
      </c>
      <c r="B10" s="11">
        <f>SUM(C10:F10)</f>
        <v>208</v>
      </c>
      <c r="C10" s="11">
        <v>35</v>
      </c>
      <c r="D10" s="11">
        <v>45</v>
      </c>
      <c r="E10" s="11">
        <v>50</v>
      </c>
      <c r="F10" s="11">
        <v>78</v>
      </c>
    </row>
    <row r="11" spans="1:6" ht="15.75">
      <c r="A11" s="18" t="s">
        <v>26</v>
      </c>
      <c r="B11" s="11">
        <f>SUM(C11:F11)</f>
        <v>52</v>
      </c>
      <c r="C11" s="11">
        <v>7</v>
      </c>
      <c r="D11" s="11">
        <v>9</v>
      </c>
      <c r="E11" s="11">
        <v>1</v>
      </c>
      <c r="F11" s="11">
        <v>35</v>
      </c>
    </row>
    <row r="12" spans="1:6" ht="15.75">
      <c r="A12" s="18" t="s">
        <v>31</v>
      </c>
      <c r="B12" s="11">
        <f>SUM(C12:F12)</f>
        <v>792</v>
      </c>
      <c r="C12" s="11">
        <v>177</v>
      </c>
      <c r="D12" s="11">
        <v>188</v>
      </c>
      <c r="E12" s="11">
        <v>148</v>
      </c>
      <c r="F12" s="11">
        <v>279</v>
      </c>
    </row>
    <row r="13" spans="1:6" ht="15.75">
      <c r="A13" s="19" t="s">
        <v>37</v>
      </c>
      <c r="B13" s="15">
        <f>SUM(B$9:B12)</f>
        <v>1092</v>
      </c>
      <c r="C13" s="15">
        <f>SUM(C$9:C12)</f>
        <v>231</v>
      </c>
      <c r="D13" s="15">
        <f>SUM(D$9:D12)</f>
        <v>249</v>
      </c>
      <c r="E13" s="15">
        <f>SUM(E$9:E12)</f>
        <v>204</v>
      </c>
      <c r="F13" s="15">
        <f>SUM(F$9:F12)</f>
        <v>408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66</v>
      </c>
      <c r="C9" s="11">
        <v>10</v>
      </c>
      <c r="D9" s="11">
        <v>17</v>
      </c>
      <c r="E9" s="11">
        <v>16</v>
      </c>
      <c r="F9" s="11">
        <v>23</v>
      </c>
    </row>
    <row r="10" spans="1:6" ht="15.75">
      <c r="A10" s="18" t="s">
        <v>31</v>
      </c>
      <c r="B10" s="11">
        <f>SUM(C10:F10)</f>
        <v>103</v>
      </c>
      <c r="C10" s="11">
        <v>19</v>
      </c>
      <c r="D10" s="11">
        <v>33</v>
      </c>
      <c r="E10" s="11">
        <v>23</v>
      </c>
      <c r="F10" s="11">
        <v>28</v>
      </c>
    </row>
    <row r="11" spans="1:6" ht="15.75">
      <c r="A11" s="19" t="s">
        <v>37</v>
      </c>
      <c r="B11" s="15">
        <f>SUM(B$9:B10)</f>
        <v>169</v>
      </c>
      <c r="C11" s="15">
        <f>SUM(C$9:C10)</f>
        <v>29</v>
      </c>
      <c r="D11" s="15">
        <f>SUM(D$9:D10)</f>
        <v>50</v>
      </c>
      <c r="E11" s="15">
        <f>SUM(E$9:E10)</f>
        <v>39</v>
      </c>
      <c r="F11" s="15">
        <f>SUM(F$9:F10)</f>
        <v>51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40</v>
      </c>
      <c r="C9" s="11">
        <v>2</v>
      </c>
      <c r="D9" s="11">
        <v>5</v>
      </c>
      <c r="E9" s="11">
        <v>2</v>
      </c>
      <c r="F9" s="11">
        <v>31</v>
      </c>
    </row>
    <row r="10" spans="1:6" ht="15.75">
      <c r="A10" s="18" t="s">
        <v>21</v>
      </c>
      <c r="B10" s="11">
        <f>SUM(C10:F10)</f>
        <v>58</v>
      </c>
      <c r="C10" s="11">
        <v>16</v>
      </c>
      <c r="D10" s="11">
        <v>15</v>
      </c>
      <c r="E10" s="11">
        <v>15</v>
      </c>
      <c r="F10" s="11">
        <v>12</v>
      </c>
    </row>
    <row r="11" spans="1:6" ht="15.75">
      <c r="A11" s="18" t="s">
        <v>31</v>
      </c>
      <c r="B11" s="11">
        <f>SUM(C11:F11)</f>
        <v>257</v>
      </c>
      <c r="C11" s="11">
        <v>38</v>
      </c>
      <c r="D11" s="11">
        <v>48</v>
      </c>
      <c r="E11" s="11">
        <v>40</v>
      </c>
      <c r="F11" s="11">
        <v>131</v>
      </c>
    </row>
    <row r="12" spans="1:6" ht="15.75">
      <c r="A12" s="19" t="s">
        <v>37</v>
      </c>
      <c r="B12" s="15">
        <f>SUM(B$9:B11)</f>
        <v>355</v>
      </c>
      <c r="C12" s="15">
        <f>SUM(C$9:C11)</f>
        <v>56</v>
      </c>
      <c r="D12" s="15">
        <f>SUM(D$9:D11)</f>
        <v>68</v>
      </c>
      <c r="E12" s="15">
        <f>SUM(E$9:E11)</f>
        <v>57</v>
      </c>
      <c r="F12" s="15">
        <f>SUM(F$9:F11)</f>
        <v>174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1591</v>
      </c>
      <c r="C9" s="11">
        <v>330</v>
      </c>
      <c r="D9" s="11">
        <v>539</v>
      </c>
      <c r="E9" s="11">
        <v>304</v>
      </c>
      <c r="F9" s="11">
        <v>418</v>
      </c>
    </row>
    <row r="10" spans="1:6" ht="15.75">
      <c r="A10" s="19" t="s">
        <v>37</v>
      </c>
      <c r="B10" s="15">
        <f>SUM(B$9)</f>
        <v>1591</v>
      </c>
      <c r="C10" s="15">
        <f>SUM(C$9)</f>
        <v>330</v>
      </c>
      <c r="D10" s="15">
        <f>SUM(D$9)</f>
        <v>539</v>
      </c>
      <c r="E10" s="15">
        <f>SUM(E$9)</f>
        <v>304</v>
      </c>
      <c r="F10" s="15">
        <f>SUM(F$9)</f>
        <v>418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1060</v>
      </c>
      <c r="C9" s="11">
        <v>133</v>
      </c>
      <c r="D9" s="11">
        <v>255</v>
      </c>
      <c r="E9" s="11">
        <v>214</v>
      </c>
      <c r="F9" s="11">
        <v>458</v>
      </c>
    </row>
    <row r="10" spans="1:6" ht="15.75">
      <c r="A10" s="18" t="s">
        <v>34</v>
      </c>
      <c r="B10" s="11">
        <f>SUM(C10:F10)</f>
        <v>100</v>
      </c>
      <c r="C10" s="11">
        <v>24</v>
      </c>
      <c r="D10" s="11">
        <v>30</v>
      </c>
      <c r="E10" s="11">
        <v>16</v>
      </c>
      <c r="F10" s="11">
        <v>30</v>
      </c>
    </row>
    <row r="11" spans="1:6" ht="15.75">
      <c r="A11" s="19" t="s">
        <v>37</v>
      </c>
      <c r="B11" s="15">
        <f>SUM(B$9:B10)</f>
        <v>1160</v>
      </c>
      <c r="C11" s="15">
        <f>SUM(C$9:C10)</f>
        <v>157</v>
      </c>
      <c r="D11" s="15">
        <f>SUM(D$9:D10)</f>
        <v>285</v>
      </c>
      <c r="E11" s="15">
        <f>SUM(E$9:E10)</f>
        <v>230</v>
      </c>
      <c r="F11" s="15">
        <f>SUM(F$9:F10)</f>
        <v>488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21</v>
      </c>
      <c r="B9" s="11">
        <f>SUM(C9:F9)</f>
        <v>171</v>
      </c>
      <c r="C9" s="11">
        <v>26</v>
      </c>
      <c r="D9" s="11">
        <v>54</v>
      </c>
      <c r="E9" s="11">
        <v>24</v>
      </c>
      <c r="F9" s="11">
        <v>67</v>
      </c>
    </row>
    <row r="10" spans="1:6" ht="15.75">
      <c r="A10" s="18" t="s">
        <v>26</v>
      </c>
      <c r="B10" s="11">
        <f>SUM(C10:F10)</f>
        <v>19</v>
      </c>
      <c r="C10" s="11"/>
      <c r="D10" s="11">
        <v>3</v>
      </c>
      <c r="E10" s="11">
        <v>6</v>
      </c>
      <c r="F10" s="11">
        <v>10</v>
      </c>
    </row>
    <row r="11" spans="1:6" ht="15.75">
      <c r="A11" s="18" t="s">
        <v>31</v>
      </c>
      <c r="B11" s="11">
        <f>SUM(C11:F11)</f>
        <v>174</v>
      </c>
      <c r="C11" s="11">
        <v>38</v>
      </c>
      <c r="D11" s="11">
        <v>55</v>
      </c>
      <c r="E11" s="11">
        <v>34</v>
      </c>
      <c r="F11" s="11">
        <v>47</v>
      </c>
    </row>
    <row r="12" spans="1:6" ht="15.75">
      <c r="A12" s="19" t="s">
        <v>37</v>
      </c>
      <c r="B12" s="15">
        <f>SUM(B$9:B11)</f>
        <v>364</v>
      </c>
      <c r="C12" s="15">
        <f>SUM(C$9:C11)</f>
        <v>64</v>
      </c>
      <c r="D12" s="15">
        <f>SUM(D$9:D11)</f>
        <v>112</v>
      </c>
      <c r="E12" s="15">
        <f>SUM(E$9:E11)</f>
        <v>64</v>
      </c>
      <c r="F12" s="15">
        <f>SUM(F$9:F11)</f>
        <v>124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6" si="0">SUM(C9:F9)</f>
        <v>302</v>
      </c>
      <c r="C9" s="11">
        <v>19</v>
      </c>
      <c r="D9" s="11">
        <v>18</v>
      </c>
      <c r="E9" s="11">
        <v>55</v>
      </c>
      <c r="F9" s="11">
        <v>210</v>
      </c>
    </row>
    <row r="10" spans="1:6" ht="15.75">
      <c r="A10" s="18" t="s">
        <v>20</v>
      </c>
      <c r="B10" s="11">
        <f t="shared" si="0"/>
        <v>997</v>
      </c>
      <c r="C10" s="11">
        <v>98</v>
      </c>
      <c r="D10" s="11">
        <v>322</v>
      </c>
      <c r="E10" s="11">
        <v>139</v>
      </c>
      <c r="F10" s="11">
        <v>438</v>
      </c>
    </row>
    <row r="11" spans="1:6" ht="15.75">
      <c r="A11" s="18" t="s">
        <v>21</v>
      </c>
      <c r="B11" s="11">
        <f t="shared" si="0"/>
        <v>381</v>
      </c>
      <c r="C11" s="11"/>
      <c r="D11" s="11"/>
      <c r="E11" s="11"/>
      <c r="F11" s="11">
        <v>381</v>
      </c>
    </row>
    <row r="12" spans="1:6" ht="15.75">
      <c r="A12" s="18" t="s">
        <v>25</v>
      </c>
      <c r="B12" s="11">
        <f t="shared" si="0"/>
        <v>278</v>
      </c>
      <c r="C12" s="11">
        <v>13</v>
      </c>
      <c r="D12" s="11">
        <v>76</v>
      </c>
      <c r="E12" s="11">
        <v>86</v>
      </c>
      <c r="F12" s="11">
        <v>103</v>
      </c>
    </row>
    <row r="13" spans="1:6" ht="15.75">
      <c r="A13" s="18" t="s">
        <v>26</v>
      </c>
      <c r="B13" s="11">
        <f t="shared" si="0"/>
        <v>216</v>
      </c>
      <c r="C13" s="11"/>
      <c r="D13" s="11"/>
      <c r="E13" s="11">
        <v>1</v>
      </c>
      <c r="F13" s="11">
        <v>215</v>
      </c>
    </row>
    <row r="14" spans="1:6" ht="15.75">
      <c r="A14" s="18" t="s">
        <v>31</v>
      </c>
      <c r="B14" s="11">
        <f t="shared" si="0"/>
        <v>891</v>
      </c>
      <c r="C14" s="11">
        <v>157</v>
      </c>
      <c r="D14" s="11">
        <v>282</v>
      </c>
      <c r="E14" s="11">
        <v>177</v>
      </c>
      <c r="F14" s="11">
        <v>275</v>
      </c>
    </row>
    <row r="15" spans="1:6" ht="15.75">
      <c r="A15" s="18" t="s">
        <v>32</v>
      </c>
      <c r="B15" s="11">
        <f t="shared" si="0"/>
        <v>67</v>
      </c>
      <c r="C15" s="11">
        <v>1</v>
      </c>
      <c r="D15" s="11">
        <v>28</v>
      </c>
      <c r="E15" s="11">
        <v>19</v>
      </c>
      <c r="F15" s="11">
        <v>19</v>
      </c>
    </row>
    <row r="16" spans="1:6" ht="15.75">
      <c r="A16" s="18" t="s">
        <v>34</v>
      </c>
      <c r="B16" s="11">
        <f t="shared" si="0"/>
        <v>162</v>
      </c>
      <c r="C16" s="11">
        <v>1</v>
      </c>
      <c r="D16" s="11">
        <v>16</v>
      </c>
      <c r="E16" s="11">
        <v>17</v>
      </c>
      <c r="F16" s="11">
        <v>128</v>
      </c>
    </row>
    <row r="17" spans="1:6" ht="15.75">
      <c r="A17" s="19" t="s">
        <v>37</v>
      </c>
      <c r="B17" s="15">
        <f>SUM(B$9:B16)</f>
        <v>3294</v>
      </c>
      <c r="C17" s="15">
        <f>SUM(C$9:C16)</f>
        <v>289</v>
      </c>
      <c r="D17" s="15">
        <f>SUM(D$9:D16)</f>
        <v>742</v>
      </c>
      <c r="E17" s="15">
        <f>SUM(E$9:E16)</f>
        <v>494</v>
      </c>
      <c r="F17" s="15">
        <f>SUM(F$9:F16)</f>
        <v>1769</v>
      </c>
    </row>
    <row r="22" spans="1:6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80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27</v>
      </c>
      <c r="C9" s="11">
        <v>5</v>
      </c>
      <c r="D9" s="11">
        <v>7</v>
      </c>
      <c r="E9" s="11">
        <v>6</v>
      </c>
      <c r="F9" s="11">
        <v>9</v>
      </c>
    </row>
    <row r="10" spans="1:6" ht="15.75">
      <c r="A10" s="18" t="s">
        <v>21</v>
      </c>
      <c r="B10" s="11">
        <f>SUM(C10:F10)</f>
        <v>62</v>
      </c>
      <c r="C10" s="11">
        <v>6</v>
      </c>
      <c r="D10" s="11">
        <v>21</v>
      </c>
      <c r="E10" s="11">
        <v>19</v>
      </c>
      <c r="F10" s="11">
        <v>16</v>
      </c>
    </row>
    <row r="11" spans="1:6" ht="15.75">
      <c r="A11" s="18" t="s">
        <v>26</v>
      </c>
      <c r="B11" s="11">
        <f>SUM(C11:F11)</f>
        <v>25</v>
      </c>
      <c r="C11" s="11">
        <v>1</v>
      </c>
      <c r="D11" s="11">
        <v>5</v>
      </c>
      <c r="E11" s="11">
        <v>6</v>
      </c>
      <c r="F11" s="11">
        <v>13</v>
      </c>
    </row>
    <row r="12" spans="1:6" ht="15.75">
      <c r="A12" s="18" t="s">
        <v>31</v>
      </c>
      <c r="B12" s="11">
        <f>SUM(C12:F12)</f>
        <v>507</v>
      </c>
      <c r="C12" s="11">
        <v>87</v>
      </c>
      <c r="D12" s="11">
        <v>143</v>
      </c>
      <c r="E12" s="11">
        <v>128</v>
      </c>
      <c r="F12" s="11">
        <v>149</v>
      </c>
    </row>
    <row r="13" spans="1:6" ht="15.75">
      <c r="A13" s="18" t="s">
        <v>34</v>
      </c>
      <c r="B13" s="11">
        <f>SUM(C13:F13)</f>
        <v>38</v>
      </c>
      <c r="C13" s="11">
        <v>8</v>
      </c>
      <c r="D13" s="11">
        <v>11</v>
      </c>
      <c r="E13" s="11">
        <v>3</v>
      </c>
      <c r="F13" s="11">
        <v>16</v>
      </c>
    </row>
    <row r="14" spans="1:6" ht="15.75">
      <c r="A14" s="19" t="s">
        <v>37</v>
      </c>
      <c r="B14" s="15">
        <f>SUM(B$9:B13)</f>
        <v>659</v>
      </c>
      <c r="C14" s="15">
        <f>SUM(C$9:C13)</f>
        <v>107</v>
      </c>
      <c r="D14" s="15">
        <f>SUM(D$9:D13)</f>
        <v>187</v>
      </c>
      <c r="E14" s="15">
        <f>SUM(E$9:E13)</f>
        <v>162</v>
      </c>
      <c r="F14" s="15">
        <f>SUM(F$9:F13)</f>
        <v>203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26</v>
      </c>
      <c r="B9" s="11">
        <f>SUM(C9:F9)</f>
        <v>11</v>
      </c>
      <c r="C9" s="11">
        <v>2</v>
      </c>
      <c r="D9" s="11">
        <v>3</v>
      </c>
      <c r="E9" s="11">
        <v>3</v>
      </c>
      <c r="F9" s="11">
        <v>3</v>
      </c>
    </row>
    <row r="10" spans="1:6" ht="15.75">
      <c r="A10" s="18" t="s">
        <v>31</v>
      </c>
      <c r="B10" s="11">
        <f>SUM(C10:F10)</f>
        <v>689</v>
      </c>
      <c r="C10" s="11">
        <v>100</v>
      </c>
      <c r="D10" s="11">
        <v>210</v>
      </c>
      <c r="E10" s="11">
        <v>122</v>
      </c>
      <c r="F10" s="11">
        <v>257</v>
      </c>
    </row>
    <row r="11" spans="1:6" ht="15.75">
      <c r="A11" s="19" t="s">
        <v>37</v>
      </c>
      <c r="B11" s="15">
        <f>SUM(B$9:B10)</f>
        <v>700</v>
      </c>
      <c r="C11" s="15">
        <f>SUM(C$9:C10)</f>
        <v>102</v>
      </c>
      <c r="D11" s="15">
        <f>SUM(D$9:D10)</f>
        <v>213</v>
      </c>
      <c r="E11" s="15">
        <f>SUM(E$9:E10)</f>
        <v>125</v>
      </c>
      <c r="F11" s="15">
        <f>SUM(F$9:F10)</f>
        <v>260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1175</v>
      </c>
      <c r="C9" s="11">
        <v>149</v>
      </c>
      <c r="D9" s="11">
        <v>301</v>
      </c>
      <c r="E9" s="11">
        <v>172</v>
      </c>
      <c r="F9" s="11">
        <v>553</v>
      </c>
    </row>
    <row r="10" spans="1:6" ht="15.75">
      <c r="A10" s="19" t="s">
        <v>37</v>
      </c>
      <c r="B10" s="15">
        <f>SUM(B$9)</f>
        <v>1175</v>
      </c>
      <c r="C10" s="15">
        <f>SUM(C$9)</f>
        <v>149</v>
      </c>
      <c r="D10" s="15">
        <f>SUM(D$9)</f>
        <v>301</v>
      </c>
      <c r="E10" s="15">
        <f>SUM(E$9)</f>
        <v>172</v>
      </c>
      <c r="F10" s="15">
        <f>SUM(F$9)</f>
        <v>553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87</v>
      </c>
      <c r="C9" s="11">
        <v>17</v>
      </c>
      <c r="D9" s="11">
        <v>10</v>
      </c>
      <c r="E9" s="11">
        <v>6</v>
      </c>
      <c r="F9" s="11">
        <v>54</v>
      </c>
    </row>
    <row r="10" spans="1:6" ht="15.75">
      <c r="A10" s="18" t="s">
        <v>26</v>
      </c>
      <c r="B10" s="11">
        <f>SUM(C10:F10)</f>
        <v>76</v>
      </c>
      <c r="C10" s="11">
        <v>7</v>
      </c>
      <c r="D10" s="11">
        <v>6</v>
      </c>
      <c r="E10" s="11">
        <v>14</v>
      </c>
      <c r="F10" s="11">
        <v>49</v>
      </c>
    </row>
    <row r="11" spans="1:6" ht="15.75">
      <c r="A11" s="18" t="s">
        <v>31</v>
      </c>
      <c r="B11" s="11">
        <f>SUM(C11:F11)</f>
        <v>1487</v>
      </c>
      <c r="C11" s="11">
        <v>229</v>
      </c>
      <c r="D11" s="11">
        <v>415</v>
      </c>
      <c r="E11" s="11">
        <v>344</v>
      </c>
      <c r="F11" s="11">
        <v>499</v>
      </c>
    </row>
    <row r="12" spans="1:6" ht="15.75">
      <c r="A12" s="19" t="s">
        <v>37</v>
      </c>
      <c r="B12" s="15">
        <f>SUM(B$9:B11)</f>
        <v>1650</v>
      </c>
      <c r="C12" s="15">
        <f>SUM(C$9:C11)</f>
        <v>253</v>
      </c>
      <c r="D12" s="15">
        <f>SUM(D$9:D11)</f>
        <v>431</v>
      </c>
      <c r="E12" s="15">
        <f>SUM(E$9:E11)</f>
        <v>364</v>
      </c>
      <c r="F12" s="15">
        <f>SUM(F$9:F11)</f>
        <v>602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75</v>
      </c>
      <c r="C9" s="11">
        <v>6</v>
      </c>
      <c r="D9" s="11">
        <v>10</v>
      </c>
      <c r="E9" s="11">
        <v>6</v>
      </c>
      <c r="F9" s="11">
        <v>53</v>
      </c>
    </row>
    <row r="10" spans="1:6" ht="15.75">
      <c r="A10" s="18" t="s">
        <v>21</v>
      </c>
      <c r="B10" s="11">
        <f>SUM(C10:F10)</f>
        <v>357</v>
      </c>
      <c r="C10" s="11">
        <v>42</v>
      </c>
      <c r="D10" s="11">
        <v>106</v>
      </c>
      <c r="E10" s="11">
        <v>48</v>
      </c>
      <c r="F10" s="11">
        <v>161</v>
      </c>
    </row>
    <row r="11" spans="1:6" ht="15.75">
      <c r="A11" s="18" t="s">
        <v>26</v>
      </c>
      <c r="B11" s="11">
        <f>SUM(C11:F11)</f>
        <v>114</v>
      </c>
      <c r="C11" s="11">
        <v>19</v>
      </c>
      <c r="D11" s="11">
        <v>35</v>
      </c>
      <c r="E11" s="11">
        <v>26</v>
      </c>
      <c r="F11" s="11">
        <v>34</v>
      </c>
    </row>
    <row r="12" spans="1:6" ht="15.75">
      <c r="A12" s="18" t="s">
        <v>31</v>
      </c>
      <c r="B12" s="11">
        <f>SUM(C12:F12)</f>
        <v>1086</v>
      </c>
      <c r="C12" s="11">
        <v>262</v>
      </c>
      <c r="D12" s="11">
        <v>334</v>
      </c>
      <c r="E12" s="11">
        <v>196</v>
      </c>
      <c r="F12" s="11">
        <v>294</v>
      </c>
    </row>
    <row r="13" spans="1:6" ht="15.75">
      <c r="A13" s="18" t="s">
        <v>34</v>
      </c>
      <c r="B13" s="11">
        <f>SUM(C13:F13)</f>
        <v>318</v>
      </c>
      <c r="C13" s="11">
        <v>49</v>
      </c>
      <c r="D13" s="11">
        <v>107</v>
      </c>
      <c r="E13" s="11">
        <v>54</v>
      </c>
      <c r="F13" s="11">
        <v>108</v>
      </c>
    </row>
    <row r="14" spans="1:6" ht="15.75">
      <c r="A14" s="19" t="s">
        <v>37</v>
      </c>
      <c r="B14" s="15">
        <f>SUM(B$9:B13)</f>
        <v>1950</v>
      </c>
      <c r="C14" s="15">
        <f>SUM(C$9:C13)</f>
        <v>378</v>
      </c>
      <c r="D14" s="15">
        <f>SUM(D$9:D13)</f>
        <v>592</v>
      </c>
      <c r="E14" s="15">
        <f>SUM(E$9:E13)</f>
        <v>330</v>
      </c>
      <c r="F14" s="15">
        <f>SUM(F$9:F13)</f>
        <v>650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350</v>
      </c>
      <c r="C9" s="11">
        <v>32</v>
      </c>
      <c r="D9" s="11">
        <v>104</v>
      </c>
      <c r="E9" s="11">
        <v>45</v>
      </c>
      <c r="F9" s="11">
        <v>169</v>
      </c>
    </row>
    <row r="10" spans="1:6" ht="15.75">
      <c r="A10" s="19" t="s">
        <v>37</v>
      </c>
      <c r="B10" s="15">
        <f>SUM(B$9)</f>
        <v>350</v>
      </c>
      <c r="C10" s="15">
        <f>SUM(C$9)</f>
        <v>32</v>
      </c>
      <c r="D10" s="15">
        <f>SUM(D$9)</f>
        <v>104</v>
      </c>
      <c r="E10" s="15">
        <f>SUM(E$9)</f>
        <v>45</v>
      </c>
      <c r="F10" s="15">
        <f>SUM(F$9)</f>
        <v>169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760</v>
      </c>
      <c r="C9" s="11">
        <v>104</v>
      </c>
      <c r="D9" s="11">
        <v>270</v>
      </c>
      <c r="E9" s="11">
        <v>109</v>
      </c>
      <c r="F9" s="11">
        <v>277</v>
      </c>
    </row>
    <row r="10" spans="1:6" ht="15.75">
      <c r="A10" s="19" t="s">
        <v>37</v>
      </c>
      <c r="B10" s="15">
        <f>SUM(B$9)</f>
        <v>760</v>
      </c>
      <c r="C10" s="15">
        <f>SUM(C$9)</f>
        <v>104</v>
      </c>
      <c r="D10" s="15">
        <f>SUM(D$9)</f>
        <v>270</v>
      </c>
      <c r="E10" s="15">
        <f>SUM(E$9)</f>
        <v>109</v>
      </c>
      <c r="F10" s="15">
        <f>SUM(F$9)</f>
        <v>277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1" si="0">SUM(C9:F9)</f>
        <v>8</v>
      </c>
      <c r="C9" s="11">
        <v>4</v>
      </c>
      <c r="D9" s="11">
        <v>4</v>
      </c>
      <c r="E9" s="11"/>
      <c r="F9" s="11"/>
    </row>
    <row r="10" spans="1:6" ht="15.75">
      <c r="A10" s="18" t="s">
        <v>11</v>
      </c>
      <c r="B10" s="11">
        <f t="shared" si="0"/>
        <v>0</v>
      </c>
      <c r="C10" s="11"/>
      <c r="D10" s="11"/>
      <c r="E10" s="11"/>
      <c r="F10" s="11"/>
    </row>
    <row r="11" spans="1:6" ht="15.75">
      <c r="A11" s="18" t="s">
        <v>13</v>
      </c>
      <c r="B11" s="11">
        <f t="shared" si="0"/>
        <v>46</v>
      </c>
      <c r="C11" s="11">
        <v>15</v>
      </c>
      <c r="D11" s="11">
        <v>31</v>
      </c>
      <c r="E11" s="11"/>
      <c r="F11" s="11"/>
    </row>
    <row r="12" spans="1:6" ht="15.75">
      <c r="A12" s="18" t="s">
        <v>14</v>
      </c>
      <c r="B12" s="11">
        <f t="shared" si="0"/>
        <v>11</v>
      </c>
      <c r="C12" s="11">
        <v>4</v>
      </c>
      <c r="D12" s="11">
        <v>7</v>
      </c>
      <c r="E12" s="11"/>
      <c r="F12" s="11"/>
    </row>
    <row r="13" spans="1:6" ht="15.75">
      <c r="A13" s="18" t="s">
        <v>15</v>
      </c>
      <c r="B13" s="11">
        <f t="shared" si="0"/>
        <v>30</v>
      </c>
      <c r="C13" s="11">
        <v>12</v>
      </c>
      <c r="D13" s="11">
        <v>18</v>
      </c>
      <c r="E13" s="11"/>
      <c r="F13" s="11"/>
    </row>
    <row r="14" spans="1:6" ht="15.75">
      <c r="A14" s="18" t="s">
        <v>16</v>
      </c>
      <c r="B14" s="11">
        <f t="shared" si="0"/>
        <v>6</v>
      </c>
      <c r="C14" s="11">
        <v>6</v>
      </c>
      <c r="D14" s="11"/>
      <c r="E14" s="11"/>
      <c r="F14" s="11"/>
    </row>
    <row r="15" spans="1:6" ht="15.75">
      <c r="A15" s="18" t="s">
        <v>20</v>
      </c>
      <c r="B15" s="11">
        <f t="shared" si="0"/>
        <v>112</v>
      </c>
      <c r="C15" s="11">
        <v>38</v>
      </c>
      <c r="D15" s="11">
        <v>74</v>
      </c>
      <c r="E15" s="11"/>
      <c r="F15" s="11"/>
    </row>
    <row r="16" spans="1:6" ht="15.75">
      <c r="A16" s="18" t="s">
        <v>21</v>
      </c>
      <c r="B16" s="11">
        <f t="shared" si="0"/>
        <v>153</v>
      </c>
      <c r="C16" s="11">
        <v>60</v>
      </c>
      <c r="D16" s="11">
        <v>93</v>
      </c>
      <c r="E16" s="11"/>
      <c r="F16" s="11"/>
    </row>
    <row r="17" spans="1:6" ht="15.75">
      <c r="A17" s="18" t="s">
        <v>22</v>
      </c>
      <c r="B17" s="11">
        <f t="shared" si="0"/>
        <v>0</v>
      </c>
      <c r="C17" s="11"/>
      <c r="D17" s="11"/>
      <c r="E17" s="11"/>
      <c r="F17" s="11"/>
    </row>
    <row r="18" spans="1:6" ht="15.75">
      <c r="A18" s="18" t="s">
        <v>24</v>
      </c>
      <c r="B18" s="11">
        <f t="shared" si="0"/>
        <v>11</v>
      </c>
      <c r="C18" s="11">
        <v>5</v>
      </c>
      <c r="D18" s="11">
        <v>6</v>
      </c>
      <c r="E18" s="11"/>
      <c r="F18" s="11"/>
    </row>
    <row r="19" spans="1:6" ht="15.75">
      <c r="A19" s="18" t="s">
        <v>29</v>
      </c>
      <c r="B19" s="11">
        <f t="shared" si="0"/>
        <v>0</v>
      </c>
      <c r="C19" s="11"/>
      <c r="D19" s="11"/>
      <c r="E19" s="11"/>
      <c r="F19" s="11"/>
    </row>
    <row r="20" spans="1:6" ht="15.75">
      <c r="A20" s="18" t="s">
        <v>32</v>
      </c>
      <c r="B20" s="11">
        <f t="shared" si="0"/>
        <v>1</v>
      </c>
      <c r="C20" s="11"/>
      <c r="D20" s="11">
        <v>1</v>
      </c>
      <c r="E20" s="11"/>
      <c r="F20" s="11"/>
    </row>
    <row r="21" spans="1:6" ht="15.75">
      <c r="A21" s="18" t="s">
        <v>35</v>
      </c>
      <c r="B21" s="11">
        <f t="shared" si="0"/>
        <v>10</v>
      </c>
      <c r="C21" s="11">
        <v>4</v>
      </c>
      <c r="D21" s="11">
        <v>6</v>
      </c>
      <c r="E21" s="11"/>
      <c r="F21" s="11"/>
    </row>
    <row r="22" spans="1:6" ht="15.75">
      <c r="A22" s="19" t="s">
        <v>37</v>
      </c>
      <c r="B22" s="15">
        <f>SUM(B$9:B21)</f>
        <v>388</v>
      </c>
      <c r="C22" s="15">
        <f>SUM(C$9:C21)</f>
        <v>148</v>
      </c>
      <c r="D22" s="15">
        <f>SUM(D$9:D21)</f>
        <v>240</v>
      </c>
      <c r="E22" s="15">
        <f>SUM(E$9:E21)</f>
        <v>0</v>
      </c>
      <c r="F22" s="15">
        <f>SUM(F$9:F21)</f>
        <v>0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121</v>
      </c>
      <c r="C9" s="11">
        <v>13</v>
      </c>
      <c r="D9" s="11">
        <v>40</v>
      </c>
      <c r="E9" s="11">
        <v>28</v>
      </c>
      <c r="F9" s="11">
        <v>40</v>
      </c>
    </row>
    <row r="10" spans="1:6" ht="15.75">
      <c r="A10" s="18" t="s">
        <v>21</v>
      </c>
      <c r="B10" s="11">
        <f>SUM(C10:F10)</f>
        <v>280</v>
      </c>
      <c r="C10" s="11">
        <v>57</v>
      </c>
      <c r="D10" s="11">
        <v>67</v>
      </c>
      <c r="E10" s="11">
        <v>58</v>
      </c>
      <c r="F10" s="11">
        <v>98</v>
      </c>
    </row>
    <row r="11" spans="1:6" ht="15.75">
      <c r="A11" s="18" t="s">
        <v>26</v>
      </c>
      <c r="B11" s="11">
        <f>SUM(C11:F11)</f>
        <v>152</v>
      </c>
      <c r="C11" s="11">
        <v>23</v>
      </c>
      <c r="D11" s="11">
        <v>49</v>
      </c>
      <c r="E11" s="11">
        <v>28</v>
      </c>
      <c r="F11" s="11">
        <v>52</v>
      </c>
    </row>
    <row r="12" spans="1:6" ht="15.75">
      <c r="A12" s="18" t="s">
        <v>31</v>
      </c>
      <c r="B12" s="11">
        <f>SUM(C12:F12)</f>
        <v>664</v>
      </c>
      <c r="C12" s="11">
        <v>92</v>
      </c>
      <c r="D12" s="11">
        <v>129</v>
      </c>
      <c r="E12" s="11">
        <v>137</v>
      </c>
      <c r="F12" s="11">
        <v>306</v>
      </c>
    </row>
    <row r="13" spans="1:6" ht="15.75">
      <c r="A13" s="18" t="s">
        <v>34</v>
      </c>
      <c r="B13" s="11">
        <f>SUM(C13:F13)</f>
        <v>117</v>
      </c>
      <c r="C13" s="11">
        <v>9</v>
      </c>
      <c r="D13" s="11">
        <v>24</v>
      </c>
      <c r="E13" s="11">
        <v>23</v>
      </c>
      <c r="F13" s="11">
        <v>61</v>
      </c>
    </row>
    <row r="14" spans="1:6" ht="15.75">
      <c r="A14" s="19" t="s">
        <v>37</v>
      </c>
      <c r="B14" s="15">
        <f>SUM(B$9:B13)</f>
        <v>1334</v>
      </c>
      <c r="C14" s="15">
        <f>SUM(C$9:C13)</f>
        <v>194</v>
      </c>
      <c r="D14" s="15">
        <f>SUM(D$9:D13)</f>
        <v>309</v>
      </c>
      <c r="E14" s="15">
        <f>SUM(E$9:E13)</f>
        <v>274</v>
      </c>
      <c r="F14" s="15">
        <f>SUM(F$9:F13)</f>
        <v>557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450</v>
      </c>
      <c r="C9" s="11">
        <v>74</v>
      </c>
      <c r="D9" s="11">
        <v>160</v>
      </c>
      <c r="E9" s="11">
        <v>64</v>
      </c>
      <c r="F9" s="11">
        <v>152</v>
      </c>
    </row>
    <row r="10" spans="1:6" ht="15.75">
      <c r="A10" s="19" t="s">
        <v>37</v>
      </c>
      <c r="B10" s="15">
        <f>SUM(B$9)</f>
        <v>450</v>
      </c>
      <c r="C10" s="15">
        <f>SUM(C$9)</f>
        <v>74</v>
      </c>
      <c r="D10" s="15">
        <f>SUM(D$9)</f>
        <v>160</v>
      </c>
      <c r="E10" s="15">
        <f>SUM(E$9)</f>
        <v>64</v>
      </c>
      <c r="F10" s="15">
        <f>SUM(F$9)</f>
        <v>152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 t="shared" ref="B9:B14" si="0">SUM(C9:F9)</f>
        <v>134</v>
      </c>
      <c r="C9" s="11">
        <v>17</v>
      </c>
      <c r="D9" s="11">
        <v>43</v>
      </c>
      <c r="E9" s="11">
        <v>28</v>
      </c>
      <c r="F9" s="11">
        <v>46</v>
      </c>
    </row>
    <row r="10" spans="1:6" ht="15.75">
      <c r="A10" s="18" t="s">
        <v>21</v>
      </c>
      <c r="B10" s="11">
        <f t="shared" si="0"/>
        <v>191</v>
      </c>
      <c r="C10" s="11">
        <v>26</v>
      </c>
      <c r="D10" s="11">
        <v>66</v>
      </c>
      <c r="E10" s="11">
        <v>43</v>
      </c>
      <c r="F10" s="11">
        <v>56</v>
      </c>
    </row>
    <row r="11" spans="1:6" ht="15.75">
      <c r="A11" s="18" t="s">
        <v>26</v>
      </c>
      <c r="B11" s="11">
        <f t="shared" si="0"/>
        <v>54</v>
      </c>
      <c r="C11" s="11">
        <v>3</v>
      </c>
      <c r="D11" s="11">
        <v>4</v>
      </c>
      <c r="E11" s="11">
        <v>6</v>
      </c>
      <c r="F11" s="11">
        <v>41</v>
      </c>
    </row>
    <row r="12" spans="1:6" ht="15.75">
      <c r="A12" s="18" t="s">
        <v>31</v>
      </c>
      <c r="B12" s="11">
        <f t="shared" si="0"/>
        <v>501</v>
      </c>
      <c r="C12" s="11">
        <v>57</v>
      </c>
      <c r="D12" s="11">
        <v>164</v>
      </c>
      <c r="E12" s="11">
        <v>129</v>
      </c>
      <c r="F12" s="11">
        <v>151</v>
      </c>
    </row>
    <row r="13" spans="1:6" ht="15.75">
      <c r="A13" s="18" t="s">
        <v>33</v>
      </c>
      <c r="B13" s="11">
        <f t="shared" si="0"/>
        <v>120</v>
      </c>
      <c r="C13" s="11">
        <v>12</v>
      </c>
      <c r="D13" s="11">
        <v>23</v>
      </c>
      <c r="E13" s="11">
        <v>36</v>
      </c>
      <c r="F13" s="11">
        <v>49</v>
      </c>
    </row>
    <row r="14" spans="1:6" ht="15.75">
      <c r="A14" s="18" t="s">
        <v>34</v>
      </c>
      <c r="B14" s="11">
        <f t="shared" si="0"/>
        <v>306</v>
      </c>
      <c r="C14" s="11">
        <v>23</v>
      </c>
      <c r="D14" s="11">
        <v>87</v>
      </c>
      <c r="E14" s="11">
        <v>79</v>
      </c>
      <c r="F14" s="11">
        <v>117</v>
      </c>
    </row>
    <row r="15" spans="1:6" ht="15.75">
      <c r="A15" s="19" t="s">
        <v>37</v>
      </c>
      <c r="B15" s="15">
        <f>SUM(B$9:B14)</f>
        <v>1306</v>
      </c>
      <c r="C15" s="15">
        <f>SUM(C$9:C14)</f>
        <v>138</v>
      </c>
      <c r="D15" s="15">
        <f>SUM(D$9:D14)</f>
        <v>387</v>
      </c>
      <c r="E15" s="15">
        <f>SUM(E$9:E14)</f>
        <v>321</v>
      </c>
      <c r="F15" s="15">
        <f>SUM(F$9:F14)</f>
        <v>460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70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</v>
      </c>
      <c r="C9" s="11">
        <v>1</v>
      </c>
      <c r="D9" s="11">
        <v>3</v>
      </c>
      <c r="E9" s="11"/>
      <c r="F9" s="11">
        <v>8</v>
      </c>
    </row>
    <row r="10" spans="1:6" ht="15.75">
      <c r="A10" s="18" t="s">
        <v>21</v>
      </c>
      <c r="B10" s="11">
        <f>SUM(C10:F10)</f>
        <v>77</v>
      </c>
      <c r="C10" s="11">
        <v>12</v>
      </c>
      <c r="D10" s="11">
        <v>21</v>
      </c>
      <c r="E10" s="11">
        <v>9</v>
      </c>
      <c r="F10" s="11">
        <v>35</v>
      </c>
    </row>
    <row r="11" spans="1:6" ht="15.75">
      <c r="A11" s="18" t="s">
        <v>31</v>
      </c>
      <c r="B11" s="11">
        <f>SUM(C11:F11)</f>
        <v>480</v>
      </c>
      <c r="C11" s="11">
        <v>65</v>
      </c>
      <c r="D11" s="11">
        <v>98</v>
      </c>
      <c r="E11" s="11">
        <v>120</v>
      </c>
      <c r="F11" s="11">
        <v>197</v>
      </c>
    </row>
    <row r="12" spans="1:6" ht="15.75">
      <c r="A12" s="19" t="s">
        <v>37</v>
      </c>
      <c r="B12" s="15">
        <f>SUM(B$9:B11)</f>
        <v>569</v>
      </c>
      <c r="C12" s="15">
        <f>SUM(C$9:C11)</f>
        <v>78</v>
      </c>
      <c r="D12" s="15">
        <f>SUM(D$9:D11)</f>
        <v>122</v>
      </c>
      <c r="E12" s="15">
        <f>SUM(E$9:E11)</f>
        <v>129</v>
      </c>
      <c r="F12" s="15">
        <f>SUM(F$9:F11)</f>
        <v>240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125</v>
      </c>
      <c r="C9" s="11">
        <v>32</v>
      </c>
      <c r="D9" s="11">
        <v>32</v>
      </c>
      <c r="E9" s="11">
        <v>40</v>
      </c>
      <c r="F9" s="11">
        <v>21</v>
      </c>
    </row>
    <row r="10" spans="1:6" ht="15.75">
      <c r="A10" s="18" t="s">
        <v>26</v>
      </c>
      <c r="B10" s="11">
        <f>SUM(C10:F10)</f>
        <v>360</v>
      </c>
      <c r="C10" s="11">
        <v>63</v>
      </c>
      <c r="D10" s="11">
        <v>77</v>
      </c>
      <c r="E10" s="11">
        <v>76</v>
      </c>
      <c r="F10" s="11">
        <v>144</v>
      </c>
    </row>
    <row r="11" spans="1:6" ht="15.75">
      <c r="A11" s="18" t="s">
        <v>31</v>
      </c>
      <c r="B11" s="11">
        <f>SUM(C11:F11)</f>
        <v>1315</v>
      </c>
      <c r="C11" s="11">
        <v>105</v>
      </c>
      <c r="D11" s="11">
        <v>430</v>
      </c>
      <c r="E11" s="11">
        <v>366</v>
      </c>
      <c r="F11" s="11">
        <v>414</v>
      </c>
    </row>
    <row r="12" spans="1:6" ht="15.75">
      <c r="A12" s="18" t="s">
        <v>34</v>
      </c>
      <c r="B12" s="11">
        <f>SUM(C12:F12)</f>
        <v>262</v>
      </c>
      <c r="C12" s="11">
        <v>33</v>
      </c>
      <c r="D12" s="11">
        <v>76</v>
      </c>
      <c r="E12" s="11">
        <v>84</v>
      </c>
      <c r="F12" s="11">
        <v>69</v>
      </c>
    </row>
    <row r="13" spans="1:6" ht="15.75">
      <c r="A13" s="19" t="s">
        <v>37</v>
      </c>
      <c r="B13" s="15">
        <f>SUM(B$9:B12)</f>
        <v>2062</v>
      </c>
      <c r="C13" s="15">
        <f>SUM(C$9:C12)</f>
        <v>233</v>
      </c>
      <c r="D13" s="15">
        <f>SUM(D$9:D12)</f>
        <v>615</v>
      </c>
      <c r="E13" s="15">
        <f>SUM(E$9:E12)</f>
        <v>566</v>
      </c>
      <c r="F13" s="15">
        <f>SUM(F$9:F12)</f>
        <v>648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375</v>
      </c>
      <c r="C9" s="11">
        <v>67</v>
      </c>
      <c r="D9" s="11">
        <v>121</v>
      </c>
      <c r="E9" s="11">
        <v>105</v>
      </c>
      <c r="F9" s="11">
        <v>82</v>
      </c>
    </row>
    <row r="10" spans="1:6" ht="15.75">
      <c r="A10" s="18" t="s">
        <v>34</v>
      </c>
      <c r="B10" s="11">
        <f>SUM(C10:F10)</f>
        <v>125</v>
      </c>
      <c r="C10" s="11">
        <v>14</v>
      </c>
      <c r="D10" s="11">
        <v>61</v>
      </c>
      <c r="E10" s="11">
        <v>19</v>
      </c>
      <c r="F10" s="11">
        <v>31</v>
      </c>
    </row>
    <row r="11" spans="1:6" ht="15.75">
      <c r="A11" s="19" t="s">
        <v>37</v>
      </c>
      <c r="B11" s="15">
        <f>SUM(B$9:B10)</f>
        <v>500</v>
      </c>
      <c r="C11" s="15">
        <f>SUM(C$9:C10)</f>
        <v>81</v>
      </c>
      <c r="D11" s="15">
        <f>SUM(D$9:D10)</f>
        <v>182</v>
      </c>
      <c r="E11" s="15">
        <f>SUM(E$9:E10)</f>
        <v>124</v>
      </c>
      <c r="F11" s="15">
        <f>SUM(F$9:F10)</f>
        <v>113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36</v>
      </c>
      <c r="C9" s="11">
        <v>7</v>
      </c>
      <c r="D9" s="11">
        <v>9</v>
      </c>
      <c r="E9" s="11">
        <v>2</v>
      </c>
      <c r="F9" s="11">
        <v>18</v>
      </c>
    </row>
    <row r="10" spans="1:6" ht="15.75">
      <c r="A10" s="18" t="s">
        <v>31</v>
      </c>
      <c r="B10" s="11">
        <f>SUM(C10:F10)</f>
        <v>599</v>
      </c>
      <c r="C10" s="11">
        <v>36</v>
      </c>
      <c r="D10" s="11">
        <v>122</v>
      </c>
      <c r="E10" s="11">
        <v>87</v>
      </c>
      <c r="F10" s="11">
        <v>354</v>
      </c>
    </row>
    <row r="11" spans="1:6" ht="15.75">
      <c r="A11" s="19" t="s">
        <v>37</v>
      </c>
      <c r="B11" s="15">
        <f>SUM(B$9:B10)</f>
        <v>635</v>
      </c>
      <c r="C11" s="15">
        <f>SUM(C$9:C10)</f>
        <v>43</v>
      </c>
      <c r="D11" s="15">
        <f>SUM(D$9:D10)</f>
        <v>131</v>
      </c>
      <c r="E11" s="15">
        <f>SUM(E$9:E10)</f>
        <v>89</v>
      </c>
      <c r="F11" s="15">
        <f>SUM(F$9:F10)</f>
        <v>372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125</v>
      </c>
      <c r="C9" s="11">
        <v>7</v>
      </c>
      <c r="D9" s="11"/>
      <c r="E9" s="11"/>
      <c r="F9" s="11">
        <v>118</v>
      </c>
    </row>
    <row r="10" spans="1:6" ht="15.75">
      <c r="A10" s="18" t="s">
        <v>21</v>
      </c>
      <c r="B10" s="11">
        <f>SUM(C10:F10)</f>
        <v>267</v>
      </c>
      <c r="C10" s="11">
        <v>35</v>
      </c>
      <c r="D10" s="11">
        <v>70</v>
      </c>
      <c r="E10" s="11">
        <v>60</v>
      </c>
      <c r="F10" s="11">
        <v>102</v>
      </c>
    </row>
    <row r="11" spans="1:6" ht="15.75">
      <c r="A11" s="18" t="s">
        <v>31</v>
      </c>
      <c r="B11" s="11">
        <f>SUM(C11:F11)</f>
        <v>444</v>
      </c>
      <c r="C11" s="11">
        <v>50</v>
      </c>
      <c r="D11" s="11">
        <v>108</v>
      </c>
      <c r="E11" s="11">
        <v>111</v>
      </c>
      <c r="F11" s="11">
        <v>175</v>
      </c>
    </row>
    <row r="12" spans="1:6" ht="15.75">
      <c r="A12" s="18" t="s">
        <v>32</v>
      </c>
      <c r="B12" s="11">
        <f>SUM(C12:F12)</f>
        <v>224</v>
      </c>
      <c r="C12" s="11">
        <v>29</v>
      </c>
      <c r="D12" s="11">
        <v>57</v>
      </c>
      <c r="E12" s="11">
        <v>63</v>
      </c>
      <c r="F12" s="11">
        <v>75</v>
      </c>
    </row>
    <row r="13" spans="1:6" ht="15.75">
      <c r="A13" s="18" t="s">
        <v>34</v>
      </c>
      <c r="B13" s="11">
        <f>SUM(C13:F13)</f>
        <v>98</v>
      </c>
      <c r="C13" s="11">
        <v>10</v>
      </c>
      <c r="D13" s="11">
        <v>25</v>
      </c>
      <c r="E13" s="11">
        <v>12</v>
      </c>
      <c r="F13" s="11">
        <v>51</v>
      </c>
    </row>
    <row r="14" spans="1:6" ht="15.75">
      <c r="A14" s="19" t="s">
        <v>37</v>
      </c>
      <c r="B14" s="15">
        <f>SUM(B$9:B13)</f>
        <v>1158</v>
      </c>
      <c r="C14" s="15">
        <f>SUM(C$9:C13)</f>
        <v>131</v>
      </c>
      <c r="D14" s="15">
        <f>SUM(D$9:D13)</f>
        <v>260</v>
      </c>
      <c r="E14" s="15">
        <f>SUM(E$9:E13)</f>
        <v>246</v>
      </c>
      <c r="F14" s="15">
        <f>SUM(F$9:F13)</f>
        <v>521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362</v>
      </c>
      <c r="C9" s="11">
        <v>61</v>
      </c>
      <c r="D9" s="11">
        <v>100</v>
      </c>
      <c r="E9" s="11">
        <v>90</v>
      </c>
      <c r="F9" s="11">
        <v>111</v>
      </c>
    </row>
    <row r="10" spans="1:6" ht="15.75">
      <c r="A10" s="18" t="s">
        <v>34</v>
      </c>
      <c r="B10" s="11">
        <f>SUM(C10:F10)</f>
        <v>38</v>
      </c>
      <c r="C10" s="11">
        <v>1</v>
      </c>
      <c r="D10" s="11">
        <v>4</v>
      </c>
      <c r="E10" s="11">
        <v>23</v>
      </c>
      <c r="F10" s="11">
        <v>10</v>
      </c>
    </row>
    <row r="11" spans="1:6" ht="15.75">
      <c r="A11" s="19" t="s">
        <v>37</v>
      </c>
      <c r="B11" s="15">
        <f>SUM(B$9:B10)</f>
        <v>400</v>
      </c>
      <c r="C11" s="15">
        <f>SUM(C$9:C10)</f>
        <v>62</v>
      </c>
      <c r="D11" s="15">
        <f>SUM(D$9:D10)</f>
        <v>104</v>
      </c>
      <c r="E11" s="15">
        <f>SUM(E$9:E10)</f>
        <v>113</v>
      </c>
      <c r="F11" s="15">
        <f>SUM(F$9:F10)</f>
        <v>121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55</v>
      </c>
      <c r="C9" s="11">
        <v>10</v>
      </c>
      <c r="D9" s="11">
        <v>9</v>
      </c>
      <c r="E9" s="11">
        <v>5</v>
      </c>
      <c r="F9" s="11">
        <v>31</v>
      </c>
    </row>
    <row r="10" spans="1:6" ht="15.75">
      <c r="A10" s="18" t="s">
        <v>21</v>
      </c>
      <c r="B10" s="11">
        <f>SUM(C10:F10)</f>
        <v>192</v>
      </c>
      <c r="C10" s="11">
        <v>23</v>
      </c>
      <c r="D10" s="11">
        <v>36</v>
      </c>
      <c r="E10" s="11">
        <v>36</v>
      </c>
      <c r="F10" s="11">
        <v>97</v>
      </c>
    </row>
    <row r="11" spans="1:6" ht="15.75">
      <c r="A11" s="18" t="s">
        <v>31</v>
      </c>
      <c r="B11" s="11">
        <f>SUM(C11:F11)</f>
        <v>377</v>
      </c>
      <c r="C11" s="11">
        <v>29</v>
      </c>
      <c r="D11" s="11">
        <v>82</v>
      </c>
      <c r="E11" s="11">
        <v>74</v>
      </c>
      <c r="F11" s="11">
        <v>192</v>
      </c>
    </row>
    <row r="12" spans="1:6" ht="15.75">
      <c r="A12" s="18" t="s">
        <v>34</v>
      </c>
      <c r="B12" s="11">
        <f>SUM(C12:F12)</f>
        <v>31</v>
      </c>
      <c r="C12" s="11">
        <v>2</v>
      </c>
      <c r="D12" s="11">
        <v>8</v>
      </c>
      <c r="E12" s="11">
        <v>5</v>
      </c>
      <c r="F12" s="11">
        <v>16</v>
      </c>
    </row>
    <row r="13" spans="1:6" ht="15.75">
      <c r="A13" s="19" t="s">
        <v>37</v>
      </c>
      <c r="B13" s="15">
        <f>SUM(B$9:B12)</f>
        <v>655</v>
      </c>
      <c r="C13" s="15">
        <f>SUM(C$9:C12)</f>
        <v>64</v>
      </c>
      <c r="D13" s="15">
        <f>SUM(D$9:D12)</f>
        <v>135</v>
      </c>
      <c r="E13" s="15">
        <f>SUM(E$9:E12)</f>
        <v>120</v>
      </c>
      <c r="F13" s="15">
        <f>SUM(F$9:F12)</f>
        <v>336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23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10</v>
      </c>
      <c r="B9" s="11">
        <f t="shared" ref="B9:B22" si="0">SUM(C9:F9)</f>
        <v>15</v>
      </c>
      <c r="C9" s="11"/>
      <c r="D9" s="11"/>
      <c r="E9" s="11">
        <v>1</v>
      </c>
      <c r="F9" s="11">
        <v>14</v>
      </c>
    </row>
    <row r="10" spans="1:6" ht="15.75">
      <c r="A10" s="18" t="s">
        <v>11</v>
      </c>
      <c r="B10" s="11">
        <f t="shared" si="0"/>
        <v>80</v>
      </c>
      <c r="C10" s="11"/>
      <c r="D10" s="11"/>
      <c r="E10" s="11"/>
      <c r="F10" s="11">
        <v>80</v>
      </c>
    </row>
    <row r="11" spans="1:6" ht="15.75">
      <c r="A11" s="18" t="s">
        <v>13</v>
      </c>
      <c r="B11" s="11">
        <f t="shared" si="0"/>
        <v>133</v>
      </c>
      <c r="C11" s="11"/>
      <c r="D11" s="11"/>
      <c r="E11" s="11">
        <v>28</v>
      </c>
      <c r="F11" s="11">
        <v>105</v>
      </c>
    </row>
    <row r="12" spans="1:6" ht="15.75">
      <c r="A12" s="18" t="s">
        <v>14</v>
      </c>
      <c r="B12" s="11">
        <f t="shared" si="0"/>
        <v>21</v>
      </c>
      <c r="C12" s="11"/>
      <c r="D12" s="11"/>
      <c r="E12" s="11">
        <v>6</v>
      </c>
      <c r="F12" s="11">
        <v>15</v>
      </c>
    </row>
    <row r="13" spans="1:6" ht="15.75">
      <c r="A13" s="18" t="s">
        <v>15</v>
      </c>
      <c r="B13" s="11">
        <f t="shared" si="0"/>
        <v>81</v>
      </c>
      <c r="C13" s="11"/>
      <c r="D13" s="11"/>
      <c r="E13" s="11">
        <v>15</v>
      </c>
      <c r="F13" s="11">
        <v>66</v>
      </c>
    </row>
    <row r="14" spans="1:6" ht="15.75">
      <c r="A14" s="18" t="s">
        <v>16</v>
      </c>
      <c r="B14" s="11">
        <f t="shared" si="0"/>
        <v>40</v>
      </c>
      <c r="C14" s="11"/>
      <c r="D14" s="11"/>
      <c r="E14" s="11">
        <v>5</v>
      </c>
      <c r="F14" s="11">
        <v>35</v>
      </c>
    </row>
    <row r="15" spans="1:6" ht="15.75">
      <c r="A15" s="18" t="s">
        <v>20</v>
      </c>
      <c r="B15" s="11">
        <f t="shared" si="0"/>
        <v>166</v>
      </c>
      <c r="C15" s="11"/>
      <c r="D15" s="11"/>
      <c r="E15" s="11">
        <v>90</v>
      </c>
      <c r="F15" s="11">
        <v>76</v>
      </c>
    </row>
    <row r="16" spans="1:6" ht="15.75">
      <c r="A16" s="18" t="s">
        <v>21</v>
      </c>
      <c r="B16" s="11">
        <f t="shared" si="0"/>
        <v>494</v>
      </c>
      <c r="C16" s="11"/>
      <c r="D16" s="11"/>
      <c r="E16" s="11">
        <v>165</v>
      </c>
      <c r="F16" s="11">
        <v>329</v>
      </c>
    </row>
    <row r="17" spans="1:6" ht="15.75">
      <c r="A17" s="18" t="s">
        <v>22</v>
      </c>
      <c r="B17" s="11">
        <f t="shared" si="0"/>
        <v>4</v>
      </c>
      <c r="C17" s="11"/>
      <c r="D17" s="11"/>
      <c r="E17" s="11"/>
      <c r="F17" s="11">
        <v>4</v>
      </c>
    </row>
    <row r="18" spans="1:6" ht="15.75">
      <c r="A18" s="18" t="s">
        <v>24</v>
      </c>
      <c r="B18" s="11">
        <f t="shared" si="0"/>
        <v>19</v>
      </c>
      <c r="C18" s="11"/>
      <c r="D18" s="11"/>
      <c r="E18" s="11">
        <v>6</v>
      </c>
      <c r="F18" s="11">
        <v>13</v>
      </c>
    </row>
    <row r="19" spans="1:6" ht="15.75">
      <c r="A19" s="18" t="s">
        <v>26</v>
      </c>
      <c r="B19" s="11">
        <f t="shared" si="0"/>
        <v>76</v>
      </c>
      <c r="C19" s="11"/>
      <c r="D19" s="11"/>
      <c r="E19" s="11">
        <v>24</v>
      </c>
      <c r="F19" s="11">
        <v>52</v>
      </c>
    </row>
    <row r="20" spans="1:6" ht="15.75">
      <c r="A20" s="18" t="s">
        <v>29</v>
      </c>
      <c r="B20" s="11">
        <f t="shared" si="0"/>
        <v>3</v>
      </c>
      <c r="C20" s="11"/>
      <c r="D20" s="11"/>
      <c r="E20" s="11"/>
      <c r="F20" s="11">
        <v>3</v>
      </c>
    </row>
    <row r="21" spans="1:6" ht="15.75">
      <c r="A21" s="18" t="s">
        <v>32</v>
      </c>
      <c r="B21" s="11">
        <f t="shared" si="0"/>
        <v>20</v>
      </c>
      <c r="C21" s="11"/>
      <c r="D21" s="11"/>
      <c r="E21" s="11">
        <v>5</v>
      </c>
      <c r="F21" s="11">
        <v>15</v>
      </c>
    </row>
    <row r="22" spans="1:6" ht="15.75">
      <c r="A22" s="18" t="s">
        <v>35</v>
      </c>
      <c r="B22" s="11">
        <f t="shared" si="0"/>
        <v>52</v>
      </c>
      <c r="C22" s="11"/>
      <c r="D22" s="11"/>
      <c r="E22" s="11">
        <v>14</v>
      </c>
      <c r="F22" s="11">
        <v>38</v>
      </c>
    </row>
    <row r="23" spans="1:6" ht="15.75">
      <c r="A23" s="19" t="s">
        <v>37</v>
      </c>
      <c r="B23" s="15">
        <f>SUM(B$9:B22)</f>
        <v>1204</v>
      </c>
      <c r="C23" s="15">
        <f>SUM(C$9:C22)</f>
        <v>0</v>
      </c>
      <c r="D23" s="15">
        <f>SUM(D$9:D22)</f>
        <v>0</v>
      </c>
      <c r="E23" s="15">
        <f>SUM(E$9:E22)</f>
        <v>359</v>
      </c>
      <c r="F23" s="15">
        <f>SUM(F$9:F22)</f>
        <v>845</v>
      </c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7</v>
      </c>
      <c r="C9" s="11">
        <v>5</v>
      </c>
      <c r="D9" s="11">
        <v>2</v>
      </c>
      <c r="E9" s="11"/>
      <c r="F9" s="11"/>
    </row>
    <row r="10" spans="1:6" ht="15.75">
      <c r="A10" s="18" t="s">
        <v>21</v>
      </c>
      <c r="B10" s="11">
        <f>SUM(C10:F10)</f>
        <v>177</v>
      </c>
      <c r="C10" s="11">
        <v>24</v>
      </c>
      <c r="D10" s="11">
        <v>26</v>
      </c>
      <c r="E10" s="11">
        <v>17</v>
      </c>
      <c r="F10" s="11">
        <v>110</v>
      </c>
    </row>
    <row r="11" spans="1:6" ht="15.75">
      <c r="A11" s="18" t="s">
        <v>31</v>
      </c>
      <c r="B11" s="11">
        <f>SUM(C11:F11)</f>
        <v>533</v>
      </c>
      <c r="C11" s="11">
        <v>64</v>
      </c>
      <c r="D11" s="11">
        <v>131</v>
      </c>
      <c r="E11" s="11">
        <v>76</v>
      </c>
      <c r="F11" s="11">
        <v>262</v>
      </c>
    </row>
    <row r="12" spans="1:6" ht="15.75">
      <c r="A12" s="18" t="s">
        <v>34</v>
      </c>
      <c r="B12" s="11">
        <f>SUM(C12:F12)</f>
        <v>0</v>
      </c>
      <c r="C12" s="11"/>
      <c r="D12" s="11"/>
      <c r="E12" s="11"/>
      <c r="F12" s="11"/>
    </row>
    <row r="13" spans="1:6" ht="15.75">
      <c r="A13" s="19" t="s">
        <v>37</v>
      </c>
      <c r="B13" s="15">
        <f>SUM(B$9:B12)</f>
        <v>717</v>
      </c>
      <c r="C13" s="15">
        <f>SUM(C$9:C12)</f>
        <v>93</v>
      </c>
      <c r="D13" s="15">
        <f>SUM(D$9:D12)</f>
        <v>159</v>
      </c>
      <c r="E13" s="15">
        <f>SUM(E$9:E12)</f>
        <v>93</v>
      </c>
      <c r="F13" s="15">
        <f>SUM(F$9:F12)</f>
        <v>372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136</v>
      </c>
      <c r="C9" s="11">
        <v>31</v>
      </c>
      <c r="D9" s="11">
        <v>39</v>
      </c>
      <c r="E9" s="11">
        <v>27</v>
      </c>
      <c r="F9" s="11">
        <v>39</v>
      </c>
    </row>
    <row r="10" spans="1:6" ht="15.75">
      <c r="A10" s="18" t="s">
        <v>21</v>
      </c>
      <c r="B10" s="11">
        <f>SUM(C10:F10)</f>
        <v>168</v>
      </c>
      <c r="C10" s="11">
        <v>17</v>
      </c>
      <c r="D10" s="11">
        <v>30</v>
      </c>
      <c r="E10" s="11">
        <v>25</v>
      </c>
      <c r="F10" s="11">
        <v>96</v>
      </c>
    </row>
    <row r="11" spans="1:6" ht="15.75">
      <c r="A11" s="18" t="s">
        <v>26</v>
      </c>
      <c r="B11" s="11">
        <f>SUM(C11:F11)</f>
        <v>19</v>
      </c>
      <c r="C11" s="11"/>
      <c r="D11" s="11"/>
      <c r="E11" s="11">
        <v>4</v>
      </c>
      <c r="F11" s="11">
        <v>15</v>
      </c>
    </row>
    <row r="12" spans="1:6" ht="15.75">
      <c r="A12" s="18" t="s">
        <v>31</v>
      </c>
      <c r="B12" s="11">
        <f>SUM(C12:F12)</f>
        <v>335</v>
      </c>
      <c r="C12" s="11">
        <v>18</v>
      </c>
      <c r="D12" s="11">
        <v>28</v>
      </c>
      <c r="E12" s="11">
        <v>22</v>
      </c>
      <c r="F12" s="11">
        <v>267</v>
      </c>
    </row>
    <row r="13" spans="1:6" ht="15.75">
      <c r="A13" s="18" t="s">
        <v>34</v>
      </c>
      <c r="B13" s="11">
        <f>SUM(C13:F13)</f>
        <v>71</v>
      </c>
      <c r="C13" s="11">
        <v>8</v>
      </c>
      <c r="D13" s="11">
        <v>22</v>
      </c>
      <c r="E13" s="11">
        <v>15</v>
      </c>
      <c r="F13" s="11">
        <v>26</v>
      </c>
    </row>
    <row r="14" spans="1:6" ht="15.75">
      <c r="A14" s="19" t="s">
        <v>37</v>
      </c>
      <c r="B14" s="15">
        <f>SUM(B$9:B13)</f>
        <v>729</v>
      </c>
      <c r="C14" s="15">
        <f>SUM(C$9:C13)</f>
        <v>74</v>
      </c>
      <c r="D14" s="15">
        <f>SUM(D$9:D13)</f>
        <v>119</v>
      </c>
      <c r="E14" s="15">
        <f>SUM(E$9:E13)</f>
        <v>93</v>
      </c>
      <c r="F14" s="15">
        <f>SUM(F$9:F13)</f>
        <v>443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310</v>
      </c>
      <c r="C9" s="11">
        <v>64</v>
      </c>
      <c r="D9" s="11">
        <v>112</v>
      </c>
      <c r="E9" s="11">
        <v>78</v>
      </c>
      <c r="F9" s="11">
        <v>56</v>
      </c>
    </row>
    <row r="10" spans="1:6" ht="15.75">
      <c r="A10" s="18" t="s">
        <v>21</v>
      </c>
      <c r="B10" s="11">
        <f>SUM(C10:F10)</f>
        <v>748</v>
      </c>
      <c r="C10" s="11">
        <v>82</v>
      </c>
      <c r="D10" s="11">
        <v>207</v>
      </c>
      <c r="E10" s="11">
        <v>121</v>
      </c>
      <c r="F10" s="11">
        <v>338</v>
      </c>
    </row>
    <row r="11" spans="1:6" ht="15.75">
      <c r="A11" s="18" t="s">
        <v>31</v>
      </c>
      <c r="B11" s="11">
        <f>SUM(C11:F11)</f>
        <v>748</v>
      </c>
      <c r="C11" s="11">
        <v>96</v>
      </c>
      <c r="D11" s="11">
        <v>202</v>
      </c>
      <c r="E11" s="11">
        <v>121</v>
      </c>
      <c r="F11" s="11">
        <v>329</v>
      </c>
    </row>
    <row r="12" spans="1:6" ht="15.75">
      <c r="A12" s="18" t="s">
        <v>32</v>
      </c>
      <c r="B12" s="11">
        <f>SUM(C12:F12)</f>
        <v>67</v>
      </c>
      <c r="C12" s="11"/>
      <c r="D12" s="11"/>
      <c r="E12" s="11"/>
      <c r="F12" s="11">
        <v>67</v>
      </c>
    </row>
    <row r="13" spans="1:6" ht="15.75">
      <c r="A13" s="18" t="s">
        <v>34</v>
      </c>
      <c r="B13" s="11">
        <f>SUM(C13:F13)</f>
        <v>67</v>
      </c>
      <c r="C13" s="11"/>
      <c r="D13" s="11"/>
      <c r="E13" s="11"/>
      <c r="F13" s="11">
        <v>67</v>
      </c>
    </row>
    <row r="14" spans="1:6" ht="15.75">
      <c r="A14" s="19" t="s">
        <v>37</v>
      </c>
      <c r="B14" s="15">
        <f>SUM(B$9:B13)</f>
        <v>1940</v>
      </c>
      <c r="C14" s="15">
        <f>SUM(C$9:C13)</f>
        <v>242</v>
      </c>
      <c r="D14" s="15">
        <f>SUM(D$9:D13)</f>
        <v>521</v>
      </c>
      <c r="E14" s="15">
        <f>SUM(E$9:E13)</f>
        <v>320</v>
      </c>
      <c r="F14" s="15">
        <f>SUM(F$9:F13)</f>
        <v>857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60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310</v>
      </c>
      <c r="C9" s="11">
        <v>102</v>
      </c>
      <c r="D9" s="11">
        <v>135</v>
      </c>
      <c r="E9" s="11">
        <v>46</v>
      </c>
      <c r="F9" s="11">
        <v>27</v>
      </c>
    </row>
    <row r="10" spans="1:6" ht="15.75">
      <c r="A10" s="18" t="s">
        <v>33</v>
      </c>
      <c r="B10" s="11">
        <f>SUM(C10:F10)</f>
        <v>7</v>
      </c>
      <c r="C10" s="11"/>
      <c r="D10" s="11"/>
      <c r="E10" s="11">
        <v>2</v>
      </c>
      <c r="F10" s="11">
        <v>5</v>
      </c>
    </row>
    <row r="11" spans="1:6" ht="15.75">
      <c r="A11" s="19" t="s">
        <v>37</v>
      </c>
      <c r="B11" s="15">
        <f>SUM(B$9:B10)</f>
        <v>317</v>
      </c>
      <c r="C11" s="15">
        <f>SUM(C$9:C10)</f>
        <v>102</v>
      </c>
      <c r="D11" s="15">
        <f>SUM(D$9:D10)</f>
        <v>135</v>
      </c>
      <c r="E11" s="15">
        <f>SUM(E$9:E10)</f>
        <v>48</v>
      </c>
      <c r="F11" s="15">
        <f>SUM(F$9:F10)</f>
        <v>32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222</v>
      </c>
      <c r="C9" s="11"/>
      <c r="D9" s="11"/>
      <c r="E9" s="11">
        <v>75</v>
      </c>
      <c r="F9" s="11">
        <v>147</v>
      </c>
    </row>
    <row r="10" spans="1:6" ht="15.75">
      <c r="A10" s="19" t="s">
        <v>37</v>
      </c>
      <c r="B10" s="15">
        <f>SUM(B$9)</f>
        <v>222</v>
      </c>
      <c r="C10" s="15">
        <f>SUM(C$9)</f>
        <v>0</v>
      </c>
      <c r="D10" s="15">
        <f>SUM(D$9)</f>
        <v>0</v>
      </c>
      <c r="E10" s="15">
        <f>SUM(E$9)</f>
        <v>75</v>
      </c>
      <c r="F10" s="15">
        <f>SUM(F$9)</f>
        <v>147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58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64</v>
      </c>
      <c r="C9" s="11">
        <v>30</v>
      </c>
      <c r="D9" s="11">
        <v>26</v>
      </c>
      <c r="E9" s="11">
        <v>4</v>
      </c>
      <c r="F9" s="11">
        <v>4</v>
      </c>
    </row>
    <row r="10" spans="1:6" ht="15.75">
      <c r="A10" s="19" t="s">
        <v>37</v>
      </c>
      <c r="B10" s="15">
        <f>SUM(B$9)</f>
        <v>64</v>
      </c>
      <c r="C10" s="15">
        <f>SUM(C$9)</f>
        <v>30</v>
      </c>
      <c r="D10" s="15">
        <f>SUM(D$9)</f>
        <v>26</v>
      </c>
      <c r="E10" s="15">
        <f>SUM(E$9)</f>
        <v>4</v>
      </c>
      <c r="F10" s="15">
        <f>SUM(F$9)</f>
        <v>4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57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113</v>
      </c>
      <c r="C9" s="11"/>
      <c r="D9" s="11"/>
      <c r="E9" s="11">
        <v>33</v>
      </c>
      <c r="F9" s="11">
        <v>80</v>
      </c>
    </row>
    <row r="10" spans="1:6" ht="15.75">
      <c r="A10" s="19" t="s">
        <v>37</v>
      </c>
      <c r="B10" s="15">
        <f>SUM(B$9)</f>
        <v>113</v>
      </c>
      <c r="C10" s="15">
        <f>SUM(C$9)</f>
        <v>0</v>
      </c>
      <c r="D10" s="15">
        <f>SUM(D$9)</f>
        <v>0</v>
      </c>
      <c r="E10" s="15">
        <f>SUM(E$9)</f>
        <v>33</v>
      </c>
      <c r="F10" s="15">
        <f>SUM(F$9)</f>
        <v>80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56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12</v>
      </c>
      <c r="C9" s="11">
        <v>3</v>
      </c>
      <c r="D9" s="11">
        <v>3</v>
      </c>
      <c r="E9" s="11"/>
      <c r="F9" s="11">
        <v>6</v>
      </c>
    </row>
    <row r="10" spans="1:6" ht="15.75">
      <c r="A10" s="19" t="s">
        <v>37</v>
      </c>
      <c r="B10" s="15">
        <f>SUM(B$9)</f>
        <v>12</v>
      </c>
      <c r="C10" s="15">
        <f>SUM(C$9)</f>
        <v>3</v>
      </c>
      <c r="D10" s="15">
        <f>SUM(D$9)</f>
        <v>3</v>
      </c>
      <c r="E10" s="15">
        <f>SUM(E$9)</f>
        <v>0</v>
      </c>
      <c r="F10" s="15">
        <f>SUM(F$9)</f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650</v>
      </c>
      <c r="C9" s="11">
        <v>41</v>
      </c>
      <c r="D9" s="11">
        <v>323</v>
      </c>
      <c r="E9" s="11">
        <v>237</v>
      </c>
      <c r="F9" s="11">
        <v>49</v>
      </c>
    </row>
    <row r="10" spans="1:6" ht="15.75">
      <c r="A10" s="19" t="s">
        <v>37</v>
      </c>
      <c r="B10" s="15">
        <f>SUM(B$9)</f>
        <v>650</v>
      </c>
      <c r="C10" s="15">
        <f>SUM(C$9)</f>
        <v>41</v>
      </c>
      <c r="D10" s="15">
        <f>SUM(D$9)</f>
        <v>323</v>
      </c>
      <c r="E10" s="15">
        <f>SUM(E$9)</f>
        <v>237</v>
      </c>
      <c r="F10" s="15">
        <f>SUM(F$9)</f>
        <v>49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125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17</v>
      </c>
      <c r="B9" s="11">
        <f>SUM(C9:F9)</f>
        <v>247</v>
      </c>
      <c r="C9" s="11">
        <v>39</v>
      </c>
      <c r="D9" s="11">
        <v>85</v>
      </c>
      <c r="E9" s="11">
        <v>77</v>
      </c>
      <c r="F9" s="11">
        <v>46</v>
      </c>
    </row>
    <row r="10" spans="1:6" ht="15.75">
      <c r="A10" s="19" t="s">
        <v>37</v>
      </c>
      <c r="B10" s="15">
        <f>SUM(B$9)</f>
        <v>247</v>
      </c>
      <c r="C10" s="15">
        <f>SUM(C$9)</f>
        <v>39</v>
      </c>
      <c r="D10" s="15">
        <f>SUM(D$9)</f>
        <v>85</v>
      </c>
      <c r="E10" s="15">
        <f>SUM(E$9)</f>
        <v>77</v>
      </c>
      <c r="F10" s="15">
        <f>SUM(F$9)</f>
        <v>46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53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12</v>
      </c>
      <c r="B9" s="11">
        <f>SUM(C9:F9)</f>
        <v>3</v>
      </c>
      <c r="C9" s="11"/>
      <c r="D9" s="11"/>
      <c r="E9" s="11"/>
      <c r="F9" s="11">
        <v>3</v>
      </c>
    </row>
    <row r="10" spans="1:6" ht="15.75">
      <c r="A10" s="19" t="s">
        <v>37</v>
      </c>
      <c r="B10" s="15">
        <f>SUM(B$9)</f>
        <v>3</v>
      </c>
      <c r="C10" s="15">
        <f>SUM(C$9)</f>
        <v>0</v>
      </c>
      <c r="D10" s="15">
        <f>SUM(D$9)</f>
        <v>0</v>
      </c>
      <c r="E10" s="15">
        <f>SUM(E$9)</f>
        <v>0</v>
      </c>
      <c r="F10" s="15">
        <f>SUM(F$9)</f>
        <v>3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B33" sqref="B33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52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25</v>
      </c>
      <c r="B9" s="11">
        <f>SUM(C9:F9)</f>
        <v>73</v>
      </c>
      <c r="C9" s="11">
        <v>53</v>
      </c>
      <c r="D9" s="11"/>
      <c r="E9" s="11"/>
      <c r="F9" s="11">
        <v>20</v>
      </c>
    </row>
    <row r="10" spans="1:6" ht="15.75">
      <c r="A10" s="19" t="s">
        <v>37</v>
      </c>
      <c r="B10" s="15">
        <f>SUM(B$9)</f>
        <v>73</v>
      </c>
      <c r="C10" s="15">
        <f>SUM(C$9)</f>
        <v>53</v>
      </c>
      <c r="D10" s="15">
        <f>SUM(D$9)</f>
        <v>0</v>
      </c>
      <c r="E10" s="15">
        <f>SUM(E$9)</f>
        <v>0</v>
      </c>
      <c r="F10" s="15">
        <f>SUM(F$9)</f>
        <v>20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51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9</v>
      </c>
      <c r="C9" s="11">
        <v>3</v>
      </c>
      <c r="D9" s="11">
        <v>6</v>
      </c>
      <c r="E9" s="11"/>
      <c r="F9" s="11"/>
    </row>
    <row r="10" spans="1:6" ht="15.75">
      <c r="A10" s="19" t="s">
        <v>37</v>
      </c>
      <c r="B10" s="15">
        <f>SUM(B$9)</f>
        <v>9</v>
      </c>
      <c r="C10" s="15">
        <f>SUM(C$9)</f>
        <v>3</v>
      </c>
      <c r="D10" s="15">
        <f>SUM(D$9)</f>
        <v>6</v>
      </c>
      <c r="E10" s="15">
        <f>SUM(E$9)</f>
        <v>0</v>
      </c>
      <c r="F10" s="15">
        <f>SUM(F$9)</f>
        <v>0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49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8</v>
      </c>
      <c r="B9" s="11">
        <f>SUM(C9:F9)</f>
        <v>19</v>
      </c>
      <c r="C9" s="11"/>
      <c r="D9" s="11"/>
      <c r="E9" s="11">
        <v>2</v>
      </c>
      <c r="F9" s="11">
        <v>17</v>
      </c>
    </row>
    <row r="10" spans="1:6" ht="15.75">
      <c r="A10" s="19" t="s">
        <v>37</v>
      </c>
      <c r="B10" s="15">
        <f>SUM(B$9)</f>
        <v>19</v>
      </c>
      <c r="C10" s="15">
        <f>SUM(C$9)</f>
        <v>0</v>
      </c>
      <c r="D10" s="15">
        <f>SUM(D$9)</f>
        <v>0</v>
      </c>
      <c r="E10" s="15">
        <f>SUM(E$9)</f>
        <v>2</v>
      </c>
      <c r="F10" s="15">
        <f>SUM(F$9)</f>
        <v>17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H22"/>
  <sheetViews>
    <sheetView zoomScale="75" zoomScaleNormal="75" workbookViewId="0">
      <pane xSplit="1" ySplit="8" topLeftCell="B9" activePane="bottomRight" state="frozen"/>
      <selection activeCell="F27" sqref="F27"/>
      <selection pane="topRight" activeCell="F27" sqref="F27"/>
      <selection pane="bottomLeft" activeCell="F27" sqref="F27"/>
      <selection pane="bottomRight" activeCell="F27" sqref="F27"/>
    </sheetView>
  </sheetViews>
  <sheetFormatPr defaultRowHeight="15"/>
  <cols>
    <col min="1" max="1" width="71" style="5" customWidth="1"/>
    <col min="2" max="2" width="15.6640625" style="4" bestFit="1" customWidth="1"/>
    <col min="3" max="3" width="15.33203125" style="1" customWidth="1"/>
    <col min="4" max="4" width="16.1640625" style="6" bestFit="1" customWidth="1"/>
    <col min="5" max="5" width="15.5" style="7" customWidth="1"/>
    <col min="6" max="6" width="15.83203125" style="2" customWidth="1"/>
    <col min="7" max="59" width="9.33203125" style="2" customWidth="1"/>
    <col min="60" max="60" width="9.33203125" style="3" customWidth="1"/>
  </cols>
  <sheetData>
    <row r="1" spans="1:6" ht="18.75" customHeight="1">
      <c r="A1" s="54" t="s">
        <v>48</v>
      </c>
      <c r="B1" s="54"/>
      <c r="C1" s="54"/>
      <c r="D1" s="54"/>
      <c r="E1" s="54"/>
      <c r="F1" s="54"/>
    </row>
    <row r="2" spans="1:6" ht="18.75" customHeight="1">
      <c r="A2" s="12"/>
      <c r="B2" s="14"/>
      <c r="C2" s="14"/>
      <c r="D2" s="14"/>
      <c r="E2" s="14"/>
      <c r="F2" s="14"/>
    </row>
    <row r="3" spans="1:6" ht="18.75" customHeight="1">
      <c r="A3" s="55" t="s">
        <v>124</v>
      </c>
      <c r="B3" s="55"/>
      <c r="C3" s="55"/>
      <c r="D3" s="55"/>
      <c r="E3" s="55"/>
      <c r="F3" s="55"/>
    </row>
    <row r="4" spans="1:6" ht="43.5" customHeight="1">
      <c r="B4" s="9"/>
      <c r="C4" s="9"/>
      <c r="D4" s="9"/>
      <c r="E4" s="9"/>
      <c r="F4" s="9"/>
    </row>
    <row r="5" spans="1:6" ht="15.75" customHeight="1">
      <c r="A5" s="48" t="s">
        <v>1</v>
      </c>
      <c r="B5" s="51" t="s">
        <v>225</v>
      </c>
      <c r="C5" s="51"/>
      <c r="D5" s="51"/>
      <c r="E5" s="51"/>
      <c r="F5" s="51"/>
    </row>
    <row r="6" spans="1:6" ht="15.75" customHeight="1">
      <c r="A6" s="49"/>
      <c r="B6" s="51" t="s">
        <v>2</v>
      </c>
      <c r="C6" s="51" t="s">
        <v>50</v>
      </c>
      <c r="D6" s="51"/>
      <c r="E6" s="51"/>
      <c r="F6" s="51"/>
    </row>
    <row r="7" spans="1:6" ht="31.5" customHeight="1">
      <c r="A7" s="50"/>
      <c r="B7" s="51"/>
      <c r="C7" s="16" t="s">
        <v>4</v>
      </c>
      <c r="D7" s="16" t="s">
        <v>5</v>
      </c>
      <c r="E7" s="16" t="s">
        <v>6</v>
      </c>
      <c r="F7" s="16" t="s">
        <v>7</v>
      </c>
    </row>
    <row r="8" spans="1:6" ht="15.75" customHeight="1">
      <c r="A8" s="17">
        <v>1</v>
      </c>
      <c r="B8" s="10">
        <v>2</v>
      </c>
      <c r="C8" s="17">
        <v>3</v>
      </c>
      <c r="D8" s="10">
        <v>4</v>
      </c>
      <c r="E8" s="17">
        <v>5</v>
      </c>
      <c r="F8" s="10">
        <v>6</v>
      </c>
    </row>
    <row r="9" spans="1:6" ht="15.75" customHeight="1">
      <c r="A9" s="18" t="s">
        <v>31</v>
      </c>
      <c r="B9" s="11">
        <f>SUM(C9:F9)</f>
        <v>913</v>
      </c>
      <c r="C9" s="11">
        <v>222</v>
      </c>
      <c r="D9" s="11">
        <v>287</v>
      </c>
      <c r="E9" s="11">
        <v>113</v>
      </c>
      <c r="F9" s="11">
        <v>291</v>
      </c>
    </row>
    <row r="10" spans="1:6" ht="15.75">
      <c r="A10" s="19" t="s">
        <v>37</v>
      </c>
      <c r="B10" s="15">
        <f>SUM(B$9)</f>
        <v>913</v>
      </c>
      <c r="C10" s="15">
        <f>SUM(C$9)</f>
        <v>222</v>
      </c>
      <c r="D10" s="15">
        <f>SUM(D$9)</f>
        <v>287</v>
      </c>
      <c r="E10" s="15">
        <f>SUM(E$9)</f>
        <v>113</v>
      </c>
      <c r="F10" s="15">
        <f>SUM(F$9)</f>
        <v>291</v>
      </c>
    </row>
    <row r="22" spans="1:1">
      <c r="A22" s="12"/>
    </row>
  </sheetData>
  <mergeCells count="6">
    <mergeCell ref="A5:A7"/>
    <mergeCell ref="B5:F5"/>
    <mergeCell ref="B6:B7"/>
    <mergeCell ref="C6:F6"/>
    <mergeCell ref="A1:F1"/>
    <mergeCell ref="A3:F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82</vt:i4>
      </vt:variant>
      <vt:variant>
        <vt:lpstr>Именованные диапазоны</vt:lpstr>
      </vt:variant>
      <vt:variant>
        <vt:i4>81</vt:i4>
      </vt:variant>
    </vt:vector>
  </HeadingPairs>
  <TitlesOfParts>
    <vt:vector size="163" baseType="lpstr">
      <vt:lpstr>Свод по МО</vt:lpstr>
      <vt:lpstr>Свод</vt:lpstr>
      <vt:lpstr>ВОКБ</vt:lpstr>
      <vt:lpstr>ВООБ</vt:lpstr>
      <vt:lpstr>ВОДКБ</vt:lpstr>
      <vt:lpstr>ВОДКБ_22</vt:lpstr>
      <vt:lpstr>ВОИБ</vt:lpstr>
      <vt:lpstr>ВОГВВ</vt:lpstr>
      <vt:lpstr>ВОКВД</vt:lpstr>
      <vt:lpstr>ВООД</vt:lpstr>
      <vt:lpstr>ВОКВД №2</vt:lpstr>
      <vt:lpstr>ВОКБ №2</vt:lpstr>
      <vt:lpstr>ВОЛРЦ</vt:lpstr>
      <vt:lpstr>ВОДБ № 2</vt:lpstr>
      <vt:lpstr>ВГБ №1</vt:lpstr>
      <vt:lpstr>ВГБ №2</vt:lpstr>
      <vt:lpstr>ВГП №1</vt:lpstr>
      <vt:lpstr>ВГП №5</vt:lpstr>
      <vt:lpstr>ВДГП</vt:lpstr>
      <vt:lpstr>ЧУЗ РЖД (Вологда)</vt:lpstr>
      <vt:lpstr>ЧУЗ РЖД (Череповец) </vt:lpstr>
      <vt:lpstr>Клиника "Говорово"</vt:lpstr>
      <vt:lpstr>ВРДЦ</vt:lpstr>
      <vt:lpstr>Вита ЭКО</vt:lpstr>
      <vt:lpstr>Вита ЭКО (бюджет)</vt:lpstr>
      <vt:lpstr>КДЦ"ВИТА клиника"</vt:lpstr>
      <vt:lpstr>МЦ "Бодрость"</vt:lpstr>
      <vt:lpstr>Компания_Бодрость</vt:lpstr>
      <vt:lpstr>Новый источник</vt:lpstr>
      <vt:lpstr>Клиника Константа</vt:lpstr>
      <vt:lpstr>ВГРД</vt:lpstr>
      <vt:lpstr>Бальнеоклиника</vt:lpstr>
      <vt:lpstr>Центр Эко</vt:lpstr>
      <vt:lpstr>Центр Эко (бюджет)</vt:lpstr>
      <vt:lpstr>Красота и здоровье</vt:lpstr>
      <vt:lpstr>Геном-Вологда</vt:lpstr>
      <vt:lpstr>Геном-Вологда (бюджет)</vt:lpstr>
      <vt:lpstr>ЧГБ(Череповец)</vt:lpstr>
      <vt:lpstr>ЧГБ(районы)</vt:lpstr>
      <vt:lpstr>МСЧ "Северсталь"</vt:lpstr>
      <vt:lpstr>ЧДГП №1</vt:lpstr>
      <vt:lpstr>ЧГРД</vt:lpstr>
      <vt:lpstr>НУ "МЦ "Родник"</vt:lpstr>
      <vt:lpstr>ПАО "Северсталь"</vt:lpstr>
      <vt:lpstr>Дет.спец.психонев. сан.</vt:lpstr>
      <vt:lpstr>Бабаевская ЦРБ</vt:lpstr>
      <vt:lpstr>РЖД Бабаево</vt:lpstr>
      <vt:lpstr>Бабушкинская ЦРБ</vt:lpstr>
      <vt:lpstr>Белозерская ЦРБ</vt:lpstr>
      <vt:lpstr>Вашкинская ЦРБ</vt:lpstr>
      <vt:lpstr>Великоустюгская ЦРБ</vt:lpstr>
      <vt:lpstr>Верховажская ЦРБ</vt:lpstr>
      <vt:lpstr>Вожегодская ЦРБ</vt:lpstr>
      <vt:lpstr>Вологодская ЦРБ</vt:lpstr>
      <vt:lpstr>Вытегорская ЦРБ</vt:lpstr>
      <vt:lpstr>Грязовецкая ЦРБ</vt:lpstr>
      <vt:lpstr>Кадуйская ЦРБ</vt:lpstr>
      <vt:lpstr>Кирилловская ЦРБ</vt:lpstr>
      <vt:lpstr>К-Городецкая ЦРБ</vt:lpstr>
      <vt:lpstr>Междуреченская ЦРБ</vt:lpstr>
      <vt:lpstr>Никольская ЦРБ</vt:lpstr>
      <vt:lpstr>Нюксенская ЦРБ</vt:lpstr>
      <vt:lpstr>Сокольская ЦРБ</vt:lpstr>
      <vt:lpstr>Сямженская ЦРБ</vt:lpstr>
      <vt:lpstr>Тарногская ЦРБ</vt:lpstr>
      <vt:lpstr>Тотемская ЦРБ</vt:lpstr>
      <vt:lpstr>У-Кубинская ЦРБ</vt:lpstr>
      <vt:lpstr>Устюженская ЦРБ</vt:lpstr>
      <vt:lpstr>Харовская ЦРБ</vt:lpstr>
      <vt:lpstr>Чагодощенская ЦРБ</vt:lpstr>
      <vt:lpstr>Шекснинская ЦРБ</vt:lpstr>
      <vt:lpstr>АВА-ПЕТЕР</vt:lpstr>
      <vt:lpstr>АВА-ПЕТЕР (бюджет)</vt:lpstr>
      <vt:lpstr>Эмбрилайф</vt:lpstr>
      <vt:lpstr>Эмбрилайф (бюджет)</vt:lpstr>
      <vt:lpstr>Ай-Клиник</vt:lpstr>
      <vt:lpstr>Ай-Клиник (бюджет)</vt:lpstr>
      <vt:lpstr>Офтальмологический центр</vt:lpstr>
      <vt:lpstr>ОстМедКонсалт</vt:lpstr>
      <vt:lpstr>Офтарос</vt:lpstr>
      <vt:lpstr>Мать_и_дитя</vt:lpstr>
      <vt:lpstr>Мать и дитя (бюджет)</vt:lpstr>
      <vt:lpstr>'Свод по МО'!mo</vt:lpstr>
      <vt:lpstr>'АВА-ПЕТЕР'!OrgName</vt:lpstr>
      <vt:lpstr>'АВА-ПЕТЕР (бюджет)'!OrgName</vt:lpstr>
      <vt:lpstr>'Ай-Клиник'!OrgName</vt:lpstr>
      <vt:lpstr>'Ай-Клиник (бюджет)'!OrgName</vt:lpstr>
      <vt:lpstr>'Бабаевская ЦРБ'!OrgName</vt:lpstr>
      <vt:lpstr>'Бабушкинская ЦРБ'!OrgName</vt:lpstr>
      <vt:lpstr>Бальнеоклиника!OrgName</vt:lpstr>
      <vt:lpstr>'Белозерская ЦРБ'!OrgName</vt:lpstr>
      <vt:lpstr>'Вашкинская ЦРБ'!OrgName</vt:lpstr>
      <vt:lpstr>'ВГБ №1'!OrgName</vt:lpstr>
      <vt:lpstr>'ВГБ №2'!OrgName</vt:lpstr>
      <vt:lpstr>'ВГП №1'!OrgName</vt:lpstr>
      <vt:lpstr>'ВГП №5'!OrgName</vt:lpstr>
      <vt:lpstr>ВГРД!OrgName</vt:lpstr>
      <vt:lpstr>ВДГП!OrgName</vt:lpstr>
      <vt:lpstr>'Великоустюгская ЦРБ'!OrgName</vt:lpstr>
      <vt:lpstr>'Верховажская ЦРБ'!OrgName</vt:lpstr>
      <vt:lpstr>'Вита ЭКО'!OrgName</vt:lpstr>
      <vt:lpstr>'Вита ЭКО (бюджет)'!OrgName</vt:lpstr>
      <vt:lpstr>ВОГВВ!OrgName</vt:lpstr>
      <vt:lpstr>'ВОДБ № 2'!OrgName</vt:lpstr>
      <vt:lpstr>ВОДКБ!OrgName</vt:lpstr>
      <vt:lpstr>ВОДКБ_22!OrgName</vt:lpstr>
      <vt:lpstr>'Вожегодская ЦРБ'!OrgName</vt:lpstr>
      <vt:lpstr>ВОИБ!OrgName</vt:lpstr>
      <vt:lpstr>ВОКБ!OrgName</vt:lpstr>
      <vt:lpstr>'ВОКБ №2'!OrgName</vt:lpstr>
      <vt:lpstr>ВОКВД!OrgName</vt:lpstr>
      <vt:lpstr>'ВОКВД №2'!OrgName</vt:lpstr>
      <vt:lpstr>'Вологодская ЦРБ'!OrgName</vt:lpstr>
      <vt:lpstr>ВОЛРЦ!OrgName</vt:lpstr>
      <vt:lpstr>ВООБ!OrgName</vt:lpstr>
      <vt:lpstr>ВООД!OrgName</vt:lpstr>
      <vt:lpstr>ВРДЦ!OrgName</vt:lpstr>
      <vt:lpstr>'Вытегорская ЦРБ'!OrgName</vt:lpstr>
      <vt:lpstr>'Геном-Вологда'!OrgName</vt:lpstr>
      <vt:lpstr>'Геном-Вологда (бюджет)'!OrgName</vt:lpstr>
      <vt:lpstr>'Грязовецкая ЦРБ'!OrgName</vt:lpstr>
      <vt:lpstr>'Дет.спец.психонев. сан.'!OrgName</vt:lpstr>
      <vt:lpstr>'Кадуйская ЦРБ'!OrgName</vt:lpstr>
      <vt:lpstr>'К-Городецкая ЦРБ'!OrgName</vt:lpstr>
      <vt:lpstr>'КДЦ"ВИТА клиника"'!OrgName</vt:lpstr>
      <vt:lpstr>'Кирилловская ЦРБ'!OrgName</vt:lpstr>
      <vt:lpstr>'Клиника "Говорово"'!OrgName</vt:lpstr>
      <vt:lpstr>'Клиника Константа'!OrgName</vt:lpstr>
      <vt:lpstr>Компания_Бодрость!OrgName</vt:lpstr>
      <vt:lpstr>'Красота и здоровье'!OrgName</vt:lpstr>
      <vt:lpstr>'Мать и дитя (бюджет)'!OrgName</vt:lpstr>
      <vt:lpstr>Мать_и_дитя!OrgName</vt:lpstr>
      <vt:lpstr>'Междуреченская ЦРБ'!OrgName</vt:lpstr>
      <vt:lpstr>'МСЧ "Северсталь"'!OrgName</vt:lpstr>
      <vt:lpstr>'МЦ "Бодрость"'!OrgName</vt:lpstr>
      <vt:lpstr>'Никольская ЦРБ'!OrgName</vt:lpstr>
      <vt:lpstr>'Новый источник'!OrgName</vt:lpstr>
      <vt:lpstr>'НУ "МЦ "Родник"'!OrgName</vt:lpstr>
      <vt:lpstr>'Нюксенская ЦРБ'!OrgName</vt:lpstr>
      <vt:lpstr>ОстМедКонсалт!OrgName</vt:lpstr>
      <vt:lpstr>'Офтальмологический центр'!OrgName</vt:lpstr>
      <vt:lpstr>Офтарос!OrgName</vt:lpstr>
      <vt:lpstr>'ПАО "Северсталь"'!OrgName</vt:lpstr>
      <vt:lpstr>'РЖД Бабаево'!OrgName</vt:lpstr>
      <vt:lpstr>'Сокольская ЦРБ'!OrgName</vt:lpstr>
      <vt:lpstr>'Сямженская ЦРБ'!OrgName</vt:lpstr>
      <vt:lpstr>'Тарногская ЦРБ'!OrgName</vt:lpstr>
      <vt:lpstr>'Тотемская ЦРБ'!OrgName</vt:lpstr>
      <vt:lpstr>'У-Кубинская ЦРБ'!OrgName</vt:lpstr>
      <vt:lpstr>'Устюженская ЦРБ'!OrgName</vt:lpstr>
      <vt:lpstr>'Харовская ЦРБ'!OrgName</vt:lpstr>
      <vt:lpstr>'Центр Эко'!OrgName</vt:lpstr>
      <vt:lpstr>'Центр Эко (бюджет)'!OrgName</vt:lpstr>
      <vt:lpstr>'Чагодощенская ЦРБ'!OrgName</vt:lpstr>
      <vt:lpstr>'ЧГБ(районы)'!OrgName</vt:lpstr>
      <vt:lpstr>'ЧГБ(Череповец)'!OrgName</vt:lpstr>
      <vt:lpstr>ЧГРД!OrgName</vt:lpstr>
      <vt:lpstr>'ЧДГП №1'!OrgName</vt:lpstr>
      <vt:lpstr>'ЧУЗ РЖД (Вологда)'!OrgName</vt:lpstr>
      <vt:lpstr>'ЧУЗ РЖД (Череповец) '!OrgName</vt:lpstr>
      <vt:lpstr>'Шекснинская ЦРБ'!OrgName</vt:lpstr>
      <vt:lpstr>Эмбрилайф!OrgName</vt:lpstr>
      <vt:lpstr>'Эмбрилайф (бюджет)'!OrgName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2020-12-02T07:05:59Z</dcterms:created>
  <dcterms:modified xsi:type="dcterms:W3CDTF">2022-11-30T08:34:16Z</dcterms:modified>
</cp:coreProperties>
</file>