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tabRatio="911" firstSheet="1" activeTab="1"/>
  </bookViews>
  <sheets>
    <sheet name="System" sheetId="5" state="veryHidden" r:id="rId1"/>
    <sheet name="Свод по МО" sheetId="83" r:id="rId2"/>
    <sheet name="Свод" sheetId="88" r:id="rId3"/>
    <sheet name="ВОКБ" sheetId="82" r:id="rId4"/>
    <sheet name="ВООБ" sheetId="81" r:id="rId5"/>
    <sheet name="ВОДКБ_22" sheetId="80" r:id="rId6"/>
    <sheet name="ВОИБ" sheetId="79" r:id="rId7"/>
    <sheet name="ВОГВВ" sheetId="78" r:id="rId8"/>
    <sheet name="ВОКВД" sheetId="77" r:id="rId9"/>
    <sheet name="ВООД" sheetId="76" r:id="rId10"/>
    <sheet name="ВОКВД №2" sheetId="75" r:id="rId11"/>
    <sheet name="ВОКБ №2" sheetId="74" r:id="rId12"/>
    <sheet name="ВОЛРЦ" sheetId="73" r:id="rId13"/>
    <sheet name="ВОДБ № 2" sheetId="72" r:id="rId14"/>
    <sheet name="ВГБ №1" sheetId="71" r:id="rId15"/>
    <sheet name="ВГБ №2" sheetId="70" r:id="rId16"/>
    <sheet name="ВГП №1" sheetId="69" r:id="rId17"/>
    <sheet name="ВГП №5" sheetId="68" r:id="rId18"/>
    <sheet name="ЧУЗ РЖД (Вологда)" sheetId="67" r:id="rId19"/>
    <sheet name="ЧУЗ РЖД (Череповец) " sheetId="66" r:id="rId20"/>
    <sheet name="Клиника &quot;Говорово&quot;" sheetId="65" r:id="rId21"/>
    <sheet name="ВОЦЭ" sheetId="64" r:id="rId22"/>
    <sheet name="Вита ЭКО" sheetId="63" r:id="rId23"/>
    <sheet name="КДЦ&quot;ВИТА клиника&quot;" sheetId="62" r:id="rId24"/>
    <sheet name="МЦ &quot;Бодрость&quot;" sheetId="61" r:id="rId25"/>
    <sheet name="Компания_Бодрость" sheetId="60" r:id="rId26"/>
    <sheet name="Клиника Константа" sheetId="58" r:id="rId27"/>
    <sheet name="ВГРД" sheetId="57" r:id="rId28"/>
    <sheet name="Бальнеоклиника" sheetId="56" r:id="rId29"/>
    <sheet name="Центр Эко" sheetId="55" r:id="rId30"/>
    <sheet name="Красота и здоровье" sheetId="54" r:id="rId31"/>
    <sheet name="Геном-Вологда" sheetId="53" r:id="rId32"/>
    <sheet name="ЧГБ(Череповец)" sheetId="52" r:id="rId33"/>
    <sheet name="ЧГБ(районы)" sheetId="51" r:id="rId34"/>
    <sheet name="МСЧ &quot;Северсталь&quot;" sheetId="50" r:id="rId35"/>
    <sheet name="ЧДГП №1" sheetId="49" r:id="rId36"/>
    <sheet name="ЧГРД" sheetId="48" r:id="rId37"/>
    <sheet name="НУ &quot;МЦ &quot;Родник&quot;" sheetId="47" r:id="rId38"/>
    <sheet name="ПАО &quot;Северсталь&quot;" sheetId="46" r:id="rId39"/>
    <sheet name="Дет.спец.психонев. сан." sheetId="45" r:id="rId40"/>
    <sheet name="Бабаевская ЦРБ" sheetId="43" r:id="rId41"/>
    <sheet name="РЖД Бабаево" sheetId="42" r:id="rId42"/>
    <sheet name="Бабушкинская ЦРБ" sheetId="41" r:id="rId43"/>
    <sheet name="Белозерская ЦРБ" sheetId="87" r:id="rId44"/>
    <sheet name="Вашкинская ЦРБ" sheetId="39" r:id="rId45"/>
    <sheet name="Великоустюгская ЦРБ" sheetId="85" r:id="rId46"/>
    <sheet name="Верховажская ЦРБ" sheetId="37" r:id="rId47"/>
    <sheet name="Вожегодская ЦРБ" sheetId="36" r:id="rId48"/>
    <sheet name="Вологодская ЦРБ" sheetId="35" r:id="rId49"/>
    <sheet name="Вытегорская ЦРБ" sheetId="34" r:id="rId50"/>
    <sheet name="Грязовецкая ЦРБ" sheetId="33" r:id="rId51"/>
    <sheet name="Кадуйская ЦРБ" sheetId="32" r:id="rId52"/>
    <sheet name="Кирилловская ЦРБ" sheetId="31" r:id="rId53"/>
    <sheet name="К-Городецкая ЦРБ" sheetId="30" r:id="rId54"/>
    <sheet name="Междуреченская ЦРБ" sheetId="29" r:id="rId55"/>
    <sheet name="Никольская ЦРБ" sheetId="28" r:id="rId56"/>
    <sheet name="Нюксенская ЦРБ" sheetId="27" r:id="rId57"/>
    <sheet name="Сокольская ЦРБ" sheetId="26" r:id="rId58"/>
    <sheet name="Сямженская ЦРБ" sheetId="25" r:id="rId59"/>
    <sheet name="Тарногская ЦРБ" sheetId="24" r:id="rId60"/>
    <sheet name="Тотемская ЦРБ" sheetId="23" r:id="rId61"/>
    <sheet name="У-Кубинская ЦРБ" sheetId="22" r:id="rId62"/>
    <sheet name="Устюженская ЦРБ" sheetId="21" r:id="rId63"/>
    <sheet name="Харовская ЦРБ" sheetId="20" r:id="rId64"/>
    <sheet name="Чагодощенская ЦРБ" sheetId="19" r:id="rId65"/>
    <sheet name="Шекснинская ЦРБ" sheetId="18" r:id="rId66"/>
    <sheet name="АВА-ПЕТЕР" sheetId="17" r:id="rId67"/>
    <sheet name="Эмбрилайф" sheetId="16" r:id="rId68"/>
    <sheet name="Ай-Клиник" sheetId="15" r:id="rId69"/>
    <sheet name="Офтальмологический центр" sheetId="14" r:id="rId70"/>
    <sheet name="Офтарос" sheetId="12" r:id="rId71"/>
    <sheet name="Мать_и_дитя" sheetId="11" r:id="rId72"/>
    <sheet name="ОмикронТомоград" sheetId="9" r:id="rId73"/>
    <sheet name="НовыйЛуч" sheetId="8" r:id="rId74"/>
    <sheet name="Новый источник" sheetId="84" r:id="rId75"/>
  </sheets>
  <definedNames>
    <definedName name="_xlnm._FilterDatabase" localSheetId="66">'АВА-ПЕТЕР'!#REF!</definedName>
    <definedName name="_xlnm._FilterDatabase" localSheetId="68">'Ай-Клиник'!#REF!</definedName>
    <definedName name="_xlnm._FilterDatabase" localSheetId="40">'Бабаевская ЦРБ'!#REF!</definedName>
    <definedName name="_xlnm._FilterDatabase" localSheetId="42">'Бабушкинская ЦРБ'!#REF!</definedName>
    <definedName name="_xlnm._FilterDatabase" localSheetId="28">Бальнеоклиника!#REF!</definedName>
    <definedName name="_xlnm._FilterDatabase" localSheetId="43">'Белозерская ЦРБ'!#REF!</definedName>
    <definedName name="_xlnm._FilterDatabase" localSheetId="44">'Вашкинская ЦРБ'!#REF!</definedName>
    <definedName name="_xlnm._FilterDatabase" localSheetId="14">'ВГБ №1'!#REF!</definedName>
    <definedName name="_xlnm._FilterDatabase" localSheetId="15">'ВГБ №2'!#REF!</definedName>
    <definedName name="_xlnm._FilterDatabase" localSheetId="16">'ВГП №1'!#REF!</definedName>
    <definedName name="_xlnm._FilterDatabase" localSheetId="17">'ВГП №5'!#REF!</definedName>
    <definedName name="_xlnm._FilterDatabase" localSheetId="27">ВГРД!#REF!</definedName>
    <definedName name="_xlnm._FilterDatabase" localSheetId="45">'Великоустюгская ЦРБ'!#REF!</definedName>
    <definedName name="_xlnm._FilterDatabase" localSheetId="46">'Верховажская ЦРБ'!#REF!</definedName>
    <definedName name="_xlnm._FilterDatabase" localSheetId="22">'Вита ЭКО'!#REF!</definedName>
    <definedName name="_xlnm._FilterDatabase" localSheetId="7">ВОГВВ!#REF!</definedName>
    <definedName name="_xlnm._FilterDatabase" localSheetId="13">'ВОДБ № 2'!#REF!</definedName>
    <definedName name="_xlnm._FilterDatabase" localSheetId="5">ВОДКБ_22!#REF!</definedName>
    <definedName name="_xlnm._FilterDatabase" localSheetId="47">'Вожегодская ЦРБ'!#REF!</definedName>
    <definedName name="_xlnm._FilterDatabase" localSheetId="6">ВОИБ!#REF!</definedName>
    <definedName name="_xlnm._FilterDatabase" localSheetId="3">ВОКБ!#REF!</definedName>
    <definedName name="_xlnm._FilterDatabase" localSheetId="11">'ВОКБ №2'!#REF!</definedName>
    <definedName name="_xlnm._FilterDatabase" localSheetId="8">ВОКВД!#REF!</definedName>
    <definedName name="_xlnm._FilterDatabase" localSheetId="10">'ВОКВД №2'!#REF!</definedName>
    <definedName name="_xlnm._FilterDatabase" localSheetId="48">'Вологодская ЦРБ'!#REF!</definedName>
    <definedName name="_xlnm._FilterDatabase" localSheetId="12">ВОЛРЦ!#REF!</definedName>
    <definedName name="_xlnm._FilterDatabase" localSheetId="4">ВООБ!#REF!</definedName>
    <definedName name="_xlnm._FilterDatabase" localSheetId="9">ВООД!#REF!</definedName>
    <definedName name="_xlnm._FilterDatabase" localSheetId="21">ВОЦЭ!#REF!</definedName>
    <definedName name="_xlnm._FilterDatabase" localSheetId="49">'Вытегорская ЦРБ'!#REF!</definedName>
    <definedName name="_xlnm._FilterDatabase" localSheetId="31">'Геном-Вологда'!#REF!</definedName>
    <definedName name="_xlnm._FilterDatabase" localSheetId="50">'Грязовецкая ЦРБ'!#REF!</definedName>
    <definedName name="_xlnm._FilterDatabase" localSheetId="39">'Дет.спец.психонев. сан.'!#REF!</definedName>
    <definedName name="_xlnm._FilterDatabase" localSheetId="51">'Кадуйская ЦРБ'!#REF!</definedName>
    <definedName name="_xlnm._FilterDatabase" localSheetId="53">'К-Городецкая ЦРБ'!#REF!</definedName>
    <definedName name="_xlnm._FilterDatabase" localSheetId="23">'КДЦ"ВИТА клиника"'!#REF!</definedName>
    <definedName name="_xlnm._FilterDatabase" localSheetId="52">'Кирилловская ЦРБ'!#REF!</definedName>
    <definedName name="_xlnm._FilterDatabase" localSheetId="20">'Клиника "Говорово"'!#REF!</definedName>
    <definedName name="_xlnm._FilterDatabase" localSheetId="26">'Клиника Константа'!#REF!</definedName>
    <definedName name="_xlnm._FilterDatabase" localSheetId="25">Компания_Бодрость!#REF!</definedName>
    <definedName name="_xlnm._FilterDatabase" localSheetId="30">'Красота и здоровье'!#REF!</definedName>
    <definedName name="_xlnm._FilterDatabase" localSheetId="71">Мать_и_дитя!#REF!</definedName>
    <definedName name="_xlnm._FilterDatabase" localSheetId="54">'Междуреченская ЦРБ'!#REF!</definedName>
    <definedName name="_xlnm._FilterDatabase" localSheetId="34">'МСЧ "Северсталь"'!#REF!</definedName>
    <definedName name="_xlnm._FilterDatabase" localSheetId="24">'МЦ "Бодрость"'!#REF!</definedName>
    <definedName name="_xlnm._FilterDatabase" localSheetId="55">'Никольская ЦРБ'!#REF!</definedName>
    <definedName name="_xlnm._FilterDatabase" localSheetId="74">'Новый источник'!#REF!</definedName>
    <definedName name="_xlnm._FilterDatabase" localSheetId="73">НовыйЛуч!#REF!</definedName>
    <definedName name="_xlnm._FilterDatabase" localSheetId="37">'НУ "МЦ "Родник"'!#REF!</definedName>
    <definedName name="_xlnm._FilterDatabase" localSheetId="56">'Нюксенская ЦРБ'!#REF!</definedName>
    <definedName name="_xlnm._FilterDatabase" localSheetId="72">ОмикронТомоград!#REF!</definedName>
    <definedName name="_xlnm._FilterDatabase" localSheetId="69">'Офтальмологический центр'!#REF!</definedName>
    <definedName name="_xlnm._FilterDatabase" localSheetId="70">Офтарос!#REF!</definedName>
    <definedName name="_xlnm._FilterDatabase" localSheetId="38">'ПАО "Северсталь"'!#REF!</definedName>
    <definedName name="_xlnm._FilterDatabase" localSheetId="41">'РЖД Бабаево'!#REF!</definedName>
    <definedName name="_xlnm._FilterDatabase" localSheetId="2" hidden="1">Свод!#REF!</definedName>
    <definedName name="_xlnm._FilterDatabase" localSheetId="1" hidden="1">'Свод по МО'!$A$5:$AX$83</definedName>
    <definedName name="_xlnm._FilterDatabase" localSheetId="57">'Сокольская ЦРБ'!#REF!</definedName>
    <definedName name="_xlnm._FilterDatabase" localSheetId="58">'Сямженская ЦРБ'!#REF!</definedName>
    <definedName name="_xlnm._FilterDatabase" localSheetId="59">'Тарногская ЦРБ'!#REF!</definedName>
    <definedName name="_xlnm._FilterDatabase" localSheetId="60">'Тотемская ЦРБ'!#REF!</definedName>
    <definedName name="_xlnm._FilterDatabase" localSheetId="61">'У-Кубинская ЦРБ'!#REF!</definedName>
    <definedName name="_xlnm._FilterDatabase" localSheetId="62">'Устюженская ЦРБ'!#REF!</definedName>
    <definedName name="_xlnm._FilterDatabase" localSheetId="63">'Харовская ЦРБ'!#REF!</definedName>
    <definedName name="_xlnm._FilterDatabase" localSheetId="29">'Центр Эко'!#REF!</definedName>
    <definedName name="_xlnm._FilterDatabase" localSheetId="64">'Чагодощенская ЦРБ'!#REF!</definedName>
    <definedName name="_xlnm._FilterDatabase" localSheetId="33">'ЧГБ(районы)'!#REF!</definedName>
    <definedName name="_xlnm._FilterDatabase" localSheetId="32">'ЧГБ(Череповец)'!#REF!</definedName>
    <definedName name="_xlnm._FilterDatabase" localSheetId="36">ЧГРД!#REF!</definedName>
    <definedName name="_xlnm._FilterDatabase" localSheetId="35">'ЧДГП №1'!#REF!</definedName>
    <definedName name="_xlnm._FilterDatabase" localSheetId="18">'ЧУЗ РЖД (Вологда)'!#REF!</definedName>
    <definedName name="_xlnm._FilterDatabase" localSheetId="19">'ЧУЗ РЖД (Череповец) '!#REF!</definedName>
    <definedName name="_xlnm._FilterDatabase" localSheetId="65">'Шекснинская ЦРБ'!#REF!</definedName>
    <definedName name="_xlnm._FilterDatabase" localSheetId="67">Эмбрилайф!#REF!</definedName>
    <definedName name="mo" localSheetId="1">'Свод по МО'!$A$1</definedName>
    <definedName name="OrgName" localSheetId="66">'АВА-ПЕТЕР'!$A$3</definedName>
    <definedName name="OrgName" localSheetId="68">'Ай-Клиник'!$A$3</definedName>
    <definedName name="OrgName" localSheetId="40">'Бабаевская ЦРБ'!$A$3</definedName>
    <definedName name="OrgName" localSheetId="42">'Бабушкинская ЦРБ'!$A$3</definedName>
    <definedName name="OrgName" localSheetId="28">Бальнеоклиника!$A$3</definedName>
    <definedName name="OrgName" localSheetId="43">'Белозерская ЦРБ'!$A$3</definedName>
    <definedName name="OrgName" localSheetId="44">'Вашкинская ЦРБ'!$A$3</definedName>
    <definedName name="OrgName" localSheetId="14">'ВГБ №1'!$A$3</definedName>
    <definedName name="OrgName" localSheetId="15">'ВГБ №2'!$A$3</definedName>
    <definedName name="OrgName" localSheetId="16">'ВГП №1'!$A$3</definedName>
    <definedName name="OrgName" localSheetId="17">'ВГП №5'!$A$3</definedName>
    <definedName name="OrgName" localSheetId="27">ВГРД!$A$3</definedName>
    <definedName name="OrgName" localSheetId="45">'Великоустюгская ЦРБ'!$A$3</definedName>
    <definedName name="OrgName" localSheetId="46">'Верховажская ЦРБ'!$A$3</definedName>
    <definedName name="OrgName" localSheetId="22">'Вита ЭКО'!$A$3</definedName>
    <definedName name="OrgName" localSheetId="7">ВОГВВ!$A$3</definedName>
    <definedName name="OrgName" localSheetId="13">'ВОДБ № 2'!$A$3</definedName>
    <definedName name="OrgName" localSheetId="5">ВОДКБ_22!$A$3</definedName>
    <definedName name="OrgName" localSheetId="47">'Вожегодская ЦРБ'!$A$3</definedName>
    <definedName name="OrgName" localSheetId="6">ВОИБ!$A$3</definedName>
    <definedName name="OrgName" localSheetId="3">ВОКБ!$A$3</definedName>
    <definedName name="OrgName" localSheetId="11">'ВОКБ №2'!$A$3</definedName>
    <definedName name="OrgName" localSheetId="8">ВОКВД!$A$3</definedName>
    <definedName name="OrgName" localSheetId="10">'ВОКВД №2'!$A$3</definedName>
    <definedName name="OrgName" localSheetId="48">'Вологодская ЦРБ'!$A$3</definedName>
    <definedName name="OrgName" localSheetId="12">ВОЛРЦ!$A$3</definedName>
    <definedName name="OrgName" localSheetId="4">ВООБ!$A$3</definedName>
    <definedName name="OrgName" localSheetId="9">ВООД!$A$3</definedName>
    <definedName name="OrgName" localSheetId="21">ВОЦЭ!$A$3</definedName>
    <definedName name="OrgName" localSheetId="49">'Вытегорская ЦРБ'!$A$3</definedName>
    <definedName name="OrgName" localSheetId="31">'Геном-Вологда'!$A$3</definedName>
    <definedName name="OrgName" localSheetId="50">'Грязовецкая ЦРБ'!$A$3</definedName>
    <definedName name="OrgName" localSheetId="39">'Дет.спец.психонев. сан.'!$A$3</definedName>
    <definedName name="OrgName" localSheetId="51">'Кадуйская ЦРБ'!$A$3</definedName>
    <definedName name="OrgName" localSheetId="53">'К-Городецкая ЦРБ'!$A$3</definedName>
    <definedName name="OrgName" localSheetId="23">'КДЦ"ВИТА клиника"'!$A$3</definedName>
    <definedName name="OrgName" localSheetId="52">'Кирилловская ЦРБ'!$A$3</definedName>
    <definedName name="OrgName" localSheetId="20">'Клиника "Говорово"'!$A$3</definedName>
    <definedName name="OrgName" localSheetId="26">'Клиника Константа'!$A$3</definedName>
    <definedName name="OrgName" localSheetId="25">Компания_Бодрость!$A$3</definedName>
    <definedName name="OrgName" localSheetId="30">'Красота и здоровье'!$A$3</definedName>
    <definedName name="OrgName" localSheetId="71">Мать_и_дитя!$A$3</definedName>
    <definedName name="OrgName" localSheetId="54">'Междуреченская ЦРБ'!$A$3</definedName>
    <definedName name="OrgName" localSheetId="34">'МСЧ "Северсталь"'!$A$3</definedName>
    <definedName name="OrgName" localSheetId="24">'МЦ "Бодрость"'!$A$3</definedName>
    <definedName name="OrgName" localSheetId="55">'Никольская ЦРБ'!$A$3</definedName>
    <definedName name="OrgName" localSheetId="74">'Новый источник'!$A$3</definedName>
    <definedName name="OrgName" localSheetId="73">НовыйЛуч!$A$3</definedName>
    <definedName name="OrgName" localSheetId="37">'НУ "МЦ "Родник"'!$A$3</definedName>
    <definedName name="OrgName" localSheetId="56">'Нюксенская ЦРБ'!$A$3</definedName>
    <definedName name="OrgName" localSheetId="72">ОмикронТомоград!$A$3</definedName>
    <definedName name="OrgName" localSheetId="69">'Офтальмологический центр'!$A$3</definedName>
    <definedName name="OrgName" localSheetId="70">Офтарос!$A$3</definedName>
    <definedName name="OrgName" localSheetId="38">'ПАО "Северсталь"'!$A$3</definedName>
    <definedName name="OrgName" localSheetId="41">'РЖД Бабаево'!$A$3</definedName>
    <definedName name="OrgName" localSheetId="57">'Сокольская ЦРБ'!$A$3</definedName>
    <definedName name="OrgName" localSheetId="58">'Сямженская ЦРБ'!$A$3</definedName>
    <definedName name="OrgName" localSheetId="59">'Тарногская ЦРБ'!$A$3</definedName>
    <definedName name="OrgName" localSheetId="60">'Тотемская ЦРБ'!$A$3</definedName>
    <definedName name="OrgName" localSheetId="61">'У-Кубинская ЦРБ'!$A$3</definedName>
    <definedName name="OrgName" localSheetId="62">'Устюженская ЦРБ'!$A$3</definedName>
    <definedName name="OrgName" localSheetId="63">'Харовская ЦРБ'!$A$3</definedName>
    <definedName name="OrgName" localSheetId="29">'Центр Эко'!$A$3</definedName>
    <definedName name="OrgName" localSheetId="64">'Чагодощенская ЦРБ'!$A$3</definedName>
    <definedName name="OrgName" localSheetId="33">'ЧГБ(районы)'!$A$3</definedName>
    <definedName name="OrgName" localSheetId="32">'ЧГБ(Череповец)'!$A$3</definedName>
    <definedName name="OrgName" localSheetId="36">ЧГРД!$A$3</definedName>
    <definedName name="OrgName" localSheetId="35">'ЧДГП №1'!$A$3</definedName>
    <definedName name="OrgName" localSheetId="18">'ЧУЗ РЖД (Вологда)'!$A$3</definedName>
    <definedName name="OrgName" localSheetId="19">'ЧУЗ РЖД (Череповец) '!$A$3</definedName>
    <definedName name="OrgName" localSheetId="65">'Шекснинская ЦРБ'!$A$3</definedName>
    <definedName name="OrgName" localSheetId="67">Эмбрилайф!$A$3</definedName>
  </definedNames>
  <calcPr calcId="124519" iterateDelta="1E-4"/>
</workbook>
</file>

<file path=xl/calcChain.xml><?xml version="1.0" encoding="utf-8"?>
<calcChain xmlns="http://schemas.openxmlformats.org/spreadsheetml/2006/main">
  <c r="C22" i="83"/>
  <c r="I22"/>
  <c r="G22"/>
  <c r="I78" l="1"/>
  <c r="G78"/>
  <c r="D78"/>
  <c r="E78"/>
  <c r="C78"/>
  <c r="I81"/>
  <c r="I83" s="1"/>
  <c r="G81"/>
  <c r="G83" s="1"/>
  <c r="E81"/>
  <c r="E83" s="1"/>
  <c r="D81"/>
  <c r="D83" s="1"/>
  <c r="C81"/>
  <c r="C83" s="1"/>
  <c r="C64"/>
  <c r="C56"/>
  <c r="C52"/>
  <c r="C45"/>
  <c r="C8"/>
</calcChain>
</file>

<file path=xl/sharedStrings.xml><?xml version="1.0" encoding="utf-8"?>
<sst xmlns="http://schemas.openxmlformats.org/spreadsheetml/2006/main" count="777" uniqueCount="203">
  <si>
    <t>Профиль медицинской помощи</t>
  </si>
  <si>
    <t>план на год</t>
  </si>
  <si>
    <t>Акушерство и гинекология</t>
  </si>
  <si>
    <t>Гастроэнтерология</t>
  </si>
  <si>
    <t>Гематология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</si>
  <si>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</si>
  <si>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</si>
  <si>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</si>
  <si>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</si>
  <si>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</si>
  <si>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</si>
  <si>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</si>
  <si>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</si>
  <si>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</si>
  <si>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</si>
  <si>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</si>
  <si>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</si>
  <si>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</si>
  <si>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</si>
  <si>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</si>
  <si>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</si>
  <si>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</si>
  <si>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</si>
  <si>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Сердечно-сосудистая хирургия</t>
  </si>
  <si>
    <t>Терапия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</si>
  <si>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</si>
  <si>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</si>
  <si>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</si>
  <si>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</si>
  <si>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</si>
  <si>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</si>
  <si>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</si>
  <si>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</si>
  <si>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</si>
  <si>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</si>
  <si>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</si>
  <si>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</si>
  <si>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</si>
  <si>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</si>
  <si>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</si>
  <si>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</si>
  <si>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</si>
  <si>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 xml:space="preserve">ООО ЦКЗ "НОВЫЙ ЛУЧ"_x000D_
</t>
  </si>
  <si>
    <t xml:space="preserve">ООО КЛИНИКА "ОМИКРОН-ТОМОГРАД"_x000D_
</t>
  </si>
  <si>
    <t>OOO "МАТЬ И ДИТЯ ЯРОСЛАВЛЬ"</t>
  </si>
  <si>
    <t>ООО "ОФТАРОС"</t>
  </si>
  <si>
    <t>ООО "ОФТАЛЬМОЛОГИЧЕСКИЙ ЦЕНТР"</t>
  </si>
  <si>
    <t>ООО "АЙ-КЛИНИК СЗ"</t>
  </si>
  <si>
    <t>ООО "ЦИЭР "ЭМБРИЛАЙФ"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</si>
  <si>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</si>
  <si>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</si>
  <si>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</si>
  <si>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</si>
  <si>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</si>
  <si>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</si>
  <si>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</si>
  <si>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</si>
  <si>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</si>
  <si>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</si>
  <si>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</si>
  <si>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</si>
  <si>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</si>
  <si>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</si>
  <si>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</si>
  <si>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</si>
  <si>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</si>
  <si>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</si>
  <si>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</si>
  <si>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</si>
  <si>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</si>
  <si>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</si>
  <si>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</si>
  <si>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</si>
  <si>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</si>
  <si>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</si>
  <si>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</si>
  <si>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</si>
  <si>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</si>
  <si>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</si>
  <si>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</si>
  <si>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</si>
  <si>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</si>
  <si>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</si>
  <si>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</si>
  <si>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</t>
  </si>
  <si>
    <t>ООО "КРАСОТА И ЗДОРОВЬЕ"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</si>
  <si>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</si>
  <si>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</si>
  <si>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</si>
  <si>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</si>
  <si>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ООО КОМПАНИЯ "БОДРОСТЬ"</t>
  </si>
  <si>
    <t>ООО "МЕДИЦИНСКИЙ ЦЕНТР "БОДРОСТЬ"</t>
  </si>
  <si>
    <t>ООО "КДЦ "ВИТА КЛИНИКА"</t>
  </si>
  <si>
    <t>ООО"КЛИНИКА РЕПРОДУКЦИИ "ВИТА ЭКО"</t>
  </si>
  <si>
    <t>ООО "КЛИНИКА"ГОВОРОВО"</t>
  </si>
  <si>
    <t>ЧУЗ "РЖД-МЕДИЦИНА" Г.Череповец</t>
  </si>
  <si>
    <t>ЧУЗ "РЖД-МЕДИЦИНА" Г.ВОЛОГДА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</si>
  <si>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</si>
  <si>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</si>
  <si>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</si>
  <si>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</si>
  <si>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</si>
  <si>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</si>
  <si>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</si>
  <si>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</si>
  <si>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</si>
  <si>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</si>
  <si>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</si>
  <si>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</si>
  <si>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"ВОДКБ"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</si>
  <si>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</si>
  <si>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</si>
  <si>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№ п/п</t>
  </si>
  <si>
    <t>Название медицинской организации</t>
  </si>
  <si>
    <t>план на 2023 год</t>
  </si>
  <si>
    <t>в т.ч. "Онкология"</t>
  </si>
  <si>
    <t>в т.ч. ЭКО</t>
  </si>
  <si>
    <t>3</t>
  </si>
  <si>
    <t>4</t>
  </si>
  <si>
    <t>5</t>
  </si>
  <si>
    <t>БУЗ ВО "Вологодская областная клиническая больница"</t>
  </si>
  <si>
    <t>БУЗ ВО "Вологодская областная клиническая больница №2"</t>
  </si>
  <si>
    <t>БУЗ ВО "Вологодская областная детская больница №2"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</si>
  <si>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</si>
  <si>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</si>
  <si>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</si>
  <si>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"Вологодская областная инфекционная больница"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</si>
  <si>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</si>
  <si>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 №2"</t>
  </si>
  <si>
    <t>БУЗ ВО "Бабаевская ЦРБ"</t>
  </si>
  <si>
    <t>ЧУЗ "РЖД-Медицина" Г. Бабаево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</si>
  <si>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</si>
  <si>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</si>
  <si>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</si>
  <si>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</si>
  <si>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</si>
  <si>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</si>
  <si>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</si>
  <si>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</si>
  <si>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</si>
  <si>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</si>
  <si>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</si>
  <si>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</si>
  <si>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</si>
  <si>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</si>
  <si>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</si>
  <si>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</si>
  <si>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</si>
  <si>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</si>
  <si>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</si>
  <si>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</si>
  <si>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</si>
  <si>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</si>
  <si>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</si>
  <si>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</si>
  <si>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БУЗ ВО "Вологодская городская поликлиника № 5"</t>
  </si>
  <si>
    <t>БУЗ ВО "Вологодская городская больница № 1"</t>
  </si>
  <si>
    <t>БУЗ ВО "Вологодский областной лечебно-реабилитационный центр"</t>
  </si>
  <si>
    <t>ООО "Компания "Бодрость"</t>
  </si>
  <si>
    <t>ЧУЗ "РЖД-Медицина" г.Вологда</t>
  </si>
  <si>
    <t>ЧУЗ "РЖД-Медицина" г.Череповец</t>
  </si>
  <si>
    <t>БУЗ ВО "Вологодская городская больница №2"</t>
  </si>
  <si>
    <t>БУЗ ВО "Вологодская городская поликлиника № 1"</t>
  </si>
  <si>
    <t>ООО "Красота и здоровье"</t>
  </si>
  <si>
    <t>ООО "Клиника "Говорово"</t>
  </si>
  <si>
    <t>ООО"Клиника репродукции"Вита ЭКО"</t>
  </si>
  <si>
    <t>ООО "Клиника "Константа"</t>
  </si>
  <si>
    <t>ООО "КДЦ "Вита клиника"</t>
  </si>
  <si>
    <t>ООО "Медицинский центр "Бодрость"</t>
  </si>
  <si>
    <t>БУЗ ВО "Вологодский городской родильный дом"</t>
  </si>
  <si>
    <t>ООО "Бальнеоклиника"</t>
  </si>
  <si>
    <t>ООО "Центр ЭКО"</t>
  </si>
  <si>
    <t>ООО "Геном - Вологда"</t>
  </si>
  <si>
    <t>БУЗ ВО "Медсанчасть "Северсталь"</t>
  </si>
  <si>
    <t>БУЗ ВО "Череповецкий городской родильный дом"</t>
  </si>
  <si>
    <t>НУ "Медицинский центр "Родник"</t>
  </si>
  <si>
    <t>ПАО "Северсталь"</t>
  </si>
  <si>
    <t>БУЗ ВО "Детский специализированный психоневрологический санаторий"</t>
  </si>
  <si>
    <t>БУЗ ВО "Череповецкая городская больница"</t>
  </si>
  <si>
    <t>БУЗ ВО "Череповецкая городская больница" (район)</t>
  </si>
  <si>
    <t>БУЗ ВО "Череповецкая детская городская поликлиника № 1"</t>
  </si>
  <si>
    <t>ООО Клиника "Омикрон-Томоград"</t>
  </si>
  <si>
    <t>ООО "ЦИЭР "Эмбрилайф"</t>
  </si>
  <si>
    <t>OOO "Мать и дитя Ярославль"</t>
  </si>
  <si>
    <t>ООО "АЙ-Клиник СЗ"</t>
  </si>
  <si>
    <t>ООО "Офтальмологический центр"</t>
  </si>
  <si>
    <t>ООО ЦКЗ "Новый луч"</t>
  </si>
  <si>
    <t>Медицинские организации в  Вологодской области</t>
  </si>
  <si>
    <t>Медицинские организации других субъектов (межтерриториальные расчеты)</t>
  </si>
  <si>
    <t xml:space="preserve">ИТОГО </t>
  </si>
  <si>
    <t xml:space="preserve">федеральный норматив </t>
  </si>
  <si>
    <t xml:space="preserve">отклонение от федерального норматива </t>
  </si>
  <si>
    <t>Сводный план объёмов медицинской помощи  в условиях дневного стационара на 2023 год.</t>
  </si>
  <si>
    <t>ООО "ВОЦЭ"</t>
  </si>
  <si>
    <t>МЧУ ПРОФСОЮЗОВ САНАТОРИЙ "НОВЫЙ ИСТОЧНИК"</t>
  </si>
  <si>
    <t>МЧУ профсоюзов санаторий "Новый источник"</t>
  </si>
  <si>
    <t>План объёмов медицинской помощи  в условиях дневного стационара на 2023 год.</t>
  </si>
  <si>
    <t xml:space="preserve"> План 2023 (К.03.03.2023)</t>
  </si>
  <si>
    <t xml:space="preserve"> Медицинская реабилитация на 2023 год (К.03.03.2023)</t>
  </si>
  <si>
    <t>План на 2023 год с медицинской реабилитацией К.03.03.2023)</t>
  </si>
  <si>
    <t>План   медицинской  помощи в условиях дневного стационара для медицинских организаций 
и Вологодского филиала АО "Страховая компания "СОГАЗ-Мед" на 2023 год (К.03.03.2023)</t>
  </si>
  <si>
    <t xml:space="preserve"> План объемов утвержденных комиссией (К.03.03.2023г.)</t>
  </si>
  <si>
    <t xml:space="preserve"> План объемов утвержденных комиссией (К03.03.2023г.)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</si>
</sst>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</cellStyleXfs>
  <cellXfs count="71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9" fillId="2" borderId="1" xfId="2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" fontId="9" fillId="2" borderId="1" xfId="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>
      <alignment horizontal="left" vertical="top" wrapText="1"/>
    </xf>
    <xf numFmtId="3" fontId="10" fillId="0" borderId="1" xfId="0" applyNumberFormat="1" applyFon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top" wrapText="1"/>
    </xf>
    <xf numFmtId="3" fontId="10" fillId="6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3" fillId="8" borderId="1" xfId="0" applyNumberFormat="1" applyFont="1" applyFill="1" applyBorder="1" applyAlignment="1">
      <alignment horizontal="left" vertical="top" wrapText="1"/>
    </xf>
    <xf numFmtId="3" fontId="8" fillId="8" borderId="1" xfId="7" applyNumberFormat="1" applyFont="1" applyFill="1" applyBorder="1" applyAlignment="1">
      <alignment horizontal="center" vertical="center"/>
    </xf>
    <xf numFmtId="3" fontId="8" fillId="8" borderId="1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left" vertical="top" wrapText="1"/>
    </xf>
    <xf numFmtId="3" fontId="1" fillId="9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49" fontId="10" fillId="10" borderId="1" xfId="0" applyNumberFormat="1" applyFont="1" applyFill="1" applyBorder="1" applyAlignment="1" applyProtection="1">
      <alignment horizontal="left" vertical="center" wrapText="1"/>
    </xf>
    <xf numFmtId="49" fontId="10" fillId="11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5" xfId="0" applyNumberFormat="1" applyFont="1" applyFill="1" applyBorder="1" applyAlignment="1" applyProtection="1">
      <alignment horizontal="center" vertical="center" wrapText="1"/>
    </xf>
    <xf numFmtId="3" fontId="8" fillId="3" borderId="6" xfId="0" applyNumberFormat="1" applyFont="1" applyFill="1" applyBorder="1" applyAlignment="1" applyProtection="1">
      <alignment horizontal="center" vertical="center" wrapText="1"/>
    </xf>
    <xf numFmtId="3" fontId="8" fillId="3" borderId="7" xfId="0" applyNumberFormat="1" applyFont="1" applyFill="1" applyBorder="1" applyAlignment="1" applyProtection="1">
      <alignment horizontal="center" vertical="center" wrapText="1"/>
    </xf>
    <xf numFmtId="3" fontId="13" fillId="4" borderId="2" xfId="0" applyNumberFormat="1" applyFont="1" applyFill="1" applyBorder="1" applyAlignment="1">
      <alignment horizontal="center" vertical="center" wrapText="1"/>
    </xf>
    <xf numFmtId="0" fontId="0" fillId="4" borderId="3" xfId="0" applyNumberFormat="1" applyFont="1" applyFill="1" applyBorder="1" applyAlignment="1" applyProtection="1">
      <alignment horizontal="center" vertical="center" wrapText="1"/>
    </xf>
    <xf numFmtId="0" fontId="0" fillId="4" borderId="4" xfId="0" applyNumberFormat="1" applyFont="1" applyFill="1" applyBorder="1" applyAlignment="1" applyProtection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0" fontId="0" fillId="5" borderId="3" xfId="0" applyNumberFormat="1" applyFont="1" applyFill="1" applyBorder="1" applyAlignment="1" applyProtection="1">
      <alignment horizontal="center" vertical="center" wrapText="1"/>
    </xf>
    <xf numFmtId="0" fontId="0" fillId="5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10" fillId="10" borderId="1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3" fontId="10" fillId="11" borderId="1" xfId="0" applyNumberFormat="1" applyFont="1" applyFill="1" applyBorder="1" applyAlignment="1" applyProtection="1">
      <alignment horizontal="center" vertical="center"/>
    </xf>
  </cellXfs>
  <cellStyles count="8">
    <cellStyle name="Normal_Sheet1" xfId="1"/>
    <cellStyle name="Обычный" xfId="0" builtinId="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  <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32</v>
      </c>
      <c r="B3">
        <v>1</v>
      </c>
    </row>
    <row r="4" spans="1:2">
      <c r="A4" t="s">
        <v>33</v>
      </c>
      <c r="B4">
        <v>3</v>
      </c>
    </row>
    <row r="5" spans="1:2">
      <c r="A5" t="s">
        <v>34</v>
      </c>
      <c r="B5">
        <v>4</v>
      </c>
    </row>
    <row r="6" spans="1:2">
      <c r="A6" t="s">
        <v>35</v>
      </c>
      <c r="B6">
        <v>5</v>
      </c>
    </row>
    <row r="7" spans="1:2">
      <c r="A7" t="s">
        <v>36</v>
      </c>
      <c r="B7">
        <v>6</v>
      </c>
    </row>
    <row r="8" spans="1:2">
      <c r="A8" t="s">
        <v>37</v>
      </c>
      <c r="B8">
        <v>1</v>
      </c>
    </row>
    <row r="9" spans="1:2">
      <c r="A9" t="s">
        <v>38</v>
      </c>
      <c r="B9">
        <v>3</v>
      </c>
    </row>
    <row r="10" spans="1:2">
      <c r="A10" t="s">
        <v>39</v>
      </c>
      <c r="B10">
        <v>4</v>
      </c>
    </row>
    <row r="11" spans="1:2">
      <c r="A11" t="s">
        <v>40</v>
      </c>
      <c r="B11">
        <v>5</v>
      </c>
    </row>
    <row r="12" spans="1:2">
      <c r="A12" t="s">
        <v>41</v>
      </c>
      <c r="B12">
        <v>6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105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17</v>
      </c>
      <c r="B9" s="67">
        <v>8150</v>
      </c>
    </row>
    <row r="10" spans="1:2" ht="15.75">
      <c r="A10" s="12" t="s">
        <v>31</v>
      </c>
      <c r="B10" s="67">
        <v>8150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104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5</v>
      </c>
      <c r="B9" s="67">
        <v>241</v>
      </c>
    </row>
    <row r="10" spans="1:2" ht="15.75">
      <c r="A10" s="12" t="s">
        <v>31</v>
      </c>
      <c r="B10" s="67">
        <v>241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103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297</v>
      </c>
    </row>
    <row r="10" spans="1:2" ht="15.75">
      <c r="A10" s="11" t="s">
        <v>4</v>
      </c>
      <c r="B10" s="67">
        <v>12</v>
      </c>
    </row>
    <row r="11" spans="1:2" ht="15.75">
      <c r="A11" s="11" t="s">
        <v>11</v>
      </c>
      <c r="B11" s="67">
        <v>100</v>
      </c>
    </row>
    <row r="12" spans="1:2" ht="15.75">
      <c r="A12" s="11" t="s">
        <v>12</v>
      </c>
      <c r="B12" s="67">
        <v>120</v>
      </c>
    </row>
    <row r="13" spans="1:2" ht="15.75">
      <c r="A13" s="11" t="s">
        <v>17</v>
      </c>
      <c r="B13" s="67">
        <v>3102</v>
      </c>
    </row>
    <row r="14" spans="1:2" ht="15.75">
      <c r="A14" s="11" t="s">
        <v>18</v>
      </c>
      <c r="B14" s="67">
        <v>340</v>
      </c>
    </row>
    <row r="15" spans="1:2" ht="15.75">
      <c r="A15" s="11" t="s">
        <v>22</v>
      </c>
      <c r="B15" s="67">
        <v>120</v>
      </c>
    </row>
    <row r="16" spans="1:2" ht="15.75">
      <c r="A16" s="11" t="s">
        <v>24</v>
      </c>
      <c r="B16" s="67">
        <v>120</v>
      </c>
    </row>
    <row r="17" spans="1:2" ht="15.75">
      <c r="A17" s="11" t="s">
        <v>27</v>
      </c>
      <c r="B17" s="67">
        <v>260</v>
      </c>
    </row>
    <row r="18" spans="1:2" ht="15.75">
      <c r="A18" s="11" t="s">
        <v>30</v>
      </c>
      <c r="B18" s="67">
        <v>120</v>
      </c>
    </row>
    <row r="19" spans="1:2" ht="15.75">
      <c r="A19" s="12" t="s">
        <v>31</v>
      </c>
      <c r="B19" s="67">
        <v>4591</v>
      </c>
    </row>
    <row r="22" spans="1:2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102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39" t="s">
        <v>14</v>
      </c>
      <c r="B9" s="68">
        <v>1894</v>
      </c>
    </row>
    <row r="10" spans="1:2" ht="15.75">
      <c r="A10" s="11" t="s">
        <v>15</v>
      </c>
      <c r="B10" s="67">
        <v>2429</v>
      </c>
    </row>
    <row r="11" spans="1:2" ht="15.75">
      <c r="A11" s="12" t="s">
        <v>31</v>
      </c>
      <c r="B11" s="67">
        <v>4323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101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9</v>
      </c>
      <c r="B9" s="67">
        <v>30</v>
      </c>
    </row>
    <row r="10" spans="1:2" ht="15.75">
      <c r="A10" s="11" t="s">
        <v>10</v>
      </c>
      <c r="B10" s="67">
        <v>190</v>
      </c>
    </row>
    <row r="11" spans="1:2" ht="15.75">
      <c r="A11" s="11" t="s">
        <v>15</v>
      </c>
      <c r="B11" s="67">
        <v>280</v>
      </c>
    </row>
    <row r="12" spans="1:2" ht="15.75">
      <c r="A12" s="11" t="s">
        <v>16</v>
      </c>
      <c r="B12" s="67">
        <v>69</v>
      </c>
    </row>
    <row r="13" spans="1:2" ht="15.75">
      <c r="A13" s="11" t="s">
        <v>20</v>
      </c>
      <c r="B13" s="67">
        <v>318</v>
      </c>
    </row>
    <row r="14" spans="1:2" ht="15.75">
      <c r="A14" s="11" t="s">
        <v>25</v>
      </c>
      <c r="B14" s="67">
        <v>100</v>
      </c>
    </row>
    <row r="15" spans="1:2" ht="15.75">
      <c r="A15" s="12" t="s">
        <v>31</v>
      </c>
      <c r="B15" s="67">
        <v>987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100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12</v>
      </c>
      <c r="B9" s="67">
        <v>144</v>
      </c>
    </row>
    <row r="10" spans="1:2" ht="15.75">
      <c r="A10" s="11" t="s">
        <v>15</v>
      </c>
      <c r="B10" s="67">
        <v>36</v>
      </c>
    </row>
    <row r="11" spans="1:2" ht="15.75">
      <c r="A11" s="11" t="s">
        <v>21</v>
      </c>
      <c r="B11" s="67">
        <v>128</v>
      </c>
    </row>
    <row r="12" spans="1:2" ht="15.75">
      <c r="A12" s="11" t="s">
        <v>24</v>
      </c>
      <c r="B12" s="67">
        <v>48</v>
      </c>
    </row>
    <row r="13" spans="1:2" ht="15.75">
      <c r="A13" s="11" t="s">
        <v>25</v>
      </c>
      <c r="B13" s="67">
        <v>384</v>
      </c>
    </row>
    <row r="14" spans="1:2" ht="15.75">
      <c r="A14" s="11" t="s">
        <v>26</v>
      </c>
      <c r="B14" s="67">
        <v>360</v>
      </c>
    </row>
    <row r="15" spans="1:2" ht="15.75">
      <c r="A15" s="12" t="s">
        <v>31</v>
      </c>
      <c r="B15" s="67">
        <v>1100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99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15</v>
      </c>
      <c r="B9" s="67">
        <v>840</v>
      </c>
    </row>
    <row r="10" spans="1:2" ht="15.75">
      <c r="A10" s="11" t="s">
        <v>18</v>
      </c>
      <c r="B10" s="67">
        <v>140</v>
      </c>
    </row>
    <row r="11" spans="1:2" ht="15.75">
      <c r="A11" s="11" t="s">
        <v>22</v>
      </c>
      <c r="B11" s="67">
        <v>560</v>
      </c>
    </row>
    <row r="12" spans="1:2" ht="15.75">
      <c r="A12" s="11" t="s">
        <v>23</v>
      </c>
      <c r="B12" s="67">
        <v>1790</v>
      </c>
    </row>
    <row r="13" spans="1:2" ht="15.75">
      <c r="A13" s="11" t="s">
        <v>24</v>
      </c>
      <c r="B13" s="67">
        <v>280</v>
      </c>
    </row>
    <row r="14" spans="1:2" ht="15.75">
      <c r="A14" s="11" t="s">
        <v>27</v>
      </c>
      <c r="B14" s="67">
        <v>600</v>
      </c>
    </row>
    <row r="15" spans="1:2" ht="15.75">
      <c r="A15" s="12" t="s">
        <v>31</v>
      </c>
      <c r="B15" s="67">
        <v>4210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98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443</v>
      </c>
    </row>
    <row r="10" spans="1:2" ht="15.75">
      <c r="A10" s="11" t="s">
        <v>4</v>
      </c>
      <c r="B10" s="67">
        <v>80</v>
      </c>
    </row>
    <row r="11" spans="1:2" ht="15.75">
      <c r="A11" s="11" t="s">
        <v>15</v>
      </c>
      <c r="B11" s="67">
        <v>95</v>
      </c>
    </row>
    <row r="12" spans="1:2" ht="15.75">
      <c r="A12" s="11" t="s">
        <v>17</v>
      </c>
      <c r="B12" s="67">
        <v>320</v>
      </c>
    </row>
    <row r="13" spans="1:2" ht="15.75">
      <c r="A13" s="11" t="s">
        <v>18</v>
      </c>
      <c r="B13" s="67">
        <v>159</v>
      </c>
    </row>
    <row r="14" spans="1:2" ht="15.75">
      <c r="A14" s="11" t="s">
        <v>24</v>
      </c>
      <c r="B14" s="67">
        <v>50</v>
      </c>
    </row>
    <row r="15" spans="1:2" ht="15.75">
      <c r="A15" s="11" t="s">
        <v>27</v>
      </c>
      <c r="B15" s="67">
        <v>292</v>
      </c>
    </row>
    <row r="16" spans="1:2" ht="15.75">
      <c r="A16" s="11" t="s">
        <v>30</v>
      </c>
      <c r="B16" s="67">
        <v>344</v>
      </c>
    </row>
    <row r="17" spans="1:2" ht="15.75">
      <c r="A17" s="12" t="s">
        <v>31</v>
      </c>
      <c r="B17" s="67">
        <v>1783</v>
      </c>
    </row>
    <row r="22" spans="1:2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97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15</v>
      </c>
      <c r="B9" s="67">
        <v>350</v>
      </c>
    </row>
    <row r="10" spans="1:2" ht="15.75">
      <c r="A10" s="11" t="s">
        <v>24</v>
      </c>
      <c r="B10" s="67">
        <v>350</v>
      </c>
    </row>
    <row r="11" spans="1:2" ht="15.75">
      <c r="A11" s="12" t="s">
        <v>31</v>
      </c>
      <c r="B11" s="67">
        <v>700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96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79</v>
      </c>
    </row>
    <row r="10" spans="1:2" ht="15.75">
      <c r="A10" s="11" t="s">
        <v>15</v>
      </c>
      <c r="B10" s="67">
        <v>405</v>
      </c>
    </row>
    <row r="11" spans="1:2" ht="15.75">
      <c r="A11" s="11" t="s">
        <v>24</v>
      </c>
      <c r="B11" s="67">
        <v>62</v>
      </c>
    </row>
    <row r="12" spans="1:2" ht="15.75">
      <c r="A12" s="11" t="s">
        <v>27</v>
      </c>
      <c r="B12" s="67">
        <v>30</v>
      </c>
    </row>
    <row r="13" spans="1:2" ht="15.75">
      <c r="A13" s="12" t="s">
        <v>31</v>
      </c>
      <c r="B13" s="67">
        <v>576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X83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I1"/>
    </sheetView>
  </sheetViews>
  <sheetFormatPr defaultRowHeight="15"/>
  <cols>
    <col min="1" max="1" width="12.6640625" style="1" customWidth="1"/>
    <col min="2" max="2" width="66" style="38" customWidth="1"/>
    <col min="3" max="5" width="37" style="4" customWidth="1"/>
    <col min="6" max="6" width="9.33203125" style="4" customWidth="1"/>
    <col min="7" max="7" width="37" style="4" customWidth="1"/>
    <col min="8" max="8" width="6" style="4" customWidth="1"/>
    <col min="9" max="9" width="37" style="6" customWidth="1"/>
    <col min="10" max="49" width="9.33203125" style="6" customWidth="1"/>
    <col min="50" max="50" width="9.33203125" style="3" customWidth="1"/>
  </cols>
  <sheetData>
    <row r="1" spans="1:50" s="6" customFormat="1" ht="71.25" customHeight="1">
      <c r="A1" s="46" t="s">
        <v>200</v>
      </c>
      <c r="B1" s="46"/>
      <c r="C1" s="46"/>
      <c r="D1" s="46"/>
      <c r="E1" s="46"/>
      <c r="F1" s="46"/>
      <c r="G1" s="46"/>
      <c r="H1" s="47"/>
      <c r="I1" s="47"/>
      <c r="AX1" s="3"/>
    </row>
    <row r="2" spans="1:50" s="6" customFormat="1" ht="50.25" customHeight="1">
      <c r="A2" s="48" t="s">
        <v>112</v>
      </c>
      <c r="B2" s="48" t="s">
        <v>113</v>
      </c>
      <c r="C2" s="51" t="s">
        <v>197</v>
      </c>
      <c r="D2" s="52"/>
      <c r="E2" s="53"/>
      <c r="G2" s="54" t="s">
        <v>198</v>
      </c>
      <c r="I2" s="57" t="s">
        <v>199</v>
      </c>
      <c r="AX2" s="3"/>
    </row>
    <row r="3" spans="1:50" s="6" customFormat="1" ht="21.75" customHeight="1">
      <c r="A3" s="49"/>
      <c r="B3" s="49"/>
      <c r="C3" s="60" t="s">
        <v>114</v>
      </c>
      <c r="D3" s="61" t="s">
        <v>115</v>
      </c>
      <c r="E3" s="61" t="s">
        <v>116</v>
      </c>
      <c r="G3" s="55"/>
      <c r="I3" s="58" t="s">
        <v>1</v>
      </c>
      <c r="AX3" s="3"/>
    </row>
    <row r="4" spans="1:50" s="6" customFormat="1" ht="42.75" customHeight="1">
      <c r="A4" s="50"/>
      <c r="B4" s="50"/>
      <c r="C4" s="60"/>
      <c r="D4" s="62"/>
      <c r="E4" s="62"/>
      <c r="G4" s="56"/>
      <c r="I4" s="59"/>
      <c r="AX4" s="3"/>
    </row>
    <row r="5" spans="1:50" s="6" customFormat="1" ht="15.75">
      <c r="A5" s="13">
        <v>1</v>
      </c>
      <c r="B5" s="14">
        <v>2</v>
      </c>
      <c r="C5" s="14" t="s">
        <v>117</v>
      </c>
      <c r="D5" s="13" t="s">
        <v>118</v>
      </c>
      <c r="E5" s="14" t="s">
        <v>119</v>
      </c>
      <c r="G5" s="14"/>
      <c r="I5" s="14" t="s">
        <v>117</v>
      </c>
      <c r="AX5" s="3"/>
    </row>
    <row r="6" spans="1:50" s="6" customFormat="1" ht="30.75" customHeight="1">
      <c r="A6" s="15">
        <v>1</v>
      </c>
      <c r="B6" s="16" t="s">
        <v>120</v>
      </c>
      <c r="C6" s="17">
        <v>1700</v>
      </c>
      <c r="D6" s="17">
        <v>347</v>
      </c>
      <c r="E6" s="17"/>
      <c r="G6" s="17"/>
      <c r="I6" s="17">
        <v>1700</v>
      </c>
      <c r="AX6" s="3"/>
    </row>
    <row r="7" spans="1:50" s="6" customFormat="1" ht="30.75" customHeight="1">
      <c r="A7" s="15">
        <v>2</v>
      </c>
      <c r="B7" s="16" t="s">
        <v>121</v>
      </c>
      <c r="C7" s="17">
        <v>4591</v>
      </c>
      <c r="D7" s="17">
        <v>3002</v>
      </c>
      <c r="E7" s="17"/>
      <c r="G7" s="17"/>
      <c r="I7" s="17">
        <v>4591</v>
      </c>
      <c r="AX7" s="3"/>
    </row>
    <row r="8" spans="1:50" s="6" customFormat="1" ht="22.5" customHeight="1">
      <c r="A8" s="18">
        <v>3</v>
      </c>
      <c r="B8" s="16" t="s">
        <v>109</v>
      </c>
      <c r="C8" s="17">
        <f>2843-278</f>
        <v>2565</v>
      </c>
      <c r="D8" s="17">
        <v>133</v>
      </c>
      <c r="E8" s="17"/>
      <c r="G8" s="17">
        <v>278</v>
      </c>
      <c r="I8" s="17">
        <v>2843</v>
      </c>
      <c r="AX8" s="3"/>
    </row>
    <row r="9" spans="1:50" s="6" customFormat="1" ht="30.75" customHeight="1">
      <c r="A9" s="15">
        <v>4</v>
      </c>
      <c r="B9" s="16" t="s">
        <v>122</v>
      </c>
      <c r="C9" s="17">
        <v>987</v>
      </c>
      <c r="D9" s="19"/>
      <c r="E9" s="17"/>
      <c r="G9" s="17"/>
      <c r="I9" s="17">
        <v>987</v>
      </c>
      <c r="AX9" s="3"/>
    </row>
    <row r="10" spans="1:50" s="6" customFormat="1" ht="30.75" customHeight="1">
      <c r="A10" s="15">
        <v>5</v>
      </c>
      <c r="B10" s="16" t="s">
        <v>123</v>
      </c>
      <c r="C10" s="17">
        <v>1170</v>
      </c>
      <c r="D10" s="19"/>
      <c r="E10" s="17"/>
      <c r="G10" s="17"/>
      <c r="I10" s="17">
        <v>1170</v>
      </c>
      <c r="AX10" s="3"/>
    </row>
    <row r="11" spans="1:50" s="6" customFormat="1" ht="30.75" customHeight="1">
      <c r="A11" s="15">
        <v>6</v>
      </c>
      <c r="B11" s="16" t="s">
        <v>124</v>
      </c>
      <c r="C11" s="17">
        <v>8150</v>
      </c>
      <c r="D11" s="17">
        <v>7817</v>
      </c>
      <c r="E11" s="17"/>
      <c r="G11" s="17"/>
      <c r="I11" s="17">
        <v>8150</v>
      </c>
      <c r="AX11" s="3"/>
    </row>
    <row r="12" spans="1:50" s="6" customFormat="1" ht="30.75" customHeight="1">
      <c r="A12" s="15">
        <v>7</v>
      </c>
      <c r="B12" s="16" t="s">
        <v>125</v>
      </c>
      <c r="C12" s="17">
        <v>280</v>
      </c>
      <c r="D12" s="19"/>
      <c r="E12" s="17"/>
      <c r="G12" s="17"/>
      <c r="I12" s="17">
        <v>280</v>
      </c>
      <c r="AX12" s="3"/>
    </row>
    <row r="13" spans="1:50" s="6" customFormat="1" ht="30.75" customHeight="1">
      <c r="A13" s="15">
        <v>8</v>
      </c>
      <c r="B13" s="16" t="s">
        <v>126</v>
      </c>
      <c r="C13" s="17">
        <v>260</v>
      </c>
      <c r="D13" s="19"/>
      <c r="E13" s="17"/>
      <c r="G13" s="17"/>
      <c r="I13" s="17">
        <v>260</v>
      </c>
      <c r="AX13" s="3"/>
    </row>
    <row r="14" spans="1:50" s="6" customFormat="1" ht="30.75" customHeight="1">
      <c r="A14" s="15">
        <v>9</v>
      </c>
      <c r="B14" s="16" t="s">
        <v>127</v>
      </c>
      <c r="C14" s="17">
        <v>913</v>
      </c>
      <c r="D14" s="19"/>
      <c r="E14" s="17"/>
      <c r="G14" s="17"/>
      <c r="I14" s="17">
        <v>913</v>
      </c>
      <c r="AX14" s="3"/>
    </row>
    <row r="15" spans="1:50" s="6" customFormat="1" ht="30.75" customHeight="1">
      <c r="A15" s="15">
        <v>10</v>
      </c>
      <c r="B15" s="16" t="s">
        <v>128</v>
      </c>
      <c r="C15" s="17">
        <v>241</v>
      </c>
      <c r="D15" s="19"/>
      <c r="E15" s="17"/>
      <c r="G15" s="17"/>
      <c r="I15" s="17">
        <v>241</v>
      </c>
      <c r="AX15" s="3"/>
    </row>
    <row r="16" spans="1:50" s="6" customFormat="1" ht="22.5" customHeight="1">
      <c r="A16" s="15">
        <v>11</v>
      </c>
      <c r="B16" s="20" t="s">
        <v>193</v>
      </c>
      <c r="C16" s="17">
        <v>120</v>
      </c>
      <c r="D16" s="19"/>
      <c r="E16" s="17"/>
      <c r="G16" s="17"/>
      <c r="I16" s="17">
        <v>120</v>
      </c>
      <c r="AX16" s="3"/>
    </row>
    <row r="17" spans="1:50" s="6" customFormat="1" ht="15.75" customHeight="1">
      <c r="A17" s="15">
        <v>12</v>
      </c>
      <c r="B17" s="20" t="s">
        <v>129</v>
      </c>
      <c r="C17" s="17">
        <v>1100</v>
      </c>
      <c r="D17" s="19"/>
      <c r="E17" s="17"/>
      <c r="G17" s="17"/>
      <c r="I17" s="17">
        <v>1100</v>
      </c>
      <c r="AX17" s="3"/>
    </row>
    <row r="18" spans="1:50" s="6" customFormat="1" ht="15.75" customHeight="1">
      <c r="A18" s="15">
        <v>13</v>
      </c>
      <c r="B18" s="20" t="s">
        <v>130</v>
      </c>
      <c r="C18" s="17">
        <v>150</v>
      </c>
      <c r="D18" s="19"/>
      <c r="E18" s="17"/>
      <c r="G18" s="17"/>
      <c r="I18" s="17">
        <v>150</v>
      </c>
      <c r="AX18" s="3"/>
    </row>
    <row r="19" spans="1:50" s="6" customFormat="1" ht="15.75" customHeight="1">
      <c r="A19" s="15">
        <v>14</v>
      </c>
      <c r="B19" s="20" t="s">
        <v>131</v>
      </c>
      <c r="C19" s="17">
        <v>325</v>
      </c>
      <c r="D19" s="19"/>
      <c r="E19" s="17"/>
      <c r="G19" s="17"/>
      <c r="I19" s="17">
        <v>325</v>
      </c>
      <c r="AX19" s="3"/>
    </row>
    <row r="20" spans="1:50" s="6" customFormat="1" ht="15.75" customHeight="1">
      <c r="A20" s="15">
        <v>15</v>
      </c>
      <c r="B20" s="20" t="s">
        <v>132</v>
      </c>
      <c r="C20" s="17">
        <v>1130</v>
      </c>
      <c r="D20" s="19"/>
      <c r="E20" s="17"/>
      <c r="G20" s="17"/>
      <c r="I20" s="17">
        <v>1130</v>
      </c>
      <c r="AX20" s="3"/>
    </row>
    <row r="21" spans="1:50" s="6" customFormat="1" ht="15.75" customHeight="1">
      <c r="A21" s="15">
        <v>16</v>
      </c>
      <c r="B21" s="20" t="s">
        <v>133</v>
      </c>
      <c r="C21" s="17">
        <v>330</v>
      </c>
      <c r="D21" s="19"/>
      <c r="E21" s="17"/>
      <c r="G21" s="17"/>
      <c r="I21" s="17">
        <v>330</v>
      </c>
      <c r="AX21" s="3"/>
    </row>
    <row r="22" spans="1:50" s="6" customFormat="1" ht="15.75" customHeight="1">
      <c r="A22" s="15">
        <v>17</v>
      </c>
      <c r="B22" s="16" t="s">
        <v>134</v>
      </c>
      <c r="C22" s="17">
        <f>3530-281</f>
        <v>3249</v>
      </c>
      <c r="D22" s="19"/>
      <c r="E22" s="17"/>
      <c r="G22" s="17">
        <f>281-14</f>
        <v>267</v>
      </c>
      <c r="I22" s="17">
        <f>3530-14</f>
        <v>3516</v>
      </c>
      <c r="AX22" s="3"/>
    </row>
    <row r="23" spans="1:50" s="6" customFormat="1" ht="15.75" customHeight="1">
      <c r="A23" s="15">
        <v>18</v>
      </c>
      <c r="B23" s="20" t="s">
        <v>135</v>
      </c>
      <c r="C23" s="17">
        <v>610</v>
      </c>
      <c r="D23" s="19"/>
      <c r="E23" s="17"/>
      <c r="G23" s="17"/>
      <c r="I23" s="17">
        <v>610</v>
      </c>
      <c r="AX23" s="3"/>
    </row>
    <row r="24" spans="1:50" s="6" customFormat="1" ht="15.75" customHeight="1">
      <c r="A24" s="15">
        <v>19</v>
      </c>
      <c r="B24" s="20" t="s">
        <v>136</v>
      </c>
      <c r="C24" s="17">
        <v>650</v>
      </c>
      <c r="D24" s="19"/>
      <c r="E24" s="17"/>
      <c r="G24" s="17"/>
      <c r="I24" s="17">
        <v>650</v>
      </c>
      <c r="AX24" s="3"/>
    </row>
    <row r="25" spans="1:50" s="6" customFormat="1" ht="15.75" customHeight="1">
      <c r="A25" s="15">
        <v>20</v>
      </c>
      <c r="B25" s="20" t="s">
        <v>137</v>
      </c>
      <c r="C25" s="17">
        <v>1120</v>
      </c>
      <c r="D25" s="19"/>
      <c r="E25" s="17"/>
      <c r="G25" s="17"/>
      <c r="I25" s="17">
        <v>1120</v>
      </c>
      <c r="AX25" s="3"/>
    </row>
    <row r="26" spans="1:50" s="6" customFormat="1" ht="15.75" customHeight="1">
      <c r="A26" s="15">
        <v>21</v>
      </c>
      <c r="B26" s="20" t="s">
        <v>138</v>
      </c>
      <c r="C26" s="17">
        <v>1650</v>
      </c>
      <c r="D26" s="19"/>
      <c r="E26" s="17"/>
      <c r="G26" s="17"/>
      <c r="I26" s="17">
        <v>1650</v>
      </c>
      <c r="AX26" s="3"/>
    </row>
    <row r="27" spans="1:50" s="6" customFormat="1" ht="15.75" customHeight="1">
      <c r="A27" s="15">
        <v>22</v>
      </c>
      <c r="B27" s="20" t="s">
        <v>139</v>
      </c>
      <c r="C27" s="17">
        <v>1900</v>
      </c>
      <c r="D27" s="19"/>
      <c r="E27" s="17"/>
      <c r="G27" s="17"/>
      <c r="I27" s="17">
        <v>1900</v>
      </c>
      <c r="AX27" s="3"/>
    </row>
    <row r="28" spans="1:50" s="6" customFormat="1" ht="15.75" customHeight="1">
      <c r="A28" s="15">
        <v>23</v>
      </c>
      <c r="B28" s="20" t="s">
        <v>140</v>
      </c>
      <c r="C28" s="17">
        <v>320</v>
      </c>
      <c r="D28" s="19"/>
      <c r="E28" s="17"/>
      <c r="G28" s="17"/>
      <c r="I28" s="17">
        <v>320</v>
      </c>
      <c r="AX28" s="3"/>
    </row>
    <row r="29" spans="1:50" s="6" customFormat="1" ht="15.75" customHeight="1">
      <c r="A29" s="15">
        <v>24</v>
      </c>
      <c r="B29" s="20" t="s">
        <v>141</v>
      </c>
      <c r="C29" s="17">
        <v>700</v>
      </c>
      <c r="D29" s="19"/>
      <c r="E29" s="17"/>
      <c r="G29" s="17"/>
      <c r="I29" s="17">
        <v>700</v>
      </c>
      <c r="AX29" s="3"/>
    </row>
    <row r="30" spans="1:50" s="6" customFormat="1" ht="15.75" customHeight="1">
      <c r="A30" s="15">
        <v>25</v>
      </c>
      <c r="B30" s="20" t="s">
        <v>142</v>
      </c>
      <c r="C30" s="17">
        <v>1250</v>
      </c>
      <c r="D30" s="19"/>
      <c r="E30" s="17"/>
      <c r="G30" s="17"/>
      <c r="I30" s="17">
        <v>1250</v>
      </c>
      <c r="AX30" s="3"/>
    </row>
    <row r="31" spans="1:50" s="6" customFormat="1" ht="15.75" customHeight="1">
      <c r="A31" s="15">
        <v>26</v>
      </c>
      <c r="B31" s="20" t="s">
        <v>143</v>
      </c>
      <c r="C31" s="17">
        <v>420</v>
      </c>
      <c r="D31" s="19"/>
      <c r="E31" s="17"/>
      <c r="G31" s="17"/>
      <c r="I31" s="17">
        <v>420</v>
      </c>
      <c r="AX31" s="3"/>
    </row>
    <row r="32" spans="1:50" s="6" customFormat="1" ht="15.75" customHeight="1">
      <c r="A32" s="15">
        <v>27</v>
      </c>
      <c r="B32" s="20" t="s">
        <v>144</v>
      </c>
      <c r="C32" s="17">
        <v>1250</v>
      </c>
      <c r="D32" s="19"/>
      <c r="E32" s="17"/>
      <c r="G32" s="17"/>
      <c r="I32" s="17">
        <v>1250</v>
      </c>
      <c r="AX32" s="3"/>
    </row>
    <row r="33" spans="1:50" s="6" customFormat="1" ht="15.75" customHeight="1">
      <c r="A33" s="15">
        <v>28</v>
      </c>
      <c r="B33" s="20" t="s">
        <v>145</v>
      </c>
      <c r="C33" s="17">
        <v>530</v>
      </c>
      <c r="D33" s="19"/>
      <c r="E33" s="17"/>
      <c r="G33" s="17"/>
      <c r="I33" s="17">
        <v>530</v>
      </c>
      <c r="AX33" s="3"/>
    </row>
    <row r="34" spans="1:50" s="6" customFormat="1" ht="15.75" customHeight="1">
      <c r="A34" s="15">
        <v>29</v>
      </c>
      <c r="B34" s="20" t="s">
        <v>146</v>
      </c>
      <c r="C34" s="17">
        <v>2300</v>
      </c>
      <c r="D34" s="19"/>
      <c r="E34" s="17"/>
      <c r="G34" s="17"/>
      <c r="I34" s="17">
        <v>2300</v>
      </c>
      <c r="AX34" s="3"/>
    </row>
    <row r="35" spans="1:50" s="6" customFormat="1" ht="15.75" customHeight="1">
      <c r="A35" s="15">
        <v>30</v>
      </c>
      <c r="B35" s="20" t="s">
        <v>147</v>
      </c>
      <c r="C35" s="17">
        <v>530</v>
      </c>
      <c r="D35" s="19"/>
      <c r="E35" s="17"/>
      <c r="G35" s="17"/>
      <c r="I35" s="17">
        <v>530</v>
      </c>
      <c r="AX35" s="3"/>
    </row>
    <row r="36" spans="1:50" s="6" customFormat="1" ht="15.75" customHeight="1">
      <c r="A36" s="15">
        <v>31</v>
      </c>
      <c r="B36" s="20" t="s">
        <v>148</v>
      </c>
      <c r="C36" s="17">
        <v>600</v>
      </c>
      <c r="D36" s="19"/>
      <c r="E36" s="17"/>
      <c r="G36" s="17"/>
      <c r="I36" s="17">
        <v>600</v>
      </c>
      <c r="AX36" s="3"/>
    </row>
    <row r="37" spans="1:50" s="6" customFormat="1" ht="15.75" customHeight="1">
      <c r="A37" s="15">
        <v>32</v>
      </c>
      <c r="B37" s="20" t="s">
        <v>149</v>
      </c>
      <c r="C37" s="17">
        <v>1100</v>
      </c>
      <c r="D37" s="19"/>
      <c r="E37" s="17"/>
      <c r="G37" s="17"/>
      <c r="I37" s="17">
        <v>1100</v>
      </c>
      <c r="AX37" s="3"/>
    </row>
    <row r="38" spans="1:50" s="6" customFormat="1" ht="15.75" customHeight="1">
      <c r="A38" s="15">
        <v>33</v>
      </c>
      <c r="B38" s="20" t="s">
        <v>150</v>
      </c>
      <c r="C38" s="17">
        <v>390</v>
      </c>
      <c r="D38" s="19"/>
      <c r="E38" s="17"/>
      <c r="G38" s="17"/>
      <c r="I38" s="17">
        <v>390</v>
      </c>
      <c r="AX38" s="3"/>
    </row>
    <row r="39" spans="1:50" s="6" customFormat="1" ht="15.75" customHeight="1">
      <c r="A39" s="15">
        <v>34</v>
      </c>
      <c r="B39" s="20" t="s">
        <v>151</v>
      </c>
      <c r="C39" s="17">
        <v>630</v>
      </c>
      <c r="D39" s="19"/>
      <c r="E39" s="17"/>
      <c r="G39" s="17"/>
      <c r="I39" s="17">
        <v>630</v>
      </c>
      <c r="AX39" s="3"/>
    </row>
    <row r="40" spans="1:50" s="6" customFormat="1" ht="15.75" customHeight="1">
      <c r="A40" s="15">
        <v>35</v>
      </c>
      <c r="B40" s="20" t="s">
        <v>152</v>
      </c>
      <c r="C40" s="17">
        <v>650</v>
      </c>
      <c r="D40" s="19"/>
      <c r="E40" s="17"/>
      <c r="G40" s="17"/>
      <c r="I40" s="17">
        <v>650</v>
      </c>
      <c r="AX40" s="3"/>
    </row>
    <row r="41" spans="1:50" s="6" customFormat="1" ht="15.75" customHeight="1">
      <c r="A41" s="15">
        <v>36</v>
      </c>
      <c r="B41" s="20" t="s">
        <v>153</v>
      </c>
      <c r="C41" s="17">
        <v>700</v>
      </c>
      <c r="D41" s="19"/>
      <c r="E41" s="17"/>
      <c r="G41" s="17"/>
      <c r="I41" s="17">
        <v>700</v>
      </c>
      <c r="AX41" s="3"/>
    </row>
    <row r="42" spans="1:50" s="6" customFormat="1" ht="15.75" customHeight="1">
      <c r="A42" s="15">
        <v>37</v>
      </c>
      <c r="B42" s="20" t="s">
        <v>154</v>
      </c>
      <c r="C42" s="17">
        <v>1850</v>
      </c>
      <c r="D42" s="19"/>
      <c r="E42" s="17"/>
      <c r="G42" s="17"/>
      <c r="I42" s="17">
        <v>1850</v>
      </c>
      <c r="AX42" s="3"/>
    </row>
    <row r="43" spans="1:50" s="6" customFormat="1" ht="15.75" customHeight="1">
      <c r="A43" s="15">
        <v>38</v>
      </c>
      <c r="B43" s="21" t="s">
        <v>155</v>
      </c>
      <c r="C43" s="17">
        <v>700</v>
      </c>
      <c r="D43" s="19"/>
      <c r="E43" s="17"/>
      <c r="G43" s="17"/>
      <c r="I43" s="17">
        <v>700</v>
      </c>
      <c r="AX43" s="3"/>
    </row>
    <row r="44" spans="1:50" s="6" customFormat="1" ht="15.75" customHeight="1">
      <c r="A44" s="15">
        <v>39</v>
      </c>
      <c r="B44" s="21" t="s">
        <v>156</v>
      </c>
      <c r="C44" s="17">
        <v>1100</v>
      </c>
      <c r="D44" s="19"/>
      <c r="E44" s="17"/>
      <c r="G44" s="17"/>
      <c r="I44" s="17">
        <v>1100</v>
      </c>
      <c r="AX44" s="3"/>
    </row>
    <row r="45" spans="1:50" s="6" customFormat="1" ht="30.75" customHeight="1">
      <c r="A45" s="15">
        <v>40</v>
      </c>
      <c r="B45" s="20" t="s">
        <v>157</v>
      </c>
      <c r="C45" s="17">
        <f>4323-1894</f>
        <v>2429</v>
      </c>
      <c r="D45" s="19"/>
      <c r="E45" s="17"/>
      <c r="G45" s="17">
        <v>1894</v>
      </c>
      <c r="I45" s="17">
        <v>4323</v>
      </c>
      <c r="AX45" s="3"/>
    </row>
    <row r="46" spans="1:50" s="6" customFormat="1" ht="15.75" customHeight="1">
      <c r="A46" s="15">
        <v>41</v>
      </c>
      <c r="B46" s="20" t="s">
        <v>158</v>
      </c>
      <c r="C46" s="17">
        <v>30</v>
      </c>
      <c r="D46" s="19"/>
      <c r="E46" s="17"/>
      <c r="G46" s="17"/>
      <c r="I46" s="17">
        <v>30</v>
      </c>
      <c r="AX46" s="3"/>
    </row>
    <row r="47" spans="1:50" s="6" customFormat="1" ht="15.75" customHeight="1">
      <c r="A47" s="43">
        <v>42</v>
      </c>
      <c r="B47" s="20" t="s">
        <v>159</v>
      </c>
      <c r="C47" s="17">
        <v>576</v>
      </c>
      <c r="D47" s="19"/>
      <c r="E47" s="17"/>
      <c r="G47" s="17"/>
      <c r="I47" s="17">
        <v>576</v>
      </c>
      <c r="AX47" s="3"/>
    </row>
    <row r="48" spans="1:50" s="6" customFormat="1" ht="15.75" customHeight="1">
      <c r="A48" s="44"/>
      <c r="B48" s="20" t="s">
        <v>160</v>
      </c>
      <c r="C48" s="17">
        <v>74</v>
      </c>
      <c r="D48" s="19"/>
      <c r="E48" s="17"/>
      <c r="G48" s="17"/>
      <c r="I48" s="17">
        <v>74</v>
      </c>
      <c r="AX48" s="3"/>
    </row>
    <row r="49" spans="1:50" s="6" customFormat="1" ht="15.75" customHeight="1">
      <c r="A49" s="15">
        <v>43</v>
      </c>
      <c r="B49" s="16" t="s">
        <v>161</v>
      </c>
      <c r="C49" s="17">
        <v>4210</v>
      </c>
      <c r="D49" s="19"/>
      <c r="E49" s="17"/>
      <c r="G49" s="17"/>
      <c r="I49" s="17">
        <v>4210</v>
      </c>
      <c r="AX49" s="3"/>
    </row>
    <row r="50" spans="1:50" s="6" customFormat="1" ht="15.75" customHeight="1">
      <c r="A50" s="15">
        <v>44</v>
      </c>
      <c r="B50" s="16" t="s">
        <v>162</v>
      </c>
      <c r="C50" s="17">
        <v>1783</v>
      </c>
      <c r="D50" s="17">
        <v>320</v>
      </c>
      <c r="E50" s="17"/>
      <c r="G50" s="17"/>
      <c r="I50" s="17">
        <v>1783</v>
      </c>
      <c r="AX50" s="3"/>
    </row>
    <row r="51" spans="1:50" s="6" customFormat="1" ht="15.75" customHeight="1">
      <c r="A51" s="15">
        <v>45</v>
      </c>
      <c r="B51" s="20" t="s">
        <v>163</v>
      </c>
      <c r="C51" s="17">
        <v>117</v>
      </c>
      <c r="D51" s="19"/>
      <c r="E51" s="17"/>
      <c r="G51" s="17"/>
      <c r="I51" s="17">
        <v>117</v>
      </c>
      <c r="AX51" s="3"/>
    </row>
    <row r="52" spans="1:50" s="6" customFormat="1" ht="15.75" customHeight="1">
      <c r="A52" s="15">
        <v>46</v>
      </c>
      <c r="B52" s="20" t="s">
        <v>164</v>
      </c>
      <c r="C52" s="17">
        <f>100-100</f>
        <v>0</v>
      </c>
      <c r="D52" s="19"/>
      <c r="E52" s="17"/>
      <c r="G52" s="17">
        <v>100</v>
      </c>
      <c r="I52" s="17">
        <v>100</v>
      </c>
      <c r="AX52" s="3"/>
    </row>
    <row r="53" spans="1:50" s="6" customFormat="1" ht="15.75" customHeight="1">
      <c r="A53" s="22">
        <v>47</v>
      </c>
      <c r="B53" s="20" t="s">
        <v>165</v>
      </c>
      <c r="C53" s="17">
        <v>93</v>
      </c>
      <c r="D53" s="19"/>
      <c r="E53" s="17">
        <v>90</v>
      </c>
      <c r="G53" s="17"/>
      <c r="I53" s="17">
        <v>93</v>
      </c>
      <c r="AX53" s="3"/>
    </row>
    <row r="54" spans="1:50" s="6" customFormat="1" ht="15.75" customHeight="1">
      <c r="A54" s="15">
        <v>48</v>
      </c>
      <c r="B54" s="20" t="s">
        <v>166</v>
      </c>
      <c r="C54" s="17">
        <v>75</v>
      </c>
      <c r="D54" s="19"/>
      <c r="E54" s="17"/>
      <c r="G54" s="17"/>
      <c r="I54" s="17">
        <v>75</v>
      </c>
      <c r="AX54" s="3"/>
    </row>
    <row r="55" spans="1:50" s="6" customFormat="1" ht="15.75" customHeight="1">
      <c r="A55" s="15">
        <v>49</v>
      </c>
      <c r="B55" s="20" t="s">
        <v>167</v>
      </c>
      <c r="C55" s="17">
        <v>85</v>
      </c>
      <c r="D55" s="19"/>
      <c r="E55" s="17"/>
      <c r="G55" s="17"/>
      <c r="I55" s="17">
        <v>85</v>
      </c>
      <c r="AX55" s="3"/>
    </row>
    <row r="56" spans="1:50" s="6" customFormat="1" ht="15.75" customHeight="1">
      <c r="A56" s="15">
        <v>50</v>
      </c>
      <c r="B56" s="16" t="s">
        <v>168</v>
      </c>
      <c r="C56" s="17">
        <f>1062-300</f>
        <v>762</v>
      </c>
      <c r="D56" s="19"/>
      <c r="E56" s="17"/>
      <c r="G56" s="17">
        <v>300</v>
      </c>
      <c r="I56" s="17">
        <v>1062</v>
      </c>
      <c r="AX56" s="3"/>
    </row>
    <row r="57" spans="1:50" s="6" customFormat="1" ht="15.75" customHeight="1">
      <c r="A57" s="15">
        <v>51</v>
      </c>
      <c r="B57" s="16" t="s">
        <v>169</v>
      </c>
      <c r="C57" s="17">
        <v>1550</v>
      </c>
      <c r="D57" s="19"/>
      <c r="E57" s="17"/>
      <c r="G57" s="17"/>
      <c r="I57" s="17">
        <v>1550</v>
      </c>
      <c r="AX57" s="3"/>
    </row>
    <row r="58" spans="1:50" s="6" customFormat="1" ht="15.75" customHeight="1">
      <c r="A58" s="15">
        <v>52</v>
      </c>
      <c r="B58" s="20" t="s">
        <v>170</v>
      </c>
      <c r="C58" s="17">
        <v>700</v>
      </c>
      <c r="D58" s="19"/>
      <c r="E58" s="17"/>
      <c r="G58" s="17"/>
      <c r="I58" s="17">
        <v>700</v>
      </c>
      <c r="AX58" s="3"/>
    </row>
    <row r="59" spans="1:50" s="6" customFormat="1" ht="15.75" customHeight="1">
      <c r="A59" s="22">
        <v>53</v>
      </c>
      <c r="B59" s="20" t="s">
        <v>171</v>
      </c>
      <c r="C59" s="17">
        <v>28</v>
      </c>
      <c r="D59" s="19"/>
      <c r="E59" s="17">
        <v>28</v>
      </c>
      <c r="G59" s="17"/>
      <c r="I59" s="17">
        <v>28</v>
      </c>
      <c r="AX59" s="3"/>
    </row>
    <row r="60" spans="1:50" s="6" customFormat="1" ht="15.75" customHeight="1">
      <c r="A60" s="22">
        <v>54</v>
      </c>
      <c r="B60" s="20" t="s">
        <v>172</v>
      </c>
      <c r="C60" s="17">
        <v>27</v>
      </c>
      <c r="D60" s="19"/>
      <c r="E60" s="17">
        <v>27</v>
      </c>
      <c r="G60" s="17"/>
      <c r="I60" s="17">
        <v>27</v>
      </c>
      <c r="AX60" s="3"/>
    </row>
    <row r="61" spans="1:50" s="6" customFormat="1" ht="15.75" customHeight="1">
      <c r="A61" s="15">
        <v>55</v>
      </c>
      <c r="B61" s="20" t="s">
        <v>173</v>
      </c>
      <c r="C61" s="17">
        <v>2780</v>
      </c>
      <c r="D61" s="19"/>
      <c r="E61" s="17"/>
      <c r="G61" s="17"/>
      <c r="I61" s="17">
        <v>2780</v>
      </c>
      <c r="AX61" s="3"/>
    </row>
    <row r="62" spans="1:50" s="6" customFormat="1" ht="15.75" customHeight="1">
      <c r="A62" s="15">
        <v>56</v>
      </c>
      <c r="B62" s="20" t="s">
        <v>174</v>
      </c>
      <c r="C62" s="17">
        <v>1989</v>
      </c>
      <c r="D62" s="19"/>
      <c r="E62" s="17"/>
      <c r="G62" s="17"/>
      <c r="I62" s="17">
        <v>1989</v>
      </c>
      <c r="AX62" s="3"/>
    </row>
    <row r="63" spans="1:50" s="6" customFormat="1" ht="15.75" customHeight="1">
      <c r="A63" s="15">
        <v>57</v>
      </c>
      <c r="B63" s="20" t="s">
        <v>175</v>
      </c>
      <c r="C63" s="17">
        <v>500</v>
      </c>
      <c r="D63" s="19"/>
      <c r="E63" s="17"/>
      <c r="G63" s="17"/>
      <c r="I63" s="17">
        <v>500</v>
      </c>
      <c r="AX63" s="3"/>
    </row>
    <row r="64" spans="1:50" s="6" customFormat="1" ht="15.75" customHeight="1">
      <c r="A64" s="15">
        <v>58</v>
      </c>
      <c r="B64" s="16" t="s">
        <v>176</v>
      </c>
      <c r="C64" s="17">
        <f>209-209</f>
        <v>0</v>
      </c>
      <c r="D64" s="19"/>
      <c r="E64" s="17"/>
      <c r="G64" s="17">
        <v>209</v>
      </c>
      <c r="I64" s="17">
        <v>209</v>
      </c>
      <c r="AX64" s="3"/>
    </row>
    <row r="65" spans="1:50" s="6" customFormat="1" ht="33" customHeight="1">
      <c r="A65" s="15">
        <v>59</v>
      </c>
      <c r="B65" s="20" t="s">
        <v>177</v>
      </c>
      <c r="C65" s="17">
        <v>140</v>
      </c>
      <c r="D65" s="19"/>
      <c r="E65" s="17"/>
      <c r="G65" s="17"/>
      <c r="I65" s="17">
        <v>140</v>
      </c>
      <c r="AX65" s="3"/>
    </row>
    <row r="66" spans="1:50" s="6" customFormat="1" ht="15.75" customHeight="1">
      <c r="A66" s="43">
        <v>60</v>
      </c>
      <c r="B66" s="16" t="s">
        <v>178</v>
      </c>
      <c r="C66" s="17">
        <v>9717</v>
      </c>
      <c r="D66" s="17">
        <v>379</v>
      </c>
      <c r="E66" s="17"/>
      <c r="G66" s="17"/>
      <c r="I66" s="17">
        <v>9717</v>
      </c>
      <c r="AX66" s="3"/>
    </row>
    <row r="67" spans="1:50" s="6" customFormat="1" ht="35.25" customHeight="1">
      <c r="A67" s="45"/>
      <c r="B67" s="16" t="s">
        <v>179</v>
      </c>
      <c r="C67" s="17">
        <v>980</v>
      </c>
      <c r="D67" s="19"/>
      <c r="E67" s="17"/>
      <c r="G67" s="17"/>
      <c r="I67" s="17">
        <v>980</v>
      </c>
      <c r="AX67" s="3"/>
    </row>
    <row r="68" spans="1:50" s="6" customFormat="1" ht="30.75" customHeight="1">
      <c r="A68" s="15">
        <v>61</v>
      </c>
      <c r="B68" s="20" t="s">
        <v>180</v>
      </c>
      <c r="C68" s="17">
        <v>256</v>
      </c>
      <c r="D68" s="19"/>
      <c r="E68" s="17"/>
      <c r="G68" s="17"/>
      <c r="I68" s="17">
        <v>256</v>
      </c>
      <c r="AX68" s="3"/>
    </row>
    <row r="69" spans="1:50" s="6" customFormat="1" ht="15.75" customHeight="1">
      <c r="A69" s="15">
        <v>62</v>
      </c>
      <c r="B69" s="20" t="s">
        <v>45</v>
      </c>
      <c r="C69" s="17">
        <v>80</v>
      </c>
      <c r="D69" s="19"/>
      <c r="E69" s="17"/>
      <c r="G69" s="17"/>
      <c r="I69" s="17">
        <v>80</v>
      </c>
      <c r="AX69" s="3"/>
    </row>
    <row r="70" spans="1:50" s="6" customFormat="1" ht="15.75" customHeight="1">
      <c r="A70" s="22">
        <v>63</v>
      </c>
      <c r="B70" s="20" t="s">
        <v>181</v>
      </c>
      <c r="C70" s="17">
        <v>15</v>
      </c>
      <c r="D70" s="19"/>
      <c r="E70" s="17"/>
      <c r="G70" s="17"/>
      <c r="I70" s="17">
        <v>15</v>
      </c>
      <c r="AX70" s="3"/>
    </row>
    <row r="71" spans="1:50" s="6" customFormat="1" ht="15.75" customHeight="1">
      <c r="A71" s="22">
        <v>64</v>
      </c>
      <c r="B71" s="20" t="s">
        <v>49</v>
      </c>
      <c r="C71" s="17">
        <v>424</v>
      </c>
      <c r="D71" s="19"/>
      <c r="E71" s="17">
        <v>404</v>
      </c>
      <c r="G71" s="17"/>
      <c r="I71" s="17">
        <v>424</v>
      </c>
      <c r="AX71" s="3"/>
    </row>
    <row r="72" spans="1:50" s="6" customFormat="1" ht="15.75" customHeight="1">
      <c r="A72" s="22">
        <v>65</v>
      </c>
      <c r="B72" s="20" t="s">
        <v>182</v>
      </c>
      <c r="C72" s="17">
        <v>70</v>
      </c>
      <c r="D72" s="19"/>
      <c r="E72" s="17">
        <v>70</v>
      </c>
      <c r="G72" s="17"/>
      <c r="I72" s="17">
        <v>70</v>
      </c>
      <c r="AX72" s="3"/>
    </row>
    <row r="73" spans="1:50" s="6" customFormat="1" ht="15.75" customHeight="1">
      <c r="A73" s="22">
        <v>66</v>
      </c>
      <c r="B73" s="20" t="s">
        <v>183</v>
      </c>
      <c r="C73" s="17">
        <v>9</v>
      </c>
      <c r="D73" s="19"/>
      <c r="E73" s="17">
        <v>9</v>
      </c>
      <c r="G73" s="17"/>
      <c r="I73" s="17">
        <v>9</v>
      </c>
      <c r="AX73" s="3"/>
    </row>
    <row r="74" spans="1:50" s="6" customFormat="1" ht="15.75" customHeight="1">
      <c r="A74" s="15">
        <v>67</v>
      </c>
      <c r="B74" s="20" t="s">
        <v>184</v>
      </c>
      <c r="C74" s="17">
        <v>26</v>
      </c>
      <c r="D74" s="19"/>
      <c r="E74" s="17">
        <v>26</v>
      </c>
      <c r="G74" s="17"/>
      <c r="I74" s="17">
        <v>26</v>
      </c>
      <c r="AX74" s="3"/>
    </row>
    <row r="75" spans="1:50" s="6" customFormat="1" ht="15.75" customHeight="1">
      <c r="A75" s="15">
        <v>68</v>
      </c>
      <c r="B75" s="16" t="s">
        <v>185</v>
      </c>
      <c r="C75" s="17">
        <v>700</v>
      </c>
      <c r="D75" s="19"/>
      <c r="E75" s="17"/>
      <c r="G75" s="17"/>
      <c r="I75" s="17">
        <v>700</v>
      </c>
      <c r="AX75" s="3"/>
    </row>
    <row r="76" spans="1:50" s="6" customFormat="1" ht="15.75" customHeight="1">
      <c r="A76" s="15">
        <v>69</v>
      </c>
      <c r="B76" s="20" t="s">
        <v>186</v>
      </c>
      <c r="C76" s="17">
        <v>15</v>
      </c>
      <c r="D76" s="19"/>
      <c r="E76" s="17"/>
      <c r="G76" s="17"/>
      <c r="I76" s="17">
        <v>15</v>
      </c>
      <c r="AX76" s="3"/>
    </row>
    <row r="77" spans="1:50" s="6" customFormat="1" ht="15.75" customHeight="1">
      <c r="A77" s="15">
        <v>70</v>
      </c>
      <c r="B77" s="20" t="s">
        <v>195</v>
      </c>
      <c r="C77" s="17">
        <v>0</v>
      </c>
      <c r="D77" s="19"/>
      <c r="E77" s="17"/>
      <c r="G77" s="17">
        <v>14</v>
      </c>
      <c r="I77" s="17">
        <v>14</v>
      </c>
      <c r="AX77" s="3"/>
    </row>
    <row r="78" spans="1:50" s="6" customFormat="1" ht="15.75">
      <c r="A78" s="15"/>
      <c r="B78" s="23" t="s">
        <v>31</v>
      </c>
      <c r="C78" s="24">
        <f>SUM(C$6:C77)</f>
        <v>78451</v>
      </c>
      <c r="D78" s="24">
        <f>SUM(D$6:D77)</f>
        <v>11998</v>
      </c>
      <c r="E78" s="24">
        <f>SUM(E$6:E77)</f>
        <v>654</v>
      </c>
      <c r="G78" s="24">
        <f>SUM(G$6:G77)</f>
        <v>3062</v>
      </c>
      <c r="I78" s="24">
        <f>SUM(I$6:I77)</f>
        <v>81513</v>
      </c>
      <c r="AX78" s="3"/>
    </row>
    <row r="79" spans="1:50" s="6" customFormat="1" ht="15.75" customHeight="1">
      <c r="A79" s="25"/>
      <c r="B79" s="26" t="s">
        <v>187</v>
      </c>
      <c r="C79" s="27">
        <v>78451</v>
      </c>
      <c r="D79" s="28">
        <v>11998</v>
      </c>
      <c r="E79" s="28">
        <v>654</v>
      </c>
      <c r="G79" s="28">
        <v>3062</v>
      </c>
      <c r="I79" s="27">
        <v>81513</v>
      </c>
      <c r="AX79" s="3"/>
    </row>
    <row r="80" spans="1:50" ht="30">
      <c r="A80" s="25"/>
      <c r="B80" s="26" t="s">
        <v>188</v>
      </c>
      <c r="C80" s="29">
        <v>1438</v>
      </c>
      <c r="D80" s="30">
        <v>371</v>
      </c>
      <c r="E80" s="30">
        <v>5</v>
      </c>
      <c r="F80" s="6"/>
      <c r="G80" s="30">
        <v>0</v>
      </c>
      <c r="H80" s="6"/>
      <c r="I80" s="29">
        <v>1438</v>
      </c>
      <c r="AT80" s="3"/>
      <c r="AU80"/>
      <c r="AV80"/>
      <c r="AW80"/>
      <c r="AX80"/>
    </row>
    <row r="81" spans="1:50" ht="17.25" customHeight="1">
      <c r="A81" s="25"/>
      <c r="B81" s="26" t="s">
        <v>189</v>
      </c>
      <c r="C81" s="29">
        <f>C79+C80</f>
        <v>79889</v>
      </c>
      <c r="D81" s="29">
        <f>SUM(D79:D80)</f>
        <v>12369</v>
      </c>
      <c r="E81" s="29">
        <f>SUM(E79:E80)</f>
        <v>659</v>
      </c>
      <c r="F81" s="6"/>
      <c r="G81" s="29">
        <f>SUM(G79:G80)</f>
        <v>3062</v>
      </c>
      <c r="H81" s="6"/>
      <c r="I81" s="29">
        <f>I79+I80</f>
        <v>82951</v>
      </c>
      <c r="AT81" s="3"/>
      <c r="AU81"/>
      <c r="AV81"/>
      <c r="AW81"/>
      <c r="AX81"/>
    </row>
    <row r="82" spans="1:50" s="6" customFormat="1" ht="15.75">
      <c r="A82" s="31"/>
      <c r="B82" s="32" t="s">
        <v>190</v>
      </c>
      <c r="C82" s="33">
        <v>79889</v>
      </c>
      <c r="D82" s="34">
        <v>12369</v>
      </c>
      <c r="E82" s="34">
        <v>659</v>
      </c>
      <c r="G82" s="34">
        <v>3062</v>
      </c>
      <c r="I82" s="33">
        <v>82951</v>
      </c>
      <c r="AT82" s="3"/>
    </row>
    <row r="83" spans="1:50" ht="20.25" customHeight="1">
      <c r="A83" s="35"/>
      <c r="B83" s="36" t="s">
        <v>191</v>
      </c>
      <c r="C83" s="37">
        <f>C81-C82</f>
        <v>0</v>
      </c>
      <c r="D83" s="37">
        <f t="shared" ref="D83" si="0">D81-D82</f>
        <v>0</v>
      </c>
      <c r="E83" s="37">
        <f>E81-E82</f>
        <v>0</v>
      </c>
      <c r="F83" s="6"/>
      <c r="G83" s="37">
        <f>G81-G82</f>
        <v>0</v>
      </c>
      <c r="H83" s="6"/>
      <c r="I83" s="37">
        <f>I81-I82</f>
        <v>0</v>
      </c>
      <c r="AT83" s="3"/>
      <c r="AU83"/>
      <c r="AV83"/>
      <c r="AW83"/>
      <c r="AX83"/>
    </row>
  </sheetData>
  <mergeCells count="11">
    <mergeCell ref="A47:A48"/>
    <mergeCell ref="A66:A67"/>
    <mergeCell ref="A1:I1"/>
    <mergeCell ref="A2:A4"/>
    <mergeCell ref="B2:B4"/>
    <mergeCell ref="C2:E2"/>
    <mergeCell ref="G2:G4"/>
    <mergeCell ref="I2:I4"/>
    <mergeCell ref="C3:C4"/>
    <mergeCell ref="D3:D4"/>
    <mergeCell ref="E3:E4"/>
  </mergeCells>
  <pageMargins left="0" right="0" top="0" bottom="0" header="0.31496062992125984" footer="0.31496062992125984"/>
  <pageSetup paperSize="9" scale="4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95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15</v>
      </c>
      <c r="B9" s="67">
        <v>36</v>
      </c>
    </row>
    <row r="10" spans="1:2" ht="15.75">
      <c r="A10" s="11" t="s">
        <v>24</v>
      </c>
      <c r="B10" s="67">
        <v>38</v>
      </c>
    </row>
    <row r="11" spans="1:2" ht="15.75">
      <c r="A11" s="12" t="s">
        <v>31</v>
      </c>
      <c r="B11" s="67">
        <v>74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94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39" t="s">
        <v>14</v>
      </c>
      <c r="B9" s="68">
        <v>100</v>
      </c>
    </row>
    <row r="10" spans="1:2" ht="15.75">
      <c r="A10" s="12" t="s">
        <v>31</v>
      </c>
      <c r="B10" s="67">
        <v>100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193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24</v>
      </c>
      <c r="B9" s="67">
        <v>120</v>
      </c>
    </row>
    <row r="10" spans="1:2" ht="15.75">
      <c r="A10" s="12" t="s">
        <v>31</v>
      </c>
      <c r="B10" s="67">
        <v>120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93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93</v>
      </c>
    </row>
    <row r="10" spans="1:2" ht="15.75">
      <c r="A10" s="12" t="s">
        <v>31</v>
      </c>
      <c r="B10" s="67">
        <v>93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92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23</v>
      </c>
      <c r="B9" s="67">
        <v>25</v>
      </c>
    </row>
    <row r="10" spans="1:2" ht="15.75">
      <c r="A10" s="11" t="s">
        <v>25</v>
      </c>
      <c r="B10" s="67">
        <v>25</v>
      </c>
    </row>
    <row r="11" spans="1:2" ht="15.75">
      <c r="A11" s="11" t="s">
        <v>26</v>
      </c>
      <c r="B11" s="67">
        <v>3</v>
      </c>
    </row>
    <row r="12" spans="1:2" ht="15.75">
      <c r="A12" s="11" t="s">
        <v>27</v>
      </c>
      <c r="B12" s="67">
        <v>10</v>
      </c>
    </row>
    <row r="13" spans="1:2" ht="15.75">
      <c r="A13" s="11" t="s">
        <v>28</v>
      </c>
      <c r="B13" s="67">
        <v>22</v>
      </c>
    </row>
    <row r="14" spans="1:2" ht="15.75">
      <c r="A14" s="12" t="s">
        <v>31</v>
      </c>
      <c r="B14" s="67">
        <v>85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91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14</v>
      </c>
      <c r="B9" s="68">
        <v>300</v>
      </c>
    </row>
    <row r="10" spans="1:2" ht="15.75">
      <c r="A10" s="11" t="s">
        <v>24</v>
      </c>
      <c r="B10" s="67">
        <v>250</v>
      </c>
    </row>
    <row r="11" spans="1:2" ht="15.75">
      <c r="A11" s="11" t="s">
        <v>25</v>
      </c>
      <c r="B11" s="67">
        <v>512</v>
      </c>
    </row>
    <row r="12" spans="1:2" ht="15.75">
      <c r="A12" s="12" t="s">
        <v>31</v>
      </c>
      <c r="B12" s="67">
        <v>1062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90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13</v>
      </c>
      <c r="B9" s="67">
        <v>30</v>
      </c>
    </row>
    <row r="10" spans="1:2" ht="15.75">
      <c r="A10" s="12" t="s">
        <v>31</v>
      </c>
      <c r="B10" s="67">
        <v>30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89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23</v>
      </c>
      <c r="B9" s="67">
        <v>60</v>
      </c>
    </row>
    <row r="10" spans="1:2" ht="15.75">
      <c r="A10" s="11" t="s">
        <v>27</v>
      </c>
      <c r="B10" s="67">
        <v>15</v>
      </c>
    </row>
    <row r="11" spans="1:2" ht="15.75">
      <c r="A11" s="12" t="s">
        <v>31</v>
      </c>
      <c r="B11" s="67">
        <v>75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88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1550</v>
      </c>
    </row>
    <row r="10" spans="1:2" ht="15.75">
      <c r="A10" s="12" t="s">
        <v>31</v>
      </c>
      <c r="B10" s="67">
        <v>1550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87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15</v>
      </c>
      <c r="B9" s="67">
        <v>700</v>
      </c>
    </row>
    <row r="10" spans="1:2" ht="15.75">
      <c r="A10" s="12" t="s">
        <v>31</v>
      </c>
      <c r="B10" s="67">
        <v>700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V38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1" customWidth="1"/>
    <col min="2" max="2" width="55.5" style="69" customWidth="1"/>
    <col min="3" max="47" width="9.33203125" style="6" customWidth="1"/>
    <col min="48" max="48" width="9.33203125" style="3" customWidth="1"/>
  </cols>
  <sheetData>
    <row r="1" spans="1:2" ht="18.75">
      <c r="A1" s="63" t="s">
        <v>192</v>
      </c>
      <c r="B1" s="63"/>
    </row>
    <row r="2" spans="1:2" ht="18.75">
      <c r="A2" s="41"/>
      <c r="B2" s="65"/>
    </row>
    <row r="3" spans="1:2" ht="18.75">
      <c r="A3" s="41"/>
      <c r="B3" s="65"/>
    </row>
    <row r="4" spans="1:2" ht="42.75" customHeight="1">
      <c r="A4" s="7"/>
      <c r="B4" s="66"/>
    </row>
    <row r="5" spans="1:2" ht="48" customHeight="1">
      <c r="A5" s="48" t="s">
        <v>0</v>
      </c>
      <c r="B5" s="42" t="s">
        <v>201</v>
      </c>
    </row>
    <row r="6" spans="1:2" ht="15" customHeight="1">
      <c r="A6" s="49"/>
      <c r="B6" s="60" t="s">
        <v>1</v>
      </c>
    </row>
    <row r="7" spans="1:2">
      <c r="A7" s="50"/>
      <c r="B7" s="60"/>
    </row>
    <row r="8" spans="1:2" ht="15.75">
      <c r="A8" s="10">
        <v>1</v>
      </c>
      <c r="B8" s="8">
        <v>2</v>
      </c>
    </row>
    <row r="9" spans="1:2" ht="15.75">
      <c r="A9" s="11" t="s">
        <v>2</v>
      </c>
      <c r="B9" s="67">
        <v>7884</v>
      </c>
    </row>
    <row r="10" spans="1:2" ht="15.75">
      <c r="A10" s="11" t="s">
        <v>3</v>
      </c>
      <c r="B10" s="67">
        <v>1388</v>
      </c>
    </row>
    <row r="11" spans="1:2" ht="15.75">
      <c r="A11" s="11" t="s">
        <v>4</v>
      </c>
      <c r="B11" s="67">
        <v>507</v>
      </c>
    </row>
    <row r="12" spans="1:2" ht="15.75">
      <c r="A12" s="11" t="s">
        <v>5</v>
      </c>
      <c r="B12" s="67">
        <v>531</v>
      </c>
    </row>
    <row r="13" spans="1:2" ht="15.75">
      <c r="A13" s="11" t="s">
        <v>6</v>
      </c>
      <c r="B13" s="67">
        <v>0</v>
      </c>
    </row>
    <row r="14" spans="1:2" ht="15.75">
      <c r="A14" s="11" t="s">
        <v>7</v>
      </c>
      <c r="B14" s="67">
        <v>137</v>
      </c>
    </row>
    <row r="15" spans="1:2" ht="15.75">
      <c r="A15" s="11" t="s">
        <v>8</v>
      </c>
      <c r="B15" s="67">
        <v>22</v>
      </c>
    </row>
    <row r="16" spans="1:2" ht="15.75">
      <c r="A16" s="11" t="s">
        <v>9</v>
      </c>
      <c r="B16" s="67">
        <v>90</v>
      </c>
    </row>
    <row r="17" spans="1:2" ht="15.75">
      <c r="A17" s="11" t="s">
        <v>10</v>
      </c>
      <c r="B17" s="67">
        <v>406</v>
      </c>
    </row>
    <row r="18" spans="1:2" ht="15.75">
      <c r="A18" s="11" t="s">
        <v>11</v>
      </c>
      <c r="B18" s="67">
        <v>360</v>
      </c>
    </row>
    <row r="19" spans="1:2" ht="15.75">
      <c r="A19" s="11" t="s">
        <v>12</v>
      </c>
      <c r="B19" s="67">
        <v>1698</v>
      </c>
    </row>
    <row r="20" spans="1:2" ht="15.75">
      <c r="A20" s="11" t="s">
        <v>13</v>
      </c>
      <c r="B20" s="67">
        <v>30</v>
      </c>
    </row>
    <row r="21" spans="1:2" ht="15.75">
      <c r="A21" s="39" t="s">
        <v>14</v>
      </c>
      <c r="B21" s="68">
        <v>3062</v>
      </c>
    </row>
    <row r="22" spans="1:2" ht="15.75">
      <c r="A22" s="11" t="s">
        <v>15</v>
      </c>
      <c r="B22" s="67">
        <v>14808</v>
      </c>
    </row>
    <row r="23" spans="1:2" ht="15.75">
      <c r="A23" s="11" t="s">
        <v>16</v>
      </c>
      <c r="B23" s="67">
        <v>94</v>
      </c>
    </row>
    <row r="24" spans="1:2" ht="15.75">
      <c r="A24" s="11" t="s">
        <v>17</v>
      </c>
      <c r="B24" s="67">
        <v>11951</v>
      </c>
    </row>
    <row r="25" spans="1:2" ht="15.75">
      <c r="A25" s="11" t="s">
        <v>18</v>
      </c>
      <c r="B25" s="67">
        <v>1061</v>
      </c>
    </row>
    <row r="26" spans="1:2" ht="15.75">
      <c r="A26" s="11" t="s">
        <v>19</v>
      </c>
      <c r="B26" s="67">
        <v>2792</v>
      </c>
    </row>
    <row r="27" spans="1:2" ht="15.75">
      <c r="A27" s="11" t="s">
        <v>20</v>
      </c>
      <c r="B27" s="67">
        <v>2000</v>
      </c>
    </row>
    <row r="28" spans="1:2" ht="15.75">
      <c r="A28" s="11" t="s">
        <v>21</v>
      </c>
      <c r="B28" s="67">
        <v>987</v>
      </c>
    </row>
    <row r="29" spans="1:2" ht="15.75">
      <c r="A29" s="11" t="s">
        <v>22</v>
      </c>
      <c r="B29" s="67">
        <v>1091</v>
      </c>
    </row>
    <row r="30" spans="1:2" ht="15.75">
      <c r="A30" s="11" t="s">
        <v>23</v>
      </c>
      <c r="B30" s="67">
        <v>1875</v>
      </c>
    </row>
    <row r="31" spans="1:2" ht="15.75">
      <c r="A31" s="11" t="s">
        <v>24</v>
      </c>
      <c r="B31" s="67">
        <v>21681</v>
      </c>
    </row>
    <row r="32" spans="1:2" ht="15.75">
      <c r="A32" s="11" t="s">
        <v>25</v>
      </c>
      <c r="B32" s="67">
        <v>1904</v>
      </c>
    </row>
    <row r="33" spans="1:2" ht="15.75">
      <c r="A33" s="11" t="s">
        <v>26</v>
      </c>
      <c r="B33" s="67">
        <v>480</v>
      </c>
    </row>
    <row r="34" spans="1:2" ht="15.75">
      <c r="A34" s="11" t="s">
        <v>27</v>
      </c>
      <c r="B34" s="67">
        <v>3537</v>
      </c>
    </row>
    <row r="35" spans="1:2" ht="15.75">
      <c r="A35" s="11" t="s">
        <v>28</v>
      </c>
      <c r="B35" s="67">
        <v>22</v>
      </c>
    </row>
    <row r="36" spans="1:2" ht="15.75">
      <c r="A36" s="11" t="s">
        <v>29</v>
      </c>
      <c r="B36" s="67">
        <v>32</v>
      </c>
    </row>
    <row r="37" spans="1:2" ht="15.75">
      <c r="A37" s="11" t="s">
        <v>30</v>
      </c>
      <c r="B37" s="67">
        <v>1083</v>
      </c>
    </row>
    <row r="38" spans="1:2" ht="15.75">
      <c r="A38" s="12" t="s">
        <v>31</v>
      </c>
      <c r="B38" s="67">
        <v>81513</v>
      </c>
    </row>
  </sheetData>
  <mergeCells count="3">
    <mergeCell ref="A1:B1"/>
    <mergeCell ref="A5:A7"/>
    <mergeCell ref="B6:B7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86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28</v>
      </c>
    </row>
    <row r="10" spans="1:2" ht="15.75">
      <c r="A10" s="12" t="s">
        <v>31</v>
      </c>
      <c r="B10" s="67">
        <v>28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85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27</v>
      </c>
      <c r="B9" s="67">
        <v>117</v>
      </c>
    </row>
    <row r="10" spans="1:2" ht="15.75">
      <c r="A10" s="12" t="s">
        <v>31</v>
      </c>
      <c r="B10" s="67">
        <v>117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84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27</v>
      </c>
    </row>
    <row r="10" spans="1:2" ht="15.75">
      <c r="A10" s="12" t="s">
        <v>31</v>
      </c>
      <c r="B10" s="67">
        <v>27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83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3</v>
      </c>
      <c r="B9" s="67">
        <v>1299</v>
      </c>
    </row>
    <row r="10" spans="1:2" ht="15.75">
      <c r="A10" s="11" t="s">
        <v>12</v>
      </c>
      <c r="B10" s="67">
        <v>1300</v>
      </c>
    </row>
    <row r="11" spans="1:2" ht="15.75">
      <c r="A11" s="11" t="s">
        <v>15</v>
      </c>
      <c r="B11" s="67">
        <v>3040</v>
      </c>
    </row>
    <row r="12" spans="1:2" ht="15.75">
      <c r="A12" s="11" t="s">
        <v>17</v>
      </c>
      <c r="B12" s="67">
        <v>379</v>
      </c>
    </row>
    <row r="13" spans="1:2" ht="15.75">
      <c r="A13" s="11" t="s">
        <v>21</v>
      </c>
      <c r="B13" s="67">
        <v>800</v>
      </c>
    </row>
    <row r="14" spans="1:2" ht="15.75">
      <c r="A14" s="11" t="s">
        <v>24</v>
      </c>
      <c r="B14" s="67">
        <v>1850</v>
      </c>
    </row>
    <row r="15" spans="1:2" ht="15.75">
      <c r="A15" s="11" t="s">
        <v>27</v>
      </c>
      <c r="B15" s="67">
        <v>430</v>
      </c>
    </row>
    <row r="16" spans="1:2" ht="15.75">
      <c r="A16" s="11" t="s">
        <v>30</v>
      </c>
      <c r="B16" s="67">
        <v>619</v>
      </c>
    </row>
    <row r="17" spans="1:2" ht="15.75">
      <c r="A17" s="12" t="s">
        <v>31</v>
      </c>
      <c r="B17" s="67">
        <v>9717</v>
      </c>
    </row>
    <row r="22" spans="1:2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82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15</v>
      </c>
      <c r="B9" s="67">
        <v>280</v>
      </c>
    </row>
    <row r="10" spans="1:2" ht="15.75">
      <c r="A10" s="11" t="s">
        <v>24</v>
      </c>
      <c r="B10" s="67">
        <v>700</v>
      </c>
    </row>
    <row r="11" spans="1:2" ht="15.75">
      <c r="A11" s="12" t="s">
        <v>31</v>
      </c>
      <c r="B11" s="67">
        <v>980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81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482</v>
      </c>
    </row>
    <row r="10" spans="1:2" ht="15.75">
      <c r="A10" s="11" t="s">
        <v>3</v>
      </c>
      <c r="B10" s="67">
        <v>51</v>
      </c>
    </row>
    <row r="11" spans="1:2" ht="15.75">
      <c r="A11" s="11" t="s">
        <v>12</v>
      </c>
      <c r="B11" s="67">
        <v>134</v>
      </c>
    </row>
    <row r="12" spans="1:2" ht="15.75">
      <c r="A12" s="11" t="s">
        <v>15</v>
      </c>
      <c r="B12" s="67">
        <v>825</v>
      </c>
    </row>
    <row r="13" spans="1:2" ht="15.75">
      <c r="A13" s="11" t="s">
        <v>19</v>
      </c>
      <c r="B13" s="67">
        <v>532</v>
      </c>
    </row>
    <row r="14" spans="1:2" ht="15.75">
      <c r="A14" s="11" t="s">
        <v>24</v>
      </c>
      <c r="B14" s="67">
        <v>700</v>
      </c>
    </row>
    <row r="15" spans="1:2" ht="15.75">
      <c r="A15" s="11" t="s">
        <v>25</v>
      </c>
      <c r="B15" s="67">
        <v>56</v>
      </c>
    </row>
    <row r="16" spans="1:2" ht="15.75">
      <c r="A16" s="12" t="s">
        <v>31</v>
      </c>
      <c r="B16" s="67">
        <v>2780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80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10</v>
      </c>
      <c r="B9" s="67">
        <v>109</v>
      </c>
    </row>
    <row r="10" spans="1:2" ht="15.75">
      <c r="A10" s="11" t="s">
        <v>15</v>
      </c>
      <c r="B10" s="67">
        <v>147</v>
      </c>
    </row>
    <row r="11" spans="1:2" ht="15.75">
      <c r="A11" s="12" t="s">
        <v>31</v>
      </c>
      <c r="B11" s="67">
        <v>256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79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1989</v>
      </c>
    </row>
    <row r="10" spans="1:2" ht="15.75">
      <c r="A10" s="12" t="s">
        <v>31</v>
      </c>
      <c r="B10" s="67">
        <v>1989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78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15</v>
      </c>
      <c r="B9" s="67">
        <v>500</v>
      </c>
    </row>
    <row r="10" spans="1:2" ht="15.75">
      <c r="A10" s="12" t="s">
        <v>31</v>
      </c>
      <c r="B10" s="67">
        <v>500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77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39" t="s">
        <v>14</v>
      </c>
      <c r="B9" s="68">
        <v>209</v>
      </c>
    </row>
    <row r="10" spans="1:2" ht="15.75">
      <c r="A10" s="12" t="s">
        <v>31</v>
      </c>
      <c r="B10" s="67">
        <v>209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111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841</v>
      </c>
    </row>
    <row r="10" spans="1:2" ht="15.75">
      <c r="A10" s="11" t="s">
        <v>3</v>
      </c>
      <c r="B10" s="67">
        <v>38</v>
      </c>
    </row>
    <row r="11" spans="1:2" ht="15.75">
      <c r="A11" s="11" t="s">
        <v>4</v>
      </c>
      <c r="B11" s="67">
        <v>401</v>
      </c>
    </row>
    <row r="12" spans="1:2" ht="15.75">
      <c r="A12" s="11" t="s">
        <v>21</v>
      </c>
      <c r="B12" s="67">
        <v>59</v>
      </c>
    </row>
    <row r="13" spans="1:2" ht="15.75">
      <c r="A13" s="11" t="s">
        <v>22</v>
      </c>
      <c r="B13" s="67">
        <v>361</v>
      </c>
    </row>
    <row r="14" spans="1:2" ht="15.75">
      <c r="A14" s="12" t="s">
        <v>31</v>
      </c>
      <c r="B14" s="67">
        <v>1700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76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15</v>
      </c>
      <c r="B9" s="67">
        <v>140</v>
      </c>
    </row>
    <row r="10" spans="1:2" ht="15.75">
      <c r="A10" s="12" t="s">
        <v>31</v>
      </c>
      <c r="B10" s="67">
        <v>140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75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32</v>
      </c>
    </row>
    <row r="10" spans="1:2" ht="15.75">
      <c r="A10" s="11" t="s">
        <v>15</v>
      </c>
      <c r="B10" s="67">
        <v>178</v>
      </c>
    </row>
    <row r="11" spans="1:2" ht="15.75">
      <c r="A11" s="11" t="s">
        <v>20</v>
      </c>
      <c r="B11" s="67">
        <v>53</v>
      </c>
    </row>
    <row r="12" spans="1:2" ht="15.75">
      <c r="A12" s="11" t="s">
        <v>24</v>
      </c>
      <c r="B12" s="67">
        <v>837</v>
      </c>
    </row>
    <row r="13" spans="1:2" ht="15.75">
      <c r="A13" s="12" t="s">
        <v>31</v>
      </c>
      <c r="B13" s="67">
        <v>1100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74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15</v>
      </c>
      <c r="B9" s="67">
        <v>60</v>
      </c>
    </row>
    <row r="10" spans="1:2" ht="15.75">
      <c r="A10" s="11" t="s">
        <v>24</v>
      </c>
      <c r="B10" s="67">
        <v>90</v>
      </c>
    </row>
    <row r="11" spans="1:2" ht="15.75">
      <c r="A11" s="12" t="s">
        <v>31</v>
      </c>
      <c r="B11" s="67">
        <v>150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73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14</v>
      </c>
    </row>
    <row r="10" spans="1:2" ht="15.75">
      <c r="A10" s="11" t="s">
        <v>15</v>
      </c>
      <c r="B10" s="67">
        <v>62</v>
      </c>
    </row>
    <row r="11" spans="1:2" ht="15.75">
      <c r="A11" s="11" t="s">
        <v>24</v>
      </c>
      <c r="B11" s="67">
        <v>249</v>
      </c>
    </row>
    <row r="12" spans="1:2" ht="15.75">
      <c r="A12" s="12" t="s">
        <v>31</v>
      </c>
      <c r="B12" s="67">
        <v>325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9FFCC"/>
  </sheetPr>
  <dimension ref="A1:AV1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9" customWidth="1"/>
    <col min="2" max="2" width="55.5" style="69" customWidth="1"/>
    <col min="3" max="47" width="9.33203125" style="6" customWidth="1"/>
    <col min="48" max="48" width="9.33203125" style="3" customWidth="1"/>
  </cols>
  <sheetData>
    <row r="1" spans="1:2" ht="18.75" customHeight="1">
      <c r="A1" s="63" t="s">
        <v>196</v>
      </c>
      <c r="B1" s="63"/>
    </row>
    <row r="2" spans="1:2" ht="18.75" customHeight="1">
      <c r="B2" s="65"/>
    </row>
    <row r="3" spans="1:2" ht="18.75" customHeight="1">
      <c r="A3" s="64" t="s">
        <v>72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202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15</v>
      </c>
      <c r="B9" s="67">
        <v>119</v>
      </c>
    </row>
    <row r="10" spans="1:2" ht="15.75">
      <c r="A10" s="11" t="s">
        <v>24</v>
      </c>
      <c r="B10" s="67">
        <v>894</v>
      </c>
    </row>
    <row r="11" spans="1:2" ht="15.75">
      <c r="A11" s="11" t="s">
        <v>27</v>
      </c>
      <c r="B11" s="67">
        <v>117</v>
      </c>
    </row>
    <row r="12" spans="1:2" ht="15.75">
      <c r="A12" s="12" t="s">
        <v>31</v>
      </c>
      <c r="B12" s="67">
        <v>1130</v>
      </c>
    </row>
  </sheetData>
  <mergeCells count="4">
    <mergeCell ref="A1:B1"/>
    <mergeCell ref="A3:B3"/>
    <mergeCell ref="A5:A7"/>
    <mergeCell ref="B6:B7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71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15</v>
      </c>
      <c r="B9" s="67">
        <v>160</v>
      </c>
    </row>
    <row r="10" spans="1:2" ht="15.75">
      <c r="A10" s="11" t="s">
        <v>20</v>
      </c>
      <c r="B10" s="67">
        <v>24</v>
      </c>
    </row>
    <row r="11" spans="1:2" ht="15.75">
      <c r="A11" s="11" t="s">
        <v>24</v>
      </c>
      <c r="B11" s="67">
        <v>146</v>
      </c>
    </row>
    <row r="12" spans="1:2" ht="15.75">
      <c r="A12" s="12" t="s">
        <v>31</v>
      </c>
      <c r="B12" s="67">
        <v>330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AV17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9" customWidth="1"/>
    <col min="2" max="2" width="55.5" style="69" customWidth="1"/>
    <col min="3" max="47" width="9.33203125" style="6" customWidth="1"/>
    <col min="48" max="48" width="9.33203125" style="3" customWidth="1"/>
  </cols>
  <sheetData>
    <row r="1" spans="1:2" ht="18.75" customHeight="1">
      <c r="A1" s="63" t="s">
        <v>196</v>
      </c>
      <c r="B1" s="63"/>
    </row>
    <row r="2" spans="1:2" ht="18.75" customHeight="1">
      <c r="B2" s="65"/>
    </row>
    <row r="3" spans="1:2" ht="18.75" customHeight="1">
      <c r="A3" s="64" t="s">
        <v>70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412</v>
      </c>
    </row>
    <row r="10" spans="1:2" ht="15.75">
      <c r="A10" s="40" t="s">
        <v>14</v>
      </c>
      <c r="B10" s="70">
        <v>267</v>
      </c>
    </row>
    <row r="11" spans="1:2" ht="15.75">
      <c r="A11" s="11" t="s">
        <v>15</v>
      </c>
      <c r="B11" s="67">
        <v>954</v>
      </c>
    </row>
    <row r="12" spans="1:2" ht="15.75">
      <c r="A12" s="11" t="s">
        <v>19</v>
      </c>
      <c r="B12" s="67">
        <v>280</v>
      </c>
    </row>
    <row r="13" spans="1:2" ht="15.75">
      <c r="A13" s="11" t="s">
        <v>20</v>
      </c>
      <c r="B13" s="67">
        <v>224</v>
      </c>
    </row>
    <row r="14" spans="1:2" ht="15.75">
      <c r="A14" s="11" t="s">
        <v>24</v>
      </c>
      <c r="B14" s="67">
        <v>1027</v>
      </c>
    </row>
    <row r="15" spans="1:2" ht="15.75">
      <c r="A15" s="11" t="s">
        <v>25</v>
      </c>
      <c r="B15" s="67">
        <v>196</v>
      </c>
    </row>
    <row r="16" spans="1:2" ht="15.75">
      <c r="A16" s="11" t="s">
        <v>27</v>
      </c>
      <c r="B16" s="67">
        <v>156</v>
      </c>
    </row>
    <row r="17" spans="1:2" ht="15.75">
      <c r="A17" s="12" t="s">
        <v>31</v>
      </c>
      <c r="B17" s="67">
        <v>3516</v>
      </c>
    </row>
  </sheetData>
  <mergeCells count="4">
    <mergeCell ref="A1:B1"/>
    <mergeCell ref="A3:B3"/>
    <mergeCell ref="A5:A7"/>
    <mergeCell ref="B6:B7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69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28</v>
      </c>
    </row>
    <row r="10" spans="1:2" ht="15.75">
      <c r="A10" s="11" t="s">
        <v>15</v>
      </c>
      <c r="B10" s="67">
        <v>60</v>
      </c>
    </row>
    <row r="11" spans="1:2" ht="15.75">
      <c r="A11" s="11" t="s">
        <v>20</v>
      </c>
      <c r="B11" s="67">
        <v>20</v>
      </c>
    </row>
    <row r="12" spans="1:2" ht="15.75">
      <c r="A12" s="11" t="s">
        <v>24</v>
      </c>
      <c r="B12" s="67">
        <v>478</v>
      </c>
    </row>
    <row r="13" spans="1:2" ht="15.75">
      <c r="A13" s="11" t="s">
        <v>27</v>
      </c>
      <c r="B13" s="67">
        <v>24</v>
      </c>
    </row>
    <row r="14" spans="1:2" ht="15.75">
      <c r="A14" s="12" t="s">
        <v>31</v>
      </c>
      <c r="B14" s="67">
        <v>610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68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20</v>
      </c>
      <c r="B9" s="67">
        <v>11</v>
      </c>
    </row>
    <row r="10" spans="1:2" ht="15.75">
      <c r="A10" s="11" t="s">
        <v>24</v>
      </c>
      <c r="B10" s="67">
        <v>639</v>
      </c>
    </row>
    <row r="11" spans="1:2" ht="15.75">
      <c r="A11" s="12" t="s">
        <v>31</v>
      </c>
      <c r="B11" s="67">
        <v>650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67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24</v>
      </c>
      <c r="B9" s="67">
        <v>1120</v>
      </c>
    </row>
    <row r="10" spans="1:2" ht="15.75">
      <c r="A10" s="12" t="s">
        <v>31</v>
      </c>
      <c r="B10" s="67">
        <v>1120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110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19</v>
      </c>
      <c r="B9" s="67">
        <v>1170</v>
      </c>
    </row>
    <row r="10" spans="1:2" ht="15.75">
      <c r="A10" s="12" t="s">
        <v>31</v>
      </c>
      <c r="B10" s="67">
        <v>1170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66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45</v>
      </c>
    </row>
    <row r="10" spans="1:2" ht="15.75">
      <c r="A10" s="11" t="s">
        <v>20</v>
      </c>
      <c r="B10" s="67">
        <v>74</v>
      </c>
    </row>
    <row r="11" spans="1:2" ht="15.75">
      <c r="A11" s="11" t="s">
        <v>24</v>
      </c>
      <c r="B11" s="67">
        <v>1531</v>
      </c>
    </row>
    <row r="12" spans="1:2" ht="15.75">
      <c r="A12" s="12" t="s">
        <v>31</v>
      </c>
      <c r="B12" s="67">
        <v>1650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65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65</v>
      </c>
    </row>
    <row r="10" spans="1:2" ht="15.75">
      <c r="A10" s="11" t="s">
        <v>15</v>
      </c>
      <c r="B10" s="67">
        <v>317</v>
      </c>
    </row>
    <row r="11" spans="1:2" ht="15.75">
      <c r="A11" s="11" t="s">
        <v>20</v>
      </c>
      <c r="B11" s="67">
        <v>113</v>
      </c>
    </row>
    <row r="12" spans="1:2" ht="15.75">
      <c r="A12" s="11" t="s">
        <v>24</v>
      </c>
      <c r="B12" s="67">
        <v>1086</v>
      </c>
    </row>
    <row r="13" spans="1:2" ht="15.75">
      <c r="A13" s="11" t="s">
        <v>27</v>
      </c>
      <c r="B13" s="67">
        <v>319</v>
      </c>
    </row>
    <row r="14" spans="1:2" ht="15.75">
      <c r="A14" s="12" t="s">
        <v>31</v>
      </c>
      <c r="B14" s="67">
        <v>1900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64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24</v>
      </c>
      <c r="B9" s="67">
        <v>320</v>
      </c>
    </row>
    <row r="10" spans="1:2" ht="15.75">
      <c r="A10" s="12" t="s">
        <v>31</v>
      </c>
      <c r="B10" s="67">
        <v>320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63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24</v>
      </c>
      <c r="B9" s="67">
        <v>700</v>
      </c>
    </row>
    <row r="10" spans="1:2" ht="15.75">
      <c r="A10" s="12" t="s">
        <v>31</v>
      </c>
      <c r="B10" s="67">
        <v>700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62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120</v>
      </c>
    </row>
    <row r="10" spans="1:2" ht="15.75">
      <c r="A10" s="11" t="s">
        <v>15</v>
      </c>
      <c r="B10" s="67">
        <v>270</v>
      </c>
    </row>
    <row r="11" spans="1:2" ht="15.75">
      <c r="A11" s="11" t="s">
        <v>20</v>
      </c>
      <c r="B11" s="67">
        <v>140</v>
      </c>
    </row>
    <row r="12" spans="1:2" ht="15.75">
      <c r="A12" s="11" t="s">
        <v>24</v>
      </c>
      <c r="B12" s="67">
        <v>612</v>
      </c>
    </row>
    <row r="13" spans="1:2" ht="15.75">
      <c r="A13" s="11" t="s">
        <v>27</v>
      </c>
      <c r="B13" s="67">
        <v>108</v>
      </c>
    </row>
    <row r="14" spans="1:2" ht="15.75">
      <c r="A14" s="12" t="s">
        <v>31</v>
      </c>
      <c r="B14" s="67">
        <v>1250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61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24</v>
      </c>
      <c r="B9" s="67">
        <v>420</v>
      </c>
    </row>
    <row r="10" spans="1:2" ht="15.75">
      <c r="A10" s="12" t="s">
        <v>31</v>
      </c>
      <c r="B10" s="67">
        <v>420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60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118</v>
      </c>
    </row>
    <row r="10" spans="1:2" ht="15.75">
      <c r="A10" s="11" t="s">
        <v>15</v>
      </c>
      <c r="B10" s="67">
        <v>183</v>
      </c>
    </row>
    <row r="11" spans="1:2" ht="15.75">
      <c r="A11" s="11" t="s">
        <v>20</v>
      </c>
      <c r="B11" s="67">
        <v>47</v>
      </c>
    </row>
    <row r="12" spans="1:2" ht="15.75">
      <c r="A12" s="11" t="s">
        <v>24</v>
      </c>
      <c r="B12" s="67">
        <v>491</v>
      </c>
    </row>
    <row r="13" spans="1:2" ht="15.75">
      <c r="A13" s="11" t="s">
        <v>26</v>
      </c>
      <c r="B13" s="67">
        <v>113</v>
      </c>
    </row>
    <row r="14" spans="1:2" ht="15.75">
      <c r="A14" s="11" t="s">
        <v>27</v>
      </c>
      <c r="B14" s="67">
        <v>298</v>
      </c>
    </row>
    <row r="15" spans="1:2" ht="15.75">
      <c r="A15" s="12" t="s">
        <v>31</v>
      </c>
      <c r="B15" s="67">
        <v>1250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59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19</v>
      </c>
    </row>
    <row r="10" spans="1:2" ht="15.75">
      <c r="A10" s="11" t="s">
        <v>15</v>
      </c>
      <c r="B10" s="67">
        <v>54</v>
      </c>
    </row>
    <row r="11" spans="1:2" ht="15.75">
      <c r="A11" s="11" t="s">
        <v>24</v>
      </c>
      <c r="B11" s="67">
        <v>457</v>
      </c>
    </row>
    <row r="12" spans="1:2" ht="15.75">
      <c r="A12" s="12" t="s">
        <v>31</v>
      </c>
      <c r="B12" s="67">
        <v>530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58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161</v>
      </c>
    </row>
    <row r="10" spans="1:2" ht="15.75">
      <c r="A10" s="11" t="s">
        <v>20</v>
      </c>
      <c r="B10" s="67">
        <v>341</v>
      </c>
    </row>
    <row r="11" spans="1:2" ht="15.75">
      <c r="A11" s="11" t="s">
        <v>24</v>
      </c>
      <c r="B11" s="67">
        <v>1438</v>
      </c>
    </row>
    <row r="12" spans="1:2" ht="15.75">
      <c r="A12" s="11" t="s">
        <v>27</v>
      </c>
      <c r="B12" s="67">
        <v>360</v>
      </c>
    </row>
    <row r="13" spans="1:2" ht="15.75">
      <c r="A13" s="12" t="s">
        <v>31</v>
      </c>
      <c r="B13" s="67">
        <v>2300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57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24</v>
      </c>
      <c r="B9" s="67">
        <v>530</v>
      </c>
    </row>
    <row r="10" spans="1:2" ht="15.75">
      <c r="A10" s="12" t="s">
        <v>31</v>
      </c>
      <c r="B10" s="67">
        <v>530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23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109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4</v>
      </c>
      <c r="B9" s="67">
        <v>14</v>
      </c>
    </row>
    <row r="10" spans="1:2" ht="15.75">
      <c r="A10" s="11" t="s">
        <v>5</v>
      </c>
      <c r="B10" s="67">
        <v>10</v>
      </c>
    </row>
    <row r="11" spans="1:2" ht="15.75">
      <c r="A11" s="11" t="s">
        <v>7</v>
      </c>
      <c r="B11" s="67">
        <v>137</v>
      </c>
    </row>
    <row r="12" spans="1:2" ht="15.75">
      <c r="A12" s="11" t="s">
        <v>8</v>
      </c>
      <c r="B12" s="67">
        <v>22</v>
      </c>
    </row>
    <row r="13" spans="1:2" ht="15.75">
      <c r="A13" s="11" t="s">
        <v>9</v>
      </c>
      <c r="B13" s="67">
        <v>60</v>
      </c>
    </row>
    <row r="14" spans="1:2" ht="15.75">
      <c r="A14" s="11" t="s">
        <v>10</v>
      </c>
      <c r="B14" s="67">
        <v>107</v>
      </c>
    </row>
    <row r="15" spans="1:2" ht="15.75">
      <c r="A15" s="39" t="s">
        <v>14</v>
      </c>
      <c r="B15" s="68">
        <v>278</v>
      </c>
    </row>
    <row r="16" spans="1:2" ht="15.75">
      <c r="A16" s="11" t="s">
        <v>15</v>
      </c>
      <c r="B16" s="67">
        <v>791</v>
      </c>
    </row>
    <row r="17" spans="1:2" ht="15.75">
      <c r="A17" s="11" t="s">
        <v>16</v>
      </c>
      <c r="B17" s="67">
        <v>25</v>
      </c>
    </row>
    <row r="18" spans="1:2" ht="15.75">
      <c r="A18" s="11" t="s">
        <v>18</v>
      </c>
      <c r="B18" s="67">
        <v>422</v>
      </c>
    </row>
    <row r="19" spans="1:2" ht="15.75">
      <c r="A19" s="11" t="s">
        <v>20</v>
      </c>
      <c r="B19" s="67">
        <v>545</v>
      </c>
    </row>
    <row r="20" spans="1:2" ht="15.75">
      <c r="A20" s="11" t="s">
        <v>22</v>
      </c>
      <c r="B20" s="67">
        <v>50</v>
      </c>
    </row>
    <row r="21" spans="1:2" ht="15.75">
      <c r="A21" s="11" t="s">
        <v>25</v>
      </c>
      <c r="B21" s="67">
        <v>350</v>
      </c>
    </row>
    <row r="22" spans="1:2" ht="15.75">
      <c r="A22" s="11" t="s">
        <v>29</v>
      </c>
      <c r="B22" s="67">
        <v>32</v>
      </c>
    </row>
    <row r="23" spans="1:2" ht="15.75">
      <c r="A23" s="12" t="s">
        <v>31</v>
      </c>
      <c r="B23" s="67">
        <v>2843</v>
      </c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56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26</v>
      </c>
    </row>
    <row r="10" spans="1:2" ht="15.75">
      <c r="A10" s="11" t="s">
        <v>24</v>
      </c>
      <c r="B10" s="67">
        <v>574</v>
      </c>
    </row>
    <row r="11" spans="1:2" ht="15.75">
      <c r="A11" s="12" t="s">
        <v>31</v>
      </c>
      <c r="B11" s="67">
        <v>600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55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75</v>
      </c>
    </row>
    <row r="10" spans="1:2" ht="15.75">
      <c r="A10" s="11" t="s">
        <v>15</v>
      </c>
      <c r="B10" s="67">
        <v>272</v>
      </c>
    </row>
    <row r="11" spans="1:2" ht="15.75">
      <c r="A11" s="11" t="s">
        <v>24</v>
      </c>
      <c r="B11" s="67">
        <v>373</v>
      </c>
    </row>
    <row r="12" spans="1:2" ht="15.75">
      <c r="A12" s="11" t="s">
        <v>25</v>
      </c>
      <c r="B12" s="67">
        <v>212</v>
      </c>
    </row>
    <row r="13" spans="1:2" ht="15.75">
      <c r="A13" s="11" t="s">
        <v>27</v>
      </c>
      <c r="B13" s="67">
        <v>168</v>
      </c>
    </row>
    <row r="14" spans="1:2" ht="15.75">
      <c r="A14" s="12" t="s">
        <v>31</v>
      </c>
      <c r="B14" s="67">
        <v>1100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54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24</v>
      </c>
      <c r="B9" s="67">
        <v>324</v>
      </c>
    </row>
    <row r="10" spans="1:2" ht="15.75">
      <c r="A10" s="11" t="s">
        <v>27</v>
      </c>
      <c r="B10" s="67">
        <v>66</v>
      </c>
    </row>
    <row r="11" spans="1:2" ht="15.75">
      <c r="A11" s="12" t="s">
        <v>31</v>
      </c>
      <c r="B11" s="67">
        <v>390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53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30</v>
      </c>
    </row>
    <row r="10" spans="1:2" ht="15.75">
      <c r="A10" s="11" t="s">
        <v>15</v>
      </c>
      <c r="B10" s="67">
        <v>196</v>
      </c>
    </row>
    <row r="11" spans="1:2" ht="15.75">
      <c r="A11" s="11" t="s">
        <v>24</v>
      </c>
      <c r="B11" s="67">
        <v>361</v>
      </c>
    </row>
    <row r="12" spans="1:2" ht="15.75">
      <c r="A12" s="11" t="s">
        <v>27</v>
      </c>
      <c r="B12" s="67">
        <v>43</v>
      </c>
    </row>
    <row r="13" spans="1:2" ht="15.75">
      <c r="A13" s="12" t="s">
        <v>31</v>
      </c>
      <c r="B13" s="67">
        <v>630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52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15</v>
      </c>
      <c r="B9" s="67">
        <v>150</v>
      </c>
    </row>
    <row r="10" spans="1:2" ht="15.75">
      <c r="A10" s="11" t="s">
        <v>24</v>
      </c>
      <c r="B10" s="67">
        <v>500</v>
      </c>
    </row>
    <row r="11" spans="1:2" ht="15.75">
      <c r="A11" s="12" t="s">
        <v>31</v>
      </c>
      <c r="B11" s="67">
        <v>650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51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110</v>
      </c>
    </row>
    <row r="10" spans="1:2" ht="15.75">
      <c r="A10" s="11" t="s">
        <v>15</v>
      </c>
      <c r="B10" s="67">
        <v>155</v>
      </c>
    </row>
    <row r="11" spans="1:2" ht="15.75">
      <c r="A11" s="11" t="s">
        <v>20</v>
      </c>
      <c r="B11" s="67">
        <v>90</v>
      </c>
    </row>
    <row r="12" spans="1:2" ht="15.75">
      <c r="A12" s="11" t="s">
        <v>24</v>
      </c>
      <c r="B12" s="67">
        <v>285</v>
      </c>
    </row>
    <row r="13" spans="1:2" ht="15.75">
      <c r="A13" s="11" t="s">
        <v>27</v>
      </c>
      <c r="B13" s="67">
        <v>60</v>
      </c>
    </row>
    <row r="14" spans="1:2" ht="15.75">
      <c r="A14" s="12" t="s">
        <v>31</v>
      </c>
      <c r="B14" s="67">
        <v>700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50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275</v>
      </c>
    </row>
    <row r="10" spans="1:2" ht="15.75">
      <c r="A10" s="11" t="s">
        <v>15</v>
      </c>
      <c r="B10" s="67">
        <v>724</v>
      </c>
    </row>
    <row r="11" spans="1:2" ht="15.75">
      <c r="A11" s="11" t="s">
        <v>24</v>
      </c>
      <c r="B11" s="67">
        <v>718</v>
      </c>
    </row>
    <row r="12" spans="1:2" ht="15.75">
      <c r="A12" s="11" t="s">
        <v>25</v>
      </c>
      <c r="B12" s="67">
        <v>69</v>
      </c>
    </row>
    <row r="13" spans="1:2" ht="15.75">
      <c r="A13" s="11" t="s">
        <v>27</v>
      </c>
      <c r="B13" s="67">
        <v>64</v>
      </c>
    </row>
    <row r="14" spans="1:2" ht="15.75">
      <c r="A14" s="12" t="s">
        <v>31</v>
      </c>
      <c r="B14" s="67">
        <v>1850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49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420</v>
      </c>
    </row>
    <row r="10" spans="1:2" ht="15.75">
      <c r="A10" s="11" t="s">
        <v>26</v>
      </c>
      <c r="B10" s="67">
        <v>4</v>
      </c>
    </row>
    <row r="11" spans="1:2" ht="15.75">
      <c r="A11" s="12" t="s">
        <v>31</v>
      </c>
      <c r="B11" s="67">
        <v>424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48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70</v>
      </c>
    </row>
    <row r="10" spans="1:2" ht="15.75">
      <c r="A10" s="12" t="s">
        <v>31</v>
      </c>
      <c r="B10" s="67">
        <v>70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47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26</v>
      </c>
    </row>
    <row r="10" spans="1:2" ht="15.75">
      <c r="A10" s="12" t="s">
        <v>31</v>
      </c>
      <c r="B10" s="67">
        <v>26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108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11</v>
      </c>
      <c r="B9" s="67">
        <v>260</v>
      </c>
    </row>
    <row r="10" spans="1:2" ht="15.75">
      <c r="A10" s="12" t="s">
        <v>31</v>
      </c>
      <c r="B10" s="67">
        <v>260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46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19</v>
      </c>
      <c r="B9" s="67">
        <v>700</v>
      </c>
    </row>
    <row r="10" spans="1:2" ht="15.75">
      <c r="A10" s="12" t="s">
        <v>31</v>
      </c>
      <c r="B10" s="67">
        <v>700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45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19</v>
      </c>
      <c r="B9" s="67">
        <v>80</v>
      </c>
    </row>
    <row r="10" spans="1:2" ht="15.75">
      <c r="A10" s="12" t="s">
        <v>31</v>
      </c>
      <c r="B10" s="67">
        <v>80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44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</v>
      </c>
      <c r="B9" s="67">
        <v>9</v>
      </c>
    </row>
    <row r="10" spans="1:2" ht="15.75">
      <c r="A10" s="12" t="s">
        <v>31</v>
      </c>
      <c r="B10" s="67">
        <v>9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43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19</v>
      </c>
      <c r="B9" s="67">
        <v>15</v>
      </c>
    </row>
    <row r="10" spans="1:2" ht="15.75">
      <c r="A10" s="12" t="s">
        <v>31</v>
      </c>
      <c r="B10" s="67">
        <v>15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42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19</v>
      </c>
      <c r="B9" s="67">
        <v>15</v>
      </c>
    </row>
    <row r="10" spans="1:2" ht="15.75">
      <c r="A10" s="12" t="s">
        <v>31</v>
      </c>
      <c r="B10" s="67">
        <v>15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AV10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9" customWidth="1"/>
    <col min="2" max="2" width="55.5" style="69" customWidth="1"/>
    <col min="3" max="47" width="9.33203125" style="6" customWidth="1"/>
    <col min="48" max="48" width="9.33203125" style="3" customWidth="1"/>
  </cols>
  <sheetData>
    <row r="1" spans="1:2" ht="18.75" customHeight="1">
      <c r="A1" s="63" t="s">
        <v>196</v>
      </c>
      <c r="B1" s="63"/>
    </row>
    <row r="2" spans="1:2" ht="18.75" customHeight="1">
      <c r="B2" s="65"/>
    </row>
    <row r="3" spans="1:2" ht="18.75" customHeight="1">
      <c r="A3" s="64" t="s">
        <v>194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14</v>
      </c>
      <c r="B9" s="67">
        <v>14</v>
      </c>
    </row>
    <row r="10" spans="1:2" ht="15.75">
      <c r="A10" s="12" t="s">
        <v>31</v>
      </c>
      <c r="B10" s="67">
        <v>14</v>
      </c>
    </row>
  </sheetData>
  <mergeCells count="4">
    <mergeCell ref="A1:B1"/>
    <mergeCell ref="A3:B3"/>
    <mergeCell ref="A5:A7"/>
    <mergeCell ref="B6:B7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107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24</v>
      </c>
      <c r="B9" s="67">
        <v>913</v>
      </c>
    </row>
    <row r="10" spans="1:2" ht="15.75">
      <c r="A10" s="12" t="s">
        <v>31</v>
      </c>
      <c r="B10" s="67">
        <v>913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22"/>
  <sheetViews>
    <sheetView zoomScale="75" zoomScaleNormal="75" workbookViewId="0">
      <pane xSplit="1" ySplit="8" topLeftCell="B9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5"/>
  <cols>
    <col min="1" max="1" width="113" style="5" customWidth="1"/>
    <col min="2" max="2" width="55.5" style="69" customWidth="1"/>
    <col min="3" max="47" width="9.33203125" style="2" customWidth="1"/>
    <col min="48" max="48" width="9.33203125" style="3" customWidth="1"/>
  </cols>
  <sheetData>
    <row r="1" spans="1:2" ht="18.75" customHeight="1">
      <c r="A1" s="63" t="s">
        <v>192</v>
      </c>
      <c r="B1" s="63"/>
    </row>
    <row r="2" spans="1:2" ht="18.75" customHeight="1">
      <c r="A2" s="9"/>
      <c r="B2" s="65"/>
    </row>
    <row r="3" spans="1:2" ht="18.75" customHeight="1">
      <c r="A3" s="64" t="s">
        <v>106</v>
      </c>
      <c r="B3" s="64"/>
    </row>
    <row r="4" spans="1:2" ht="43.5" customHeight="1">
      <c r="B4" s="66"/>
    </row>
    <row r="5" spans="1:2" ht="48" customHeight="1">
      <c r="A5" s="48" t="s">
        <v>0</v>
      </c>
      <c r="B5" s="42" t="s">
        <v>201</v>
      </c>
    </row>
    <row r="6" spans="1:2" ht="15.75" customHeight="1">
      <c r="A6" s="49"/>
      <c r="B6" s="60" t="s">
        <v>1</v>
      </c>
    </row>
    <row r="7" spans="1:2" ht="31.5" customHeight="1">
      <c r="A7" s="50"/>
      <c r="B7" s="60"/>
    </row>
    <row r="8" spans="1:2" ht="15.75" customHeight="1">
      <c r="A8" s="10">
        <v>1</v>
      </c>
      <c r="B8" s="8">
        <v>2</v>
      </c>
    </row>
    <row r="9" spans="1:2" ht="15.75" customHeight="1">
      <c r="A9" s="11" t="s">
        <v>5</v>
      </c>
      <c r="B9" s="67">
        <v>280</v>
      </c>
    </row>
    <row r="10" spans="1:2" ht="15.75">
      <c r="A10" s="12" t="s">
        <v>31</v>
      </c>
      <c r="B10" s="67">
        <v>280</v>
      </c>
    </row>
    <row r="22" spans="1:1">
      <c r="A22" s="9"/>
    </row>
  </sheetData>
  <mergeCells count="4">
    <mergeCell ref="A5:A7"/>
    <mergeCell ref="B6:B7"/>
    <mergeCell ref="A1:B1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74</vt:i4>
      </vt:variant>
      <vt:variant>
        <vt:lpstr>Именованные диапазоны</vt:lpstr>
      </vt:variant>
      <vt:variant>
        <vt:i4>73</vt:i4>
      </vt:variant>
    </vt:vector>
  </HeadingPairs>
  <TitlesOfParts>
    <vt:vector size="147" baseType="lpstr">
      <vt:lpstr>Свод по МО</vt:lpstr>
      <vt:lpstr>Свод</vt:lpstr>
      <vt:lpstr>ВОКБ</vt:lpstr>
      <vt:lpstr>ВООБ</vt:lpstr>
      <vt:lpstr>ВОДКБ_22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ЧУЗ РЖД (Вологда)</vt:lpstr>
      <vt:lpstr>ЧУЗ РЖД (Череповец) </vt:lpstr>
      <vt:lpstr>Клиника "Говорово"</vt:lpstr>
      <vt:lpstr>ВОЦЭ</vt:lpstr>
      <vt:lpstr>Вита ЭКО</vt:lpstr>
      <vt:lpstr>КДЦ"ВИТА клиника"</vt:lpstr>
      <vt:lpstr>МЦ "Бодрость"</vt:lpstr>
      <vt:lpstr>Компания_Бодрость</vt:lpstr>
      <vt:lpstr>Клиника Константа</vt:lpstr>
      <vt:lpstr>ВГРД</vt:lpstr>
      <vt:lpstr>Бальнеоклиника</vt:lpstr>
      <vt:lpstr>Центр Эко</vt:lpstr>
      <vt:lpstr>Красота и здоровье</vt:lpstr>
      <vt:lpstr>Геном-Вологда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Эмбрилайф</vt:lpstr>
      <vt:lpstr>Ай-Клиник</vt:lpstr>
      <vt:lpstr>Офтальмологический центр</vt:lpstr>
      <vt:lpstr>Офтарос</vt:lpstr>
      <vt:lpstr>Мать_и_дитя</vt:lpstr>
      <vt:lpstr>ОмикронТомоград</vt:lpstr>
      <vt:lpstr>НовыйЛуч</vt:lpstr>
      <vt:lpstr>Новый источник</vt:lpstr>
      <vt:lpstr>'Свод по МО'!mo</vt:lpstr>
      <vt:lpstr>'АВА-ПЕТЕР'!OrgName</vt:lpstr>
      <vt:lpstr>'Ай-Клиник'!OrgName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'Великоустюгская ЦРБ'!OrgName</vt:lpstr>
      <vt:lpstr>'Верховажская ЦРБ'!OrgName</vt:lpstr>
      <vt:lpstr>'Вита ЭКО'!OrgName</vt:lpstr>
      <vt:lpstr>ВОГВВ!OrgName</vt:lpstr>
      <vt:lpstr>'ВОДБ № 2'!OrgName</vt:lpstr>
      <vt:lpstr>ВОДКБ_22!OrgName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ВОЦЭ!OrgName</vt:lpstr>
      <vt:lpstr>'Вытегорская ЦРБ'!OrgName</vt:lpstr>
      <vt:lpstr>'Геном-Вологда'!OrgName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Компания_Бодрость!OrgName</vt:lpstr>
      <vt:lpstr>'Красота и здоровье'!OrgName</vt:lpstr>
      <vt:lpstr>Мать_и_дитя!OrgName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НовыйЛуч!OrgName</vt:lpstr>
      <vt:lpstr>'НУ "МЦ "Родник"'!OrgName</vt:lpstr>
      <vt:lpstr>'Нюксенская ЦРБ'!OrgName</vt:lpstr>
      <vt:lpstr>ОмикронТомоград!OrgName</vt:lpstr>
      <vt:lpstr>'Офтальмологический центр'!OrgName</vt:lpstr>
      <vt:lpstr>Офтарос!OrgName</vt:lpstr>
      <vt:lpstr>'ПАО "Северсталь"'!OrgName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2023-03-07T09:46:26Z</dcterms:modified>
</cp:coreProperties>
</file>