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450" yWindow="300" windowWidth="9390" windowHeight="7965"/>
  </bookViews>
  <sheets>
    <sheet name="2023_К9.01.2023" sheetId="35" r:id="rId1"/>
    <sheet name="2023ДиспНаблюдение_К9.01.2023" sheetId="36" r:id="rId2"/>
    <sheet name="медреабилитация" sheetId="37" r:id="rId3"/>
    <sheet name="Мед.р.  в АПП_маршрутизация" sheetId="38" r:id="rId4"/>
  </sheets>
  <definedNames>
    <definedName name="_xlnm._FilterDatabase" localSheetId="0" hidden="1">'2023_К9.01.2023'!$A$4:$E$1531</definedName>
    <definedName name="V_Г1_101_3">#REF!</definedName>
    <definedName name="володя">#REF!</definedName>
    <definedName name="_xlnm.Print_Titles" localSheetId="0">'2023_К9.01.2023'!$B:$B,'2023_К9.01.2023'!$2:$4</definedName>
    <definedName name="затраты" localSheetId="0">#REF!</definedName>
    <definedName name="затраты" localSheetId="1">#REF!</definedName>
    <definedName name="затраты" localSheetId="3">#REF!</definedName>
    <definedName name="затраты" localSheetId="2">#REF!</definedName>
    <definedName name="затраты">#REF!</definedName>
    <definedName name="ии">#REF!</definedName>
    <definedName name="кз" localSheetId="1">#REF!</definedName>
    <definedName name="кз" localSheetId="3">#REF!</definedName>
    <definedName name="кз">#REF!</definedName>
    <definedName name="_xlnm.Criteria" localSheetId="0">'2023_К9.01.2023'!$5:$1532</definedName>
    <definedName name="кс">#REF!</definedName>
    <definedName name="н" localSheetId="1">#REF!</definedName>
    <definedName name="н" localSheetId="3">#REF!</definedName>
    <definedName name="н" localSheetId="2">#REF!</definedName>
    <definedName name="н">#REF!</definedName>
    <definedName name="_xlnm.Print_Area" localSheetId="0">'2023_К9.01.2023'!$B$1:$E$1544</definedName>
    <definedName name="_xlnm.Print_Area" localSheetId="1">'2023ДиспНаблюдение_К9.01.2023'!$A$2:$C$56</definedName>
    <definedName name="_xlnm.Print_Area" localSheetId="3">'Мед.р.  в АПП_маршрутизация'!$A$2:$I$48</definedName>
    <definedName name="_xlnm.Print_Area" localSheetId="2">медреабилитация!$A$1:$B$12</definedName>
    <definedName name="_xlnm.Print_Area">#REF!</definedName>
    <definedName name="объемы">#REF!</definedName>
    <definedName name="ооо">#REF!</definedName>
    <definedName name="оооо">#REF!</definedName>
    <definedName name="р" localSheetId="1">#REF!</definedName>
    <definedName name="р" localSheetId="3">#REF!</definedName>
    <definedName name="р">#REF!</definedName>
    <definedName name="рр">#REF!</definedName>
    <definedName name="ррр" localSheetId="1">#REF!</definedName>
    <definedName name="ррр" localSheetId="3">#REF!</definedName>
    <definedName name="ррр">#REF!</definedName>
    <definedName name="стац" localSheetId="0">#REF!</definedName>
    <definedName name="стац" localSheetId="1">#REF!</definedName>
    <definedName name="стац" localSheetId="3">#REF!</definedName>
    <definedName name="стац" localSheetId="2">#REF!</definedName>
    <definedName name="стац">#REF!</definedName>
    <definedName name="уже">#REF!</definedName>
    <definedName name="ъ">#REF!</definedName>
  </definedNames>
  <calcPr calcId="125725"/>
</workbook>
</file>

<file path=xl/calcChain.xml><?xml version="1.0" encoding="utf-8"?>
<calcChain xmlns="http://schemas.openxmlformats.org/spreadsheetml/2006/main">
  <c r="E1534" i="35"/>
  <c r="D1534"/>
  <c r="D1539" s="1"/>
  <c r="D1545" s="1"/>
  <c r="E1539"/>
  <c r="E1545" s="1"/>
  <c r="C1534"/>
  <c r="C1539" s="1"/>
  <c r="C1545" s="1"/>
  <c r="I44" i="38" l="1"/>
  <c r="H44"/>
  <c r="G44"/>
  <c r="F44"/>
  <c r="E44"/>
  <c r="D44"/>
  <c r="C44"/>
  <c r="B43"/>
  <c r="B44" s="1"/>
  <c r="I42"/>
  <c r="H42"/>
  <c r="G42"/>
  <c r="F42"/>
  <c r="D42"/>
  <c r="C42"/>
  <c r="B41"/>
  <c r="B40"/>
  <c r="B39"/>
  <c r="B38"/>
  <c r="E37"/>
  <c r="E42" s="1"/>
  <c r="B36"/>
  <c r="B35"/>
  <c r="B34"/>
  <c r="B33"/>
  <c r="B32"/>
  <c r="I31"/>
  <c r="G31"/>
  <c r="F31"/>
  <c r="E31"/>
  <c r="D31"/>
  <c r="C31"/>
  <c r="B30"/>
  <c r="B29"/>
  <c r="B28"/>
  <c r="B27"/>
  <c r="B26"/>
  <c r="H25"/>
  <c r="B25" s="1"/>
  <c r="B24"/>
  <c r="B23"/>
  <c r="H22"/>
  <c r="B22" s="1"/>
  <c r="B21"/>
  <c r="H20"/>
  <c r="B20" s="1"/>
  <c r="B19"/>
  <c r="B18"/>
  <c r="B17"/>
  <c r="H16"/>
  <c r="B16" s="1"/>
  <c r="B15"/>
  <c r="H14"/>
  <c r="B14" s="1"/>
  <c r="B13"/>
  <c r="H12"/>
  <c r="B12" s="1"/>
  <c r="H11"/>
  <c r="B11" s="1"/>
  <c r="B10"/>
  <c r="B9"/>
  <c r="H8"/>
  <c r="B8" s="1"/>
  <c r="H7"/>
  <c r="B7" s="1"/>
  <c r="B6"/>
  <c r="H5"/>
  <c r="B5" s="1"/>
  <c r="B37" l="1"/>
  <c r="B42" s="1"/>
  <c r="B45" s="1"/>
  <c r="B31"/>
  <c r="C45"/>
  <c r="G45"/>
  <c r="I45"/>
  <c r="D45"/>
  <c r="F45"/>
  <c r="E45"/>
  <c r="H31"/>
  <c r="H45" s="1"/>
  <c r="B47" l="1"/>
  <c r="B49" s="1"/>
  <c r="C53" i="36"/>
  <c r="B9" i="37"/>
  <c r="B13" s="1"/>
  <c r="C43" i="36" l="1"/>
  <c r="B43"/>
  <c r="B53"/>
  <c r="C50"/>
  <c r="B50"/>
  <c r="C31"/>
  <c r="B31"/>
  <c r="C54" l="1"/>
  <c r="B54"/>
</calcChain>
</file>

<file path=xl/sharedStrings.xml><?xml version="1.0" encoding="utf-8"?>
<sst xmlns="http://schemas.openxmlformats.org/spreadsheetml/2006/main" count="1663" uniqueCount="215">
  <si>
    <t>Центр здоровья</t>
  </si>
  <si>
    <t>Диабетологический центр</t>
  </si>
  <si>
    <t>Централизованные приемы</t>
  </si>
  <si>
    <t>По подушевому нормативу</t>
  </si>
  <si>
    <t>наши за пред</t>
  </si>
  <si>
    <t>стоматология</t>
  </si>
  <si>
    <t>ВСЕГО</t>
  </si>
  <si>
    <t>Офтальмология</t>
  </si>
  <si>
    <t xml:space="preserve">Хирургия </t>
  </si>
  <si>
    <t>Оториноларингология</t>
  </si>
  <si>
    <t>Неврология</t>
  </si>
  <si>
    <t>Дерматовенерология</t>
  </si>
  <si>
    <t>Акушерство-гинекология</t>
  </si>
  <si>
    <t xml:space="preserve">Терапия </t>
  </si>
  <si>
    <t xml:space="preserve">ИТОГО обл.ЛПУ </t>
  </si>
  <si>
    <t>БУЗ ВО "Вологодская областная инфекционная больница"</t>
  </si>
  <si>
    <t>Эндокринология</t>
  </si>
  <si>
    <t>Урология</t>
  </si>
  <si>
    <t>Акушерство-гинекология дет.</t>
  </si>
  <si>
    <t>Кардиология</t>
  </si>
  <si>
    <t>БУЗ ВО "Вологодский областной госпиталь для ветеранов войн"</t>
  </si>
  <si>
    <t>Дерматовенерология дет</t>
  </si>
  <si>
    <t>Торакальная хирургия</t>
  </si>
  <si>
    <t>Онкология</t>
  </si>
  <si>
    <t>Офтальмология дет.</t>
  </si>
  <si>
    <t xml:space="preserve">БУЗ ВО "Вологодская областная офтальмологическая больница" </t>
  </si>
  <si>
    <t>Сурдология-оториноларингология дет</t>
  </si>
  <si>
    <t>Пульмонология дет.</t>
  </si>
  <si>
    <t>Оториноларингология дет</t>
  </si>
  <si>
    <t>Травматология и ортопедия дет</t>
  </si>
  <si>
    <t>Нефрология дет.</t>
  </si>
  <si>
    <t>Неврология дет.</t>
  </si>
  <si>
    <t>Гематология дет</t>
  </si>
  <si>
    <t>За единицу объема (НА ВЫЕЗДЕ)</t>
  </si>
  <si>
    <t>Ревматология дет.</t>
  </si>
  <si>
    <t>Сердечно-сосудистая хирургия</t>
  </si>
  <si>
    <t>Травматология и ортопедия</t>
  </si>
  <si>
    <t>Нейрохирургия</t>
  </si>
  <si>
    <t>Колопроктология</t>
  </si>
  <si>
    <t>Гематология</t>
  </si>
  <si>
    <t>БУЗ ВО "Вологодская областная клиническая больница №2"</t>
  </si>
  <si>
    <t>Хирургия</t>
  </si>
  <si>
    <t>Сурдология-оториноларингология</t>
  </si>
  <si>
    <t>Ревматология</t>
  </si>
  <si>
    <t>Пульмонология</t>
  </si>
  <si>
    <t>Нефрология</t>
  </si>
  <si>
    <t>Челюстно-лицевая хирургия</t>
  </si>
  <si>
    <t>Сердечно-сосудистая хирургия дет</t>
  </si>
  <si>
    <t>Нейрохирургия дет.</t>
  </si>
  <si>
    <t>БУЗ ВО "Вологодская областная клиническая больница"</t>
  </si>
  <si>
    <t xml:space="preserve">ИТОГО г.Череповец </t>
  </si>
  <si>
    <t xml:space="preserve">Акушерство-гинекология </t>
  </si>
  <si>
    <t>БУЗ ВО "Череповецкий городской родильный дом"</t>
  </si>
  <si>
    <t>Гемодиафильтрация</t>
  </si>
  <si>
    <t>Гемодиализ низкопоточный</t>
  </si>
  <si>
    <t>Гемодиализ высокопоточный</t>
  </si>
  <si>
    <t>Диализ:</t>
  </si>
  <si>
    <t>Пребывающих в стац.учр. детей-сирот и детей, находящихся в ТЖС</t>
  </si>
  <si>
    <t>Детей-сирот и детей, оставшихся без попечения родителей</t>
  </si>
  <si>
    <t xml:space="preserve">Акушерство-гинекология дет. </t>
  </si>
  <si>
    <t>БУЗ ВО "Череповецкая городская поликлиника № 2"</t>
  </si>
  <si>
    <t xml:space="preserve">БУЗ ВО "Череповецкая городская поликлиника № 1" </t>
  </si>
  <si>
    <t xml:space="preserve">БУЗ ВО "Череповецкая детская городская поликлиника №3" </t>
  </si>
  <si>
    <t xml:space="preserve">Итого г. Вологда </t>
  </si>
  <si>
    <t>ООО Центр гемодиализа "Бодрость"</t>
  </si>
  <si>
    <t xml:space="preserve">ООО Поликлиника "Бодрость" </t>
  </si>
  <si>
    <t>ФКУЗ МСЧ МВД России по Вологодской обл.</t>
  </si>
  <si>
    <t xml:space="preserve">БУЗ ВО "Вологодская городская больница №2" </t>
  </si>
  <si>
    <t xml:space="preserve">БУЗ ВО "Вологодский городской родильный дом" </t>
  </si>
  <si>
    <t xml:space="preserve">БУЗ ВО "Вологодская городская поликлиника №5" п. Молочное </t>
  </si>
  <si>
    <t>БУЗ ВО "Вологодская городская поликлиника №4"</t>
  </si>
  <si>
    <t xml:space="preserve">БУЗ ВО "Вологодская городская поликлиника № 3" </t>
  </si>
  <si>
    <t>БУЗ ВО "Вологодская городская поликлиника №2"</t>
  </si>
  <si>
    <t xml:space="preserve">Пульмонология </t>
  </si>
  <si>
    <t>Травматология и ортопедия (остеопороз)</t>
  </si>
  <si>
    <t>БУЗ ВО "Вологодская городская поликлиника №1"</t>
  </si>
  <si>
    <t xml:space="preserve">Нейрохирургия </t>
  </si>
  <si>
    <t>БУЗ ВО "Вологодская городская больница №1"</t>
  </si>
  <si>
    <t xml:space="preserve">ИТОГО районные </t>
  </si>
  <si>
    <t xml:space="preserve">Эндокринология </t>
  </si>
  <si>
    <t xml:space="preserve">Кардиология </t>
  </si>
  <si>
    <t xml:space="preserve">БУЗ ВО "Шекснинская ЦРБ" </t>
  </si>
  <si>
    <t xml:space="preserve">БУЗ ВО "Чагодощенская ЦРБ" </t>
  </si>
  <si>
    <t xml:space="preserve">БУЗ ВО "Харовская ЦРБ" </t>
  </si>
  <si>
    <t xml:space="preserve">БУЗ ВО "Устюженская ЦРБ" </t>
  </si>
  <si>
    <t xml:space="preserve">БУЗ ВО "Усть-Кубинская ЦРБ" </t>
  </si>
  <si>
    <t xml:space="preserve">БУЗ ВО "Тотемская ЦРБ" </t>
  </si>
  <si>
    <t>БУЗ ВО "Тарногская ЦРБ"</t>
  </si>
  <si>
    <t xml:space="preserve">БУЗ ВО "Сокольская ЦРБ" </t>
  </si>
  <si>
    <t>БУЗ ВО "Сямженская ЦРБ"</t>
  </si>
  <si>
    <t>БУЗ ВО "Нюксенская ЦРБ"</t>
  </si>
  <si>
    <t xml:space="preserve">БУЗ ВО "Никольская ЦРБ" </t>
  </si>
  <si>
    <t xml:space="preserve">БУЗ ВО "Междуреченская ЦРБ" </t>
  </si>
  <si>
    <t xml:space="preserve">БУЗ ВО "Кич-Городецкая ЦРБ" им. В.И.Коржавина </t>
  </si>
  <si>
    <t>БУЗ ВО "Кирилловская ЦРБ"</t>
  </si>
  <si>
    <t>БУЗ ВО "Кадуйская ЦРБ"</t>
  </si>
  <si>
    <t>БУЗ ВО "Грязовецкая ЦРБ"</t>
  </si>
  <si>
    <t>БУЗ ВО "Вытегорская ЦРБ"</t>
  </si>
  <si>
    <t>БУЗ ВО "Вологодская ЦРБ"</t>
  </si>
  <si>
    <t>БУЗ ВО "Вожегодская ЦРБ"</t>
  </si>
  <si>
    <t xml:space="preserve">БУЗ ВО "Верховажская ЦРБ" </t>
  </si>
  <si>
    <t xml:space="preserve">БУЗ ВО "Великоустюгская ЦРБ" </t>
  </si>
  <si>
    <t>БУЗ ВО "Вашкинская ЦРБ"</t>
  </si>
  <si>
    <t xml:space="preserve">БУЗ ВО "Белозерская ЦРБ" </t>
  </si>
  <si>
    <t>БУЗ ВО "Бабушкинская ЦРБ"</t>
  </si>
  <si>
    <t>БУЗ ВО "Бабаевская ЦРБ"</t>
  </si>
  <si>
    <t>Посещений по неотложной помощи</t>
  </si>
  <si>
    <t xml:space="preserve">Обращений    в связи с заболеваниями </t>
  </si>
  <si>
    <t xml:space="preserve"> Посещений с проф. и иной  целью</t>
  </si>
  <si>
    <t>Профиль специалиста</t>
  </si>
  <si>
    <t>Общая врачебная практика</t>
  </si>
  <si>
    <t>Педиатрия участк.</t>
  </si>
  <si>
    <t>Гастроэнтерология</t>
  </si>
  <si>
    <t>Гериатрия</t>
  </si>
  <si>
    <t>Терапия</t>
  </si>
  <si>
    <t>Радиология</t>
  </si>
  <si>
    <t>Челюстно-лицевая хирургия дет</t>
  </si>
  <si>
    <t xml:space="preserve">Гастроэнтерология </t>
  </si>
  <si>
    <t>Гастроэнтерология дет.</t>
  </si>
  <si>
    <t>Педиатрия</t>
  </si>
  <si>
    <t>Медосмотры несовершеннолетних профилактические</t>
  </si>
  <si>
    <t>Аллергология и иммунология</t>
  </si>
  <si>
    <t>Аллергология и иммунология дет.</t>
  </si>
  <si>
    <t>Инфекционные болезни</t>
  </si>
  <si>
    <t>Инфекционные болезни дет.</t>
  </si>
  <si>
    <t>Педиатрия (для детей раннего возраста)</t>
  </si>
  <si>
    <t xml:space="preserve"> ООО "Вологодский Региональный Диабетологический Центр" </t>
  </si>
  <si>
    <t>БУЗ ВО "Вологодский областной онкологический диспансер"</t>
  </si>
  <si>
    <t>ЧУЗ "РЖД-Медицина" г. Бабаево</t>
  </si>
  <si>
    <t>За единицу объёма (травмпункт)</t>
  </si>
  <si>
    <t>Акушерство-гинекология (первичная постановка на учёт по беременности)</t>
  </si>
  <si>
    <t>БУЗ ВО "Череповецкая детская городская поликлиника №1"</t>
  </si>
  <si>
    <t>БУЗ ВО "Череповецкая городская больница"</t>
  </si>
  <si>
    <t xml:space="preserve">Онкология </t>
  </si>
  <si>
    <t>Медосмотры взрослых профилактические</t>
  </si>
  <si>
    <t>ЧУЗ "РЖД-Медицина" г. Вологда</t>
  </si>
  <si>
    <t>БУЗ ВО "Вологодская областная детская больница № 2"</t>
  </si>
  <si>
    <t>полная комплексная услуга</t>
  </si>
  <si>
    <t>неполная комплексная услуга</t>
  </si>
  <si>
    <t>динамическая услуга</t>
  </si>
  <si>
    <t>в поликлинике</t>
  </si>
  <si>
    <t>работа в выходной день</t>
  </si>
  <si>
    <t>выездные формы работы с помощью мобильных медицинских комплексов</t>
  </si>
  <si>
    <t>БУЗ ВО "Череповецкая городская поликлиника № 7" им. П.Я. Дмитриева</t>
  </si>
  <si>
    <t xml:space="preserve">Ревматология </t>
  </si>
  <si>
    <t xml:space="preserve">ИТОГО другие субъекты </t>
  </si>
  <si>
    <t>Нефросовет</t>
  </si>
  <si>
    <t xml:space="preserve">Педиатрия </t>
  </si>
  <si>
    <t>Акушерство-гинекология (Приём женщин высокой группы риска) 
Перинатальный центр</t>
  </si>
  <si>
    <t>Женская консультация (по подушевому нормативу)</t>
  </si>
  <si>
    <t>Кабинет (по подушевому нормативу)</t>
  </si>
  <si>
    <t>За единицу объёма</t>
  </si>
  <si>
    <t>Гериатрия (с проведением КГО)</t>
  </si>
  <si>
    <t>Детская кардиология</t>
  </si>
  <si>
    <t>Детская онкология</t>
  </si>
  <si>
    <t>Детская хирургия</t>
  </si>
  <si>
    <t>Детская эндокринология</t>
  </si>
  <si>
    <t>Детская урология-андрология</t>
  </si>
  <si>
    <t>Диспансеризация+профосмотры</t>
  </si>
  <si>
    <t>Д. определённых групп взрослого населения 1этап</t>
  </si>
  <si>
    <t>Онкология (ЦАОП)</t>
  </si>
  <si>
    <t>ЦАОП</t>
  </si>
  <si>
    <t>Д.определённых групп взрослого населения 2 этап</t>
  </si>
  <si>
    <t>БУЗ ВО "Вологодский областной кожно-венерологический диспансер"</t>
  </si>
  <si>
    <t>БУЗ ВО "Вологодский областной кожно-венерологический диспансер №2"</t>
  </si>
  <si>
    <t>БУЗ ВО "Медсанчасть "Северсталь"</t>
  </si>
  <si>
    <t>в ПГГ 2023</t>
  </si>
  <si>
    <t xml:space="preserve">План  амбулаторно-поликлинической помощи для медицинских организаций и Вологодского филиала АО "Страховая компания "СОГАЗ-Мед" на 2023 год </t>
  </si>
  <si>
    <t>БУЗ ВО "Вологодская областная детская клиническая больница"</t>
  </si>
  <si>
    <t xml:space="preserve">Углублённая Д 1 этап </t>
  </si>
  <si>
    <t xml:space="preserve">ПЛАН 2023 года
 (К 09.01.2023) </t>
  </si>
  <si>
    <t>в т.ч онкология</t>
  </si>
  <si>
    <t>ЧУЗ "РЖД-Медицина" г. Бабаево"</t>
  </si>
  <si>
    <t>БУЗ ВО "Вологодская городская поликлиника № 4"</t>
  </si>
  <si>
    <t>БУЗ ВО "Вологодская городская поликлиника № 5"</t>
  </si>
  <si>
    <t>БУЗ ВО "Вологодский городской родильный дом"</t>
  </si>
  <si>
    <t xml:space="preserve">ЧУЗ "РЖД -Медицина" г. Вологда" </t>
  </si>
  <si>
    <t>ФКУЗ "МСЧ МВД России по Вологодской области"</t>
  </si>
  <si>
    <t xml:space="preserve">ООО "Поликлиника "Бодрость" </t>
  </si>
  <si>
    <t xml:space="preserve">БУЗ ВО "Череповецкая городская больница" </t>
  </si>
  <si>
    <t>БУЗ ВО "Вологодская областная клиническая больница №2" (Череповец + 6 районов)</t>
  </si>
  <si>
    <t>БУЗ ВО "Вологодский областной онкологический диспансер" (Вологда + 19 раонов)</t>
  </si>
  <si>
    <t>ООО "Красота и здоровье " (для  ВГБ 2)</t>
  </si>
  <si>
    <t>ОБЩИЙ ИТОГ</t>
  </si>
  <si>
    <t xml:space="preserve">План диспансерного наблюдения отдельных категорий граждан из числа взрослого населения для медицинских организаций и Вологодского филиала АО "Страховая компания "СОГАЗ-Мед" на 2023 год </t>
  </si>
  <si>
    <t>Диспансерное наблюдения взрослого населения</t>
  </si>
  <si>
    <t>отклонение</t>
  </si>
  <si>
    <t>перечень МО</t>
  </si>
  <si>
    <t>БУЗ ВО "Великоустюгская ЦРБ"</t>
  </si>
  <si>
    <t>ООО "Медицинский центр "Бодрость"</t>
  </si>
  <si>
    <t>БУЗ ВО "ВОДКБ"</t>
  </si>
  <si>
    <t>БУЗ ВО "ВОЛРЦ"</t>
  </si>
  <si>
    <t>ПГГ на 2023 год</t>
  </si>
  <si>
    <t>комплексные посещения</t>
  </si>
  <si>
    <t>Итого</t>
  </si>
  <si>
    <t>План по медицинской реабилитации в амбулаторных условиях для медицинских организаций и Вологодского филиала АО "Страховая компания "СОГАЗ-Мед" на 2023 год 
Комиссия ТП ОМС от 9.01.2023</t>
  </si>
  <si>
    <t>Комиссия ТП ОМС от 9.01.2023</t>
  </si>
  <si>
    <t>Амбулаторно-поликлиническая помощь на 2023 год</t>
  </si>
  <si>
    <t>маршрутизация медицинских организаций для проведения комплексного посещения по мед.реабилитации</t>
  </si>
  <si>
    <t>Наименование медицинской организации</t>
  </si>
  <si>
    <t xml:space="preserve">БУЗ ВО "Череповецкая городская поликлиника № 7" </t>
  </si>
  <si>
    <t>БУЗ ВО "ВОЛРЦ" (дети)</t>
  </si>
  <si>
    <t>ООО «Медицинский центр «Бодрость»</t>
  </si>
  <si>
    <t xml:space="preserve">БУЗ ВО "Вологодская городская поликлиника № 5" п. Молочное </t>
  </si>
  <si>
    <t xml:space="preserve">БУЗ ВО "Вологодская облстная детская клиническая больница" </t>
  </si>
  <si>
    <t>БУЗ ВО "Вологодская городская больница №2"</t>
  </si>
  <si>
    <t xml:space="preserve">межтеры </t>
  </si>
  <si>
    <t xml:space="preserve">Всего то ТПОМС ВО  </t>
  </si>
  <si>
    <t xml:space="preserve">федеральный норматив </t>
  </si>
  <si>
    <t xml:space="preserve">отклонение </t>
  </si>
  <si>
    <t xml:space="preserve"> Комплексное посещение по мед.реабилитации
К_09.01.2023</t>
  </si>
  <si>
    <t>всего МО реестра 2023</t>
  </si>
  <si>
    <t>всего ТПГГ 2023</t>
  </si>
  <si>
    <t>ООО «Красота и здоровье» (онкология)</t>
  </si>
  <si>
    <t>ООО "Красота и здоровье" (онкореабилитация)</t>
  </si>
</sst>
</file>

<file path=xl/styles.xml><?xml version="1.0" encoding="utf-8"?>
<styleSheet xmlns="http://schemas.openxmlformats.org/spreadsheetml/2006/main">
  <numFmts count="20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.00[$€-1]_-;\-* #,##0.00[$€-1]_-;_-* &quot;-&quot;??[$€-1]_-"/>
    <numFmt numFmtId="168" formatCode="#,##0.00%;[Red]\(#,##0.00%\)"/>
    <numFmt numFmtId="169" formatCode="0.0%;\(0.0%\)"/>
    <numFmt numFmtId="170" formatCode="000"/>
    <numFmt numFmtId="171" formatCode="#,##0.0%;[Red]\(#,##0.0%\)"/>
    <numFmt numFmtId="172" formatCode="#,##0.0%;\(#,##0.0%\)"/>
    <numFmt numFmtId="173" formatCode="0.0000%"/>
    <numFmt numFmtId="174" formatCode="#,##0.0_%;[Red]\(#,##0.0%\)"/>
    <numFmt numFmtId="175" formatCode="[$-419]General"/>
    <numFmt numFmtId="176" formatCode="#,##0.00&quot; &quot;[$руб.-419];[Red]&quot;-&quot;#,##0.00&quot; &quot;[$руб.-419]"/>
    <numFmt numFmtId="177" formatCode="0.00000%"/>
    <numFmt numFmtId="178" formatCode="_(* #,##0.00_);_(* \(#,##0.00\);_(* &quot;-&quot;??_);_(@_)"/>
    <numFmt numFmtId="179" formatCode="mmmm\ d\,\ yyyy"/>
    <numFmt numFmtId="180" formatCode="#,##0.0000000"/>
    <numFmt numFmtId="181" formatCode="#,##0.0"/>
  </numFmts>
  <fonts count="10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 Cyr"/>
      <charset val="204"/>
    </font>
    <font>
      <sz val="11"/>
      <color indexed="8"/>
      <name val="Calibri"/>
      <family val="2"/>
      <charset val="204"/>
    </font>
    <font>
      <sz val="9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Arial Cyr"/>
      <charset val="204"/>
    </font>
    <font>
      <i/>
      <sz val="11"/>
      <name val="Arial Cyr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Arial Cyr"/>
      <charset val="204"/>
    </font>
    <font>
      <b/>
      <i/>
      <sz val="11"/>
      <name val="Arial"/>
      <family val="2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1"/>
    </font>
    <font>
      <sz val="8"/>
      <name val="Arial"/>
      <family val="2"/>
      <charset val="204"/>
    </font>
    <font>
      <i/>
      <sz val="10"/>
      <name val="Arial Cyr"/>
      <charset val="204"/>
    </font>
    <font>
      <sz val="10"/>
      <name val="Helv"/>
      <charset val="204"/>
    </font>
    <font>
      <sz val="10"/>
      <name val="Helv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i/>
      <sz val="16"/>
      <color theme="1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theme="1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"/>
      <family val="2"/>
      <charset val="1"/>
    </font>
    <font>
      <sz val="10"/>
      <name val="Arial Cyr"/>
      <family val="2"/>
      <charset val="204"/>
    </font>
    <font>
      <sz val="18"/>
      <name val="Tahoma"/>
      <family val="2"/>
      <charset val="204"/>
    </font>
    <font>
      <sz val="8"/>
      <name val="Tahoma"/>
      <family val="2"/>
      <charset val="204"/>
    </font>
    <font>
      <i/>
      <sz val="12"/>
      <name val="Tahoma"/>
      <family val="2"/>
      <charset val="204"/>
    </font>
    <font>
      <i/>
      <sz val="12"/>
      <name val="Times New Roman"/>
      <family val="1"/>
      <charset val="204"/>
    </font>
    <font>
      <sz val="12"/>
      <name val="Tahoma"/>
      <family val="2"/>
      <charset val="204"/>
    </font>
    <font>
      <b/>
      <sz val="18"/>
      <name val="Tahoma"/>
      <family val="2"/>
      <charset val="204"/>
    </font>
    <font>
      <b/>
      <sz val="12"/>
      <name val="Tahoma"/>
      <family val="2"/>
      <charset val="204"/>
    </font>
    <font>
      <sz val="11"/>
      <color rgb="FFC0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7"/>
      <color rgb="FF000000"/>
      <name val="Times New Roman"/>
      <family val="1"/>
      <charset val="204"/>
    </font>
    <font>
      <b/>
      <sz val="6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sz val="7"/>
      <color rgb="FF000000"/>
      <name val="Times New Roman"/>
      <family val="1"/>
      <charset val="204"/>
    </font>
    <font>
      <sz val="6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u/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sz val="11"/>
      <color rgb="FF000000"/>
      <name val="Calibri"/>
      <family val="2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indexed="10"/>
      <name val="Arial Cyr"/>
      <charset val="204"/>
    </font>
    <font>
      <sz val="11"/>
      <color indexed="10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CAF0"/>
        <bgColor indexed="64"/>
      </patternFill>
    </fill>
    <fill>
      <patternFill patternType="solid">
        <fgColor rgb="FFC0DCC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854">
    <xf numFmtId="0" fontId="0" fillId="0" borderId="0"/>
    <xf numFmtId="0" fontId="4" fillId="0" borderId="0"/>
    <xf numFmtId="0" fontId="2" fillId="0" borderId="0"/>
    <xf numFmtId="0" fontId="12" fillId="0" borderId="0"/>
    <xf numFmtId="0" fontId="13" fillId="0" borderId="0"/>
    <xf numFmtId="0" fontId="22" fillId="0" borderId="0"/>
    <xf numFmtId="0" fontId="4" fillId="0" borderId="0"/>
    <xf numFmtId="0" fontId="22" fillId="0" borderId="0"/>
    <xf numFmtId="167" fontId="4" fillId="0" borderId="0" applyFont="0" applyFill="0" applyBorder="0" applyAlignment="0" applyProtection="0"/>
    <xf numFmtId="0" fontId="4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4" fillId="0" borderId="0"/>
    <xf numFmtId="0" fontId="22" fillId="0" borderId="0"/>
    <xf numFmtId="0" fontId="13" fillId="0" borderId="0"/>
    <xf numFmtId="0" fontId="4" fillId="0" borderId="0"/>
    <xf numFmtId="0" fontId="22" fillId="0" borderId="0"/>
    <xf numFmtId="0" fontId="29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3" borderId="0" applyNumberFormat="0" applyBorder="0" applyAlignment="0" applyProtection="0"/>
    <xf numFmtId="168" fontId="4" fillId="0" borderId="0" applyFill="0" applyBorder="0" applyAlignment="0"/>
    <xf numFmtId="169" fontId="4" fillId="0" borderId="0" applyFill="0" applyBorder="0" applyAlignment="0"/>
    <xf numFmtId="170" fontId="5" fillId="0" borderId="0" applyFill="0" applyBorder="0" applyAlignment="0"/>
    <xf numFmtId="171" fontId="4" fillId="0" borderId="0" applyFill="0" applyBorder="0" applyAlignment="0"/>
    <xf numFmtId="172" fontId="4" fillId="0" borderId="0" applyFill="0" applyBorder="0" applyAlignment="0"/>
    <xf numFmtId="168" fontId="4" fillId="0" borderId="0" applyFill="0" applyBorder="0" applyAlignment="0"/>
    <xf numFmtId="173" fontId="4" fillId="0" borderId="0" applyFill="0" applyBorder="0" applyAlignment="0"/>
    <xf numFmtId="169" fontId="4" fillId="0" borderId="0" applyFill="0" applyBorder="0" applyAlignment="0"/>
    <xf numFmtId="0" fontId="37" fillId="20" borderId="19" applyNumberFormat="0" applyAlignment="0" applyProtection="0"/>
    <xf numFmtId="0" fontId="38" fillId="21" borderId="20" applyNumberFormat="0" applyAlignment="0" applyProtection="0"/>
    <xf numFmtId="0" fontId="39" fillId="0" borderId="0" applyFont="0" applyFill="0" applyBorder="0" applyAlignment="0" applyProtection="0"/>
    <xf numFmtId="168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39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4" fontId="40" fillId="0" borderId="0" applyFill="0" applyBorder="0" applyAlignment="0"/>
    <xf numFmtId="168" fontId="4" fillId="0" borderId="0" applyFill="0" applyBorder="0" applyAlignment="0"/>
    <xf numFmtId="169" fontId="4" fillId="0" borderId="0" applyFill="0" applyBorder="0" applyAlignment="0"/>
    <xf numFmtId="168" fontId="4" fillId="0" borderId="0" applyFill="0" applyBorder="0" applyAlignment="0"/>
    <xf numFmtId="173" fontId="4" fillId="0" borderId="0" applyFill="0" applyBorder="0" applyAlignment="0"/>
    <xf numFmtId="169" fontId="4" fillId="0" borderId="0" applyFill="0" applyBorder="0" applyAlignment="0"/>
    <xf numFmtId="0" fontId="13" fillId="0" borderId="0"/>
    <xf numFmtId="175" fontId="41" fillId="0" borderId="0"/>
    <xf numFmtId="0" fontId="42" fillId="0" borderId="0" applyNumberFormat="0" applyFill="0" applyBorder="0" applyAlignment="0" applyProtection="0"/>
    <xf numFmtId="0" fontId="43" fillId="4" borderId="0" applyNumberFormat="0" applyBorder="0" applyAlignment="0" applyProtection="0"/>
    <xf numFmtId="38" fontId="44" fillId="22" borderId="0" applyNumberFormat="0" applyBorder="0" applyAlignment="0" applyProtection="0"/>
    <xf numFmtId="0" fontId="45" fillId="0" borderId="9" applyNumberFormat="0" applyAlignment="0" applyProtection="0">
      <alignment horizontal="left" vertical="center"/>
    </xf>
    <xf numFmtId="0" fontId="45" fillId="0" borderId="6">
      <alignment horizontal="left" vertical="center"/>
    </xf>
    <xf numFmtId="0" fontId="46" fillId="0" borderId="0">
      <alignment horizontal="center"/>
    </xf>
    <xf numFmtId="0" fontId="47" fillId="0" borderId="21" applyNumberFormat="0" applyFill="0" applyAlignment="0" applyProtection="0"/>
    <xf numFmtId="0" fontId="48" fillId="0" borderId="22" applyNumberFormat="0" applyFill="0" applyAlignment="0" applyProtection="0"/>
    <xf numFmtId="0" fontId="49" fillId="0" borderId="23" applyNumberFormat="0" applyFill="0" applyAlignment="0" applyProtection="0"/>
    <xf numFmtId="0" fontId="49" fillId="0" borderId="0" applyNumberFormat="0" applyFill="0" applyBorder="0" applyAlignment="0" applyProtection="0"/>
    <xf numFmtId="0" fontId="46" fillId="0" borderId="0">
      <alignment horizontal="center" textRotation="90"/>
    </xf>
    <xf numFmtId="0" fontId="50" fillId="7" borderId="19" applyNumberFormat="0" applyAlignment="0" applyProtection="0"/>
    <xf numFmtId="10" fontId="44" fillId="23" borderId="2" applyNumberFormat="0" applyBorder="0" applyAlignment="0" applyProtection="0"/>
    <xf numFmtId="168" fontId="4" fillId="0" borderId="0" applyFill="0" applyBorder="0" applyAlignment="0"/>
    <xf numFmtId="169" fontId="4" fillId="0" borderId="0" applyFill="0" applyBorder="0" applyAlignment="0"/>
    <xf numFmtId="168" fontId="4" fillId="0" borderId="0" applyFill="0" applyBorder="0" applyAlignment="0"/>
    <xf numFmtId="173" fontId="4" fillId="0" borderId="0" applyFill="0" applyBorder="0" applyAlignment="0"/>
    <xf numFmtId="169" fontId="4" fillId="0" borderId="0" applyFill="0" applyBorder="0" applyAlignment="0"/>
    <xf numFmtId="0" fontId="51" fillId="0" borderId="24" applyNumberFormat="0" applyFill="0" applyAlignment="0" applyProtection="0"/>
    <xf numFmtId="0" fontId="52" fillId="24" borderId="0" applyNumberFormat="0" applyBorder="0" applyAlignment="0" applyProtection="0"/>
    <xf numFmtId="173" fontId="4" fillId="0" borderId="0"/>
    <xf numFmtId="0" fontId="22" fillId="0" borderId="0"/>
    <xf numFmtId="0" fontId="33" fillId="0" borderId="0"/>
    <xf numFmtId="0" fontId="4" fillId="25" borderId="25" applyNumberFormat="0" applyFont="0" applyAlignment="0" applyProtection="0"/>
    <xf numFmtId="0" fontId="53" fillId="20" borderId="26" applyNumberFormat="0" applyAlignment="0" applyProtection="0"/>
    <xf numFmtId="172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73" fontId="4" fillId="0" borderId="0" applyFont="0" applyFill="0" applyBorder="0" applyAlignment="0" applyProtection="0"/>
    <xf numFmtId="168" fontId="4" fillId="0" borderId="0" applyFill="0" applyBorder="0" applyAlignment="0"/>
    <xf numFmtId="169" fontId="4" fillId="0" borderId="0" applyFill="0" applyBorder="0" applyAlignment="0"/>
    <xf numFmtId="168" fontId="4" fillId="0" borderId="0" applyFill="0" applyBorder="0" applyAlignment="0"/>
    <xf numFmtId="173" fontId="4" fillId="0" borderId="0" applyFill="0" applyBorder="0" applyAlignment="0"/>
    <xf numFmtId="169" fontId="4" fillId="0" borderId="0" applyFill="0" applyBorder="0" applyAlignment="0"/>
    <xf numFmtId="0" fontId="54" fillId="0" borderId="0"/>
    <xf numFmtId="176" fontId="54" fillId="0" borderId="0"/>
    <xf numFmtId="0" fontId="55" fillId="0" borderId="0">
      <alignment horizontal="right" vertical="center"/>
    </xf>
    <xf numFmtId="0" fontId="56" fillId="0" borderId="0">
      <alignment horizontal="left" vertical="center"/>
    </xf>
    <xf numFmtId="0" fontId="57" fillId="0" borderId="0">
      <alignment horizontal="center" vertical="center"/>
    </xf>
    <xf numFmtId="0" fontId="55" fillId="0" borderId="0">
      <alignment horizontal="center" vertical="center"/>
    </xf>
    <xf numFmtId="0" fontId="58" fillId="0" borderId="0">
      <alignment horizontal="center" vertical="center"/>
    </xf>
    <xf numFmtId="49" fontId="40" fillId="0" borderId="0" applyFill="0" applyBorder="0" applyAlignment="0"/>
    <xf numFmtId="173" fontId="4" fillId="0" borderId="0" applyFill="0" applyBorder="0" applyAlignment="0"/>
    <xf numFmtId="177" fontId="4" fillId="0" borderId="0" applyFill="0" applyBorder="0" applyAlignment="0"/>
    <xf numFmtId="0" fontId="59" fillId="0" borderId="0" applyNumberFormat="0" applyFill="0" applyBorder="0" applyAlignment="0" applyProtection="0"/>
    <xf numFmtId="0" fontId="60" fillId="0" borderId="27" applyNumberFormat="0" applyFill="0" applyAlignment="0" applyProtection="0"/>
    <xf numFmtId="0" fontId="61" fillId="0" borderId="0" applyNumberFormat="0" applyFill="0" applyBorder="0" applyAlignment="0" applyProtection="0"/>
    <xf numFmtId="0" fontId="22" fillId="0" borderId="0"/>
    <xf numFmtId="0" fontId="22" fillId="0" borderId="0"/>
    <xf numFmtId="0" fontId="2" fillId="0" borderId="0"/>
    <xf numFmtId="0" fontId="2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6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41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3" fillId="0" borderId="0"/>
    <xf numFmtId="49" fontId="2" fillId="0" borderId="0">
      <alignment horizontal="center" vertical="center" wrapText="1"/>
    </xf>
    <xf numFmtId="0" fontId="31" fillId="0" borderId="28">
      <alignment horizontal="center" vertical="center" wrapText="1"/>
    </xf>
    <xf numFmtId="14" fontId="31" fillId="0" borderId="28">
      <alignment horizontal="center" vertical="center" wrapText="1"/>
    </xf>
    <xf numFmtId="164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6" fillId="0" borderId="0">
      <alignment horizontal="left" vertical="center"/>
    </xf>
    <xf numFmtId="179" fontId="68" fillId="0" borderId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8" fillId="0" borderId="33" applyNumberFormat="0" applyFill="0" applyAlignment="0" applyProtection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/>
    <xf numFmtId="0" fontId="22" fillId="0" borderId="0"/>
    <xf numFmtId="0" fontId="2" fillId="0" borderId="0"/>
    <xf numFmtId="0" fontId="13" fillId="0" borderId="0"/>
    <xf numFmtId="9" fontId="2" fillId="0" borderId="0" applyFont="0" applyFill="0" applyBorder="0" applyAlignment="0" applyProtection="0"/>
    <xf numFmtId="0" fontId="68" fillId="0" borderId="0" applyNumberFormat="0" applyFill="0" applyBorder="0" applyAlignment="0" applyProtection="0"/>
    <xf numFmtId="2" fontId="68" fillId="0" borderId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13" fillId="0" borderId="0"/>
    <xf numFmtId="0" fontId="13" fillId="0" borderId="0"/>
    <xf numFmtId="0" fontId="4" fillId="0" borderId="0"/>
    <xf numFmtId="0" fontId="3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78" fillId="0" borderId="0">
      <alignment horizontal="center" vertical="top"/>
    </xf>
    <xf numFmtId="0" fontId="79" fillId="0" borderId="0">
      <alignment horizontal="left" vertical="top"/>
    </xf>
    <xf numFmtId="0" fontId="77" fillId="0" borderId="0">
      <alignment horizontal="center" vertical="center"/>
    </xf>
    <xf numFmtId="0" fontId="80" fillId="0" borderId="0">
      <alignment horizontal="left" vertical="top"/>
    </xf>
    <xf numFmtId="0" fontId="78" fillId="0" borderId="0">
      <alignment horizontal="right" vertical="top"/>
    </xf>
    <xf numFmtId="0" fontId="79" fillId="0" borderId="0">
      <alignment horizontal="center" vertical="center"/>
    </xf>
    <xf numFmtId="0" fontId="81" fillId="0" borderId="0">
      <alignment horizontal="center" vertical="center"/>
    </xf>
    <xf numFmtId="0" fontId="80" fillId="0" borderId="0">
      <alignment horizontal="center" vertical="center"/>
    </xf>
    <xf numFmtId="0" fontId="82" fillId="28" borderId="0">
      <alignment horizontal="center" vertical="center"/>
    </xf>
    <xf numFmtId="0" fontId="82" fillId="28" borderId="0">
      <alignment horizontal="center" vertical="center"/>
    </xf>
    <xf numFmtId="0" fontId="83" fillId="26" borderId="0">
      <alignment horizontal="center" vertical="center"/>
    </xf>
    <xf numFmtId="0" fontId="56" fillId="0" borderId="0">
      <alignment horizontal="left" vertical="center"/>
    </xf>
    <xf numFmtId="0" fontId="56" fillId="0" borderId="0">
      <alignment horizontal="center" vertical="center"/>
    </xf>
    <xf numFmtId="0" fontId="84" fillId="26" borderId="0">
      <alignment horizontal="center" vertical="center"/>
    </xf>
    <xf numFmtId="0" fontId="56" fillId="0" borderId="0">
      <alignment horizontal="center" vertical="center"/>
    </xf>
    <xf numFmtId="0" fontId="84" fillId="26" borderId="0">
      <alignment horizontal="center" vertical="center"/>
    </xf>
    <xf numFmtId="0" fontId="85" fillId="0" borderId="0">
      <alignment horizontal="center" vertical="center"/>
    </xf>
    <xf numFmtId="0" fontId="84" fillId="26" borderId="0">
      <alignment horizontal="center" vertical="center"/>
    </xf>
    <xf numFmtId="0" fontId="82" fillId="28" borderId="0">
      <alignment horizontal="center" vertical="center"/>
    </xf>
    <xf numFmtId="0" fontId="56" fillId="0" borderId="0">
      <alignment horizontal="center" vertical="center"/>
    </xf>
    <xf numFmtId="0" fontId="56" fillId="0" borderId="0">
      <alignment horizontal="center" vertical="center"/>
    </xf>
    <xf numFmtId="0" fontId="86" fillId="26" borderId="0">
      <alignment horizontal="right" vertical="center"/>
    </xf>
    <xf numFmtId="0" fontId="85" fillId="0" borderId="0">
      <alignment horizontal="center" vertical="center"/>
    </xf>
    <xf numFmtId="0" fontId="86" fillId="26" borderId="0">
      <alignment horizontal="right" vertical="center"/>
    </xf>
    <xf numFmtId="0" fontId="82" fillId="28" borderId="0">
      <alignment horizontal="center" vertical="center"/>
    </xf>
    <xf numFmtId="0" fontId="82" fillId="28" borderId="0">
      <alignment horizontal="center" vertical="center"/>
    </xf>
    <xf numFmtId="0" fontId="56" fillId="0" borderId="0">
      <alignment horizontal="center" vertical="center"/>
    </xf>
    <xf numFmtId="0" fontId="86" fillId="26" borderId="0">
      <alignment horizontal="right" vertical="center"/>
    </xf>
    <xf numFmtId="0" fontId="86" fillId="26" borderId="0">
      <alignment horizontal="right" vertical="center"/>
    </xf>
    <xf numFmtId="0" fontId="82" fillId="28" borderId="0">
      <alignment horizontal="center" vertical="center"/>
    </xf>
    <xf numFmtId="0" fontId="87" fillId="0" borderId="0">
      <alignment horizontal="center" vertical="center"/>
    </xf>
    <xf numFmtId="0" fontId="87" fillId="0" borderId="0">
      <alignment horizontal="center" vertical="center"/>
    </xf>
    <xf numFmtId="0" fontId="56" fillId="0" borderId="0">
      <alignment horizontal="center" vertical="center"/>
    </xf>
    <xf numFmtId="0" fontId="56" fillId="0" borderId="0">
      <alignment horizontal="center" vertical="center"/>
    </xf>
    <xf numFmtId="0" fontId="79" fillId="28" borderId="0">
      <alignment horizontal="center" vertical="center"/>
    </xf>
    <xf numFmtId="0" fontId="88" fillId="0" borderId="0">
      <alignment horizontal="center" vertical="center"/>
    </xf>
    <xf numFmtId="0" fontId="56" fillId="0" borderId="0">
      <alignment horizontal="center" vertical="center"/>
    </xf>
    <xf numFmtId="0" fontId="88" fillId="0" borderId="0">
      <alignment horizontal="center" vertical="center"/>
    </xf>
    <xf numFmtId="0" fontId="88" fillId="0" borderId="0">
      <alignment horizontal="center" vertical="center"/>
    </xf>
    <xf numFmtId="0" fontId="82" fillId="28" borderId="0">
      <alignment horizontal="left" vertical="center"/>
    </xf>
    <xf numFmtId="0" fontId="82" fillId="28" borderId="0">
      <alignment horizontal="center" vertical="center"/>
    </xf>
    <xf numFmtId="0" fontId="89" fillId="0" borderId="0">
      <alignment horizontal="right" vertical="center"/>
    </xf>
    <xf numFmtId="0" fontId="88" fillId="0" borderId="0">
      <alignment horizontal="right" vertical="center"/>
    </xf>
    <xf numFmtId="0" fontId="89" fillId="0" borderId="0">
      <alignment horizontal="right" vertical="center"/>
    </xf>
    <xf numFmtId="0" fontId="89" fillId="0" borderId="0">
      <alignment horizontal="right" vertical="center"/>
    </xf>
    <xf numFmtId="0" fontId="82" fillId="28" borderId="0">
      <alignment horizontal="center" vertical="center"/>
    </xf>
    <xf numFmtId="0" fontId="56" fillId="0" borderId="0">
      <alignment horizontal="center" vertical="center"/>
    </xf>
    <xf numFmtId="0" fontId="89" fillId="0" borderId="0">
      <alignment horizontal="right" vertical="center"/>
    </xf>
    <xf numFmtId="0" fontId="88" fillId="0" borderId="0">
      <alignment horizontal="left" vertical="center"/>
    </xf>
    <xf numFmtId="0" fontId="89" fillId="0" borderId="0">
      <alignment horizontal="right" vertical="center"/>
    </xf>
    <xf numFmtId="0" fontId="89" fillId="0" borderId="0">
      <alignment horizontal="right" vertical="center"/>
    </xf>
    <xf numFmtId="0" fontId="82" fillId="28" borderId="0">
      <alignment horizontal="center" vertical="center"/>
    </xf>
    <xf numFmtId="0" fontId="82" fillId="28" borderId="0">
      <alignment horizontal="left" vertical="center"/>
    </xf>
    <xf numFmtId="0" fontId="89" fillId="0" borderId="0">
      <alignment horizontal="left" vertical="top"/>
    </xf>
    <xf numFmtId="0" fontId="89" fillId="0" borderId="0">
      <alignment horizontal="left" vertical="top"/>
    </xf>
    <xf numFmtId="0" fontId="82" fillId="28" borderId="0">
      <alignment horizontal="center" vertical="center"/>
    </xf>
    <xf numFmtId="0" fontId="90" fillId="0" borderId="0">
      <alignment horizontal="center" vertical="center"/>
    </xf>
    <xf numFmtId="0" fontId="90" fillId="0" borderId="0">
      <alignment horizontal="center" vertical="center"/>
    </xf>
    <xf numFmtId="0" fontId="82" fillId="28" borderId="0">
      <alignment horizontal="center" vertical="center"/>
    </xf>
    <xf numFmtId="0" fontId="79" fillId="28" borderId="0">
      <alignment horizontal="center" vertical="center"/>
    </xf>
    <xf numFmtId="0" fontId="85" fillId="0" borderId="0">
      <alignment horizontal="center" vertical="center"/>
    </xf>
    <xf numFmtId="0" fontId="81" fillId="0" borderId="0">
      <alignment horizontal="center" vertical="top"/>
    </xf>
    <xf numFmtId="0" fontId="82" fillId="0" borderId="0">
      <alignment horizontal="center" vertical="center"/>
    </xf>
    <xf numFmtId="0" fontId="56" fillId="0" borderId="0">
      <alignment horizontal="left" vertical="top"/>
    </xf>
    <xf numFmtId="0" fontId="56" fillId="0" borderId="0">
      <alignment horizontal="left" vertical="top"/>
    </xf>
    <xf numFmtId="0" fontId="82" fillId="28" borderId="0">
      <alignment horizontal="center" vertical="center"/>
    </xf>
    <xf numFmtId="0" fontId="85" fillId="0" borderId="0">
      <alignment horizontal="left" vertical="top"/>
    </xf>
    <xf numFmtId="0" fontId="85" fillId="0" borderId="0">
      <alignment horizontal="left" vertical="top"/>
    </xf>
    <xf numFmtId="0" fontId="88" fillId="0" borderId="0">
      <alignment horizontal="right" vertical="center"/>
    </xf>
    <xf numFmtId="0" fontId="82" fillId="28" borderId="0">
      <alignment horizontal="center" vertical="center"/>
    </xf>
    <xf numFmtId="0" fontId="82" fillId="28" borderId="0">
      <alignment horizontal="center" vertical="center"/>
    </xf>
    <xf numFmtId="0" fontId="88" fillId="0" borderId="0">
      <alignment horizontal="left" vertical="center"/>
    </xf>
    <xf numFmtId="0" fontId="82" fillId="28" borderId="0">
      <alignment horizontal="center" vertical="center"/>
    </xf>
    <xf numFmtId="0" fontId="82" fillId="0" borderId="0">
      <alignment horizontal="center" vertical="top"/>
    </xf>
    <xf numFmtId="0" fontId="91" fillId="0" borderId="0">
      <alignment horizontal="center" vertical="top"/>
    </xf>
    <xf numFmtId="0" fontId="56" fillId="29" borderId="0">
      <alignment horizontal="left" vertical="center"/>
    </xf>
    <xf numFmtId="0" fontId="92" fillId="0" borderId="0">
      <alignment horizontal="left" vertical="top"/>
    </xf>
    <xf numFmtId="0" fontId="87" fillId="0" borderId="0">
      <alignment horizontal="center" vertical="center"/>
    </xf>
    <xf numFmtId="0" fontId="56" fillId="29" borderId="0">
      <alignment horizontal="center" vertical="center"/>
    </xf>
    <xf numFmtId="0" fontId="85" fillId="0" borderId="0">
      <alignment horizontal="left" vertical="top"/>
    </xf>
    <xf numFmtId="0" fontId="81" fillId="0" borderId="0">
      <alignment horizontal="center" vertical="center"/>
    </xf>
    <xf numFmtId="0" fontId="92" fillId="0" borderId="0">
      <alignment horizontal="left" vertical="top"/>
    </xf>
    <xf numFmtId="0" fontId="89" fillId="0" borderId="0">
      <alignment horizontal="center" vertical="center"/>
    </xf>
    <xf numFmtId="0" fontId="85" fillId="29" borderId="0">
      <alignment horizontal="center" vertical="center"/>
    </xf>
    <xf numFmtId="0" fontId="56" fillId="29" borderId="0">
      <alignment horizontal="center" vertical="center"/>
    </xf>
    <xf numFmtId="0" fontId="81" fillId="0" borderId="0">
      <alignment horizontal="center" vertical="center"/>
    </xf>
    <xf numFmtId="0" fontId="85" fillId="0" borderId="0">
      <alignment horizontal="left" vertical="top"/>
    </xf>
    <xf numFmtId="0" fontId="56" fillId="0" borderId="0">
      <alignment horizontal="center" vertical="center"/>
    </xf>
    <xf numFmtId="0" fontId="56" fillId="29" borderId="0">
      <alignment horizontal="center" vertical="center"/>
    </xf>
    <xf numFmtId="0" fontId="81" fillId="0" borderId="0">
      <alignment horizontal="left" vertical="center"/>
    </xf>
    <xf numFmtId="0" fontId="56" fillId="0" borderId="0">
      <alignment horizontal="center" vertical="center"/>
    </xf>
    <xf numFmtId="0" fontId="58" fillId="0" borderId="0">
      <alignment horizontal="center" vertical="center"/>
    </xf>
    <xf numFmtId="0" fontId="90" fillId="0" borderId="0">
      <alignment horizontal="left" vertical="top"/>
    </xf>
    <xf numFmtId="0" fontId="56" fillId="29" borderId="0">
      <alignment horizontal="center" vertical="center"/>
    </xf>
    <xf numFmtId="0" fontId="56" fillId="0" borderId="0">
      <alignment horizontal="center" vertical="center"/>
    </xf>
    <xf numFmtId="0" fontId="90" fillId="0" borderId="0">
      <alignment horizontal="right" vertical="top"/>
    </xf>
    <xf numFmtId="0" fontId="85" fillId="0" borderId="0">
      <alignment horizontal="center" vertical="center"/>
    </xf>
    <xf numFmtId="0" fontId="56" fillId="29" borderId="0">
      <alignment horizontal="center" vertical="center"/>
    </xf>
    <xf numFmtId="0" fontId="85" fillId="29" borderId="0">
      <alignment horizontal="center" vertical="center"/>
    </xf>
    <xf numFmtId="0" fontId="92" fillId="0" borderId="0">
      <alignment horizontal="center" vertical="center"/>
    </xf>
    <xf numFmtId="0" fontId="90" fillId="0" borderId="0">
      <alignment horizontal="right" vertical="top"/>
    </xf>
    <xf numFmtId="0" fontId="92" fillId="0" borderId="0">
      <alignment horizontal="center" vertical="center"/>
    </xf>
    <xf numFmtId="0" fontId="56" fillId="29" borderId="0">
      <alignment horizontal="center" vertical="center"/>
    </xf>
    <xf numFmtId="0" fontId="82" fillId="28" borderId="0">
      <alignment horizontal="center" vertical="center"/>
    </xf>
    <xf numFmtId="0" fontId="56" fillId="0" borderId="0">
      <alignment horizontal="left" vertical="center"/>
    </xf>
    <xf numFmtId="0" fontId="56" fillId="0" borderId="0">
      <alignment horizontal="center" vertical="center"/>
    </xf>
    <xf numFmtId="0" fontId="93" fillId="0" borderId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50" fillId="7" borderId="19" applyNumberFormat="0" applyAlignment="0" applyProtection="0"/>
    <xf numFmtId="0" fontId="53" fillId="20" borderId="26" applyNumberFormat="0" applyAlignment="0" applyProtection="0"/>
    <xf numFmtId="0" fontId="37" fillId="20" borderId="19" applyNumberFormat="0" applyAlignment="0" applyProtection="0"/>
    <xf numFmtId="165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7" fillId="0" borderId="21" applyNumberFormat="0" applyFill="0" applyAlignment="0" applyProtection="0"/>
    <xf numFmtId="0" fontId="48" fillId="0" borderId="22" applyNumberFormat="0" applyFill="0" applyAlignment="0" applyProtection="0"/>
    <xf numFmtId="0" fontId="49" fillId="0" borderId="23" applyNumberFormat="0" applyFill="0" applyAlignment="0" applyProtection="0"/>
    <xf numFmtId="0" fontId="49" fillId="0" borderId="0" applyNumberFormat="0" applyFill="0" applyBorder="0" applyAlignment="0" applyProtection="0"/>
    <xf numFmtId="0" fontId="60" fillId="0" borderId="27" applyNumberFormat="0" applyFill="0" applyAlignment="0" applyProtection="0"/>
    <xf numFmtId="0" fontId="38" fillId="21" borderId="20" applyNumberFormat="0" applyAlignment="0" applyProtection="0"/>
    <xf numFmtId="0" fontId="59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2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9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13" fillId="0" borderId="0"/>
    <xf numFmtId="0" fontId="7" fillId="0" borderId="0"/>
    <xf numFmtId="0" fontId="2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2" fillId="0" borderId="0"/>
    <xf numFmtId="0" fontId="13" fillId="0" borderId="0"/>
    <xf numFmtId="0" fontId="2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36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22" fillId="25" borderId="25" applyNumberFormat="0" applyFont="0" applyAlignment="0" applyProtection="0"/>
    <xf numFmtId="0" fontId="4" fillId="25" borderId="25" applyNumberFormat="0" applyFont="0" applyAlignment="0" applyProtection="0"/>
    <xf numFmtId="9" fontId="22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1" fillId="0" borderId="24" applyNumberFormat="0" applyFill="0" applyAlignment="0" applyProtection="0"/>
    <xf numFmtId="0" fontId="61" fillId="0" borderId="0" applyNumberForma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43" fillId="4" borderId="0" applyNumberFormat="0" applyBorder="0" applyAlignment="0" applyProtection="0"/>
    <xf numFmtId="0" fontId="13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0" borderId="0"/>
    <xf numFmtId="0" fontId="4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2" fillId="0" borderId="0"/>
    <xf numFmtId="9" fontId="1" fillId="0" borderId="0" applyFont="0" applyFill="0" applyBorder="0" applyAlignment="0" applyProtection="0"/>
    <xf numFmtId="166" fontId="13" fillId="0" borderId="0" applyFont="0" applyFill="0" applyBorder="0" applyAlignment="0" applyProtection="0"/>
  </cellStyleXfs>
  <cellXfs count="255">
    <xf numFmtId="0" fontId="0" fillId="0" borderId="0" xfId="0"/>
    <xf numFmtId="0" fontId="3" fillId="0" borderId="0" xfId="0" applyFont="1" applyFill="1"/>
    <xf numFmtId="0" fontId="4" fillId="0" borderId="0" xfId="1" applyFont="1" applyFill="1"/>
    <xf numFmtId="4" fontId="4" fillId="0" borderId="0" xfId="1" applyNumberFormat="1" applyFont="1" applyFill="1"/>
    <xf numFmtId="3" fontId="7" fillId="0" borderId="0" xfId="1" applyNumberFormat="1" applyFont="1" applyFill="1"/>
    <xf numFmtId="0" fontId="7" fillId="0" borderId="0" xfId="1" applyFont="1" applyFill="1"/>
    <xf numFmtId="0" fontId="6" fillId="0" borderId="0" xfId="1" applyFont="1" applyFill="1" applyAlignment="1">
      <alignment horizontal="left" vertical="center" wrapText="1"/>
    </xf>
    <xf numFmtId="3" fontId="8" fillId="0" borderId="0" xfId="1" applyNumberFormat="1" applyFont="1" applyFill="1" applyAlignment="1">
      <alignment horizontal="center"/>
    </xf>
    <xf numFmtId="3" fontId="7" fillId="0" borderId="0" xfId="1" applyNumberFormat="1" applyFont="1" applyFill="1" applyBorder="1"/>
    <xf numFmtId="3" fontId="5" fillId="0" borderId="5" xfId="1" applyNumberFormat="1" applyFont="1" applyFill="1" applyBorder="1"/>
    <xf numFmtId="0" fontId="7" fillId="0" borderId="0" xfId="1" applyFont="1" applyFill="1" applyAlignment="1">
      <alignment horizontal="right"/>
    </xf>
    <xf numFmtId="0" fontId="7" fillId="0" borderId="0" xfId="1" applyFont="1" applyFill="1" applyAlignment="1">
      <alignment horizontal="center"/>
    </xf>
    <xf numFmtId="3" fontId="7" fillId="0" borderId="8" xfId="1" applyNumberFormat="1" applyFont="1" applyFill="1" applyBorder="1"/>
    <xf numFmtId="3" fontId="7" fillId="0" borderId="9" xfId="1" applyNumberFormat="1" applyFont="1" applyFill="1" applyBorder="1"/>
    <xf numFmtId="0" fontId="6" fillId="0" borderId="10" xfId="1" applyFont="1" applyFill="1" applyBorder="1" applyAlignment="1">
      <alignment horizontal="left" vertical="center" wrapText="1"/>
    </xf>
    <xf numFmtId="3" fontId="9" fillId="0" borderId="0" xfId="1" applyNumberFormat="1" applyFont="1" applyFill="1" applyAlignment="1">
      <alignment horizontal="center"/>
    </xf>
    <xf numFmtId="3" fontId="15" fillId="0" borderId="0" xfId="1" applyNumberFormat="1" applyFont="1" applyFill="1"/>
    <xf numFmtId="0" fontId="5" fillId="0" borderId="0" xfId="1" applyFont="1" applyFill="1" applyAlignment="1">
      <alignment horizontal="left" vertical="center" wrapText="1"/>
    </xf>
    <xf numFmtId="3" fontId="7" fillId="0" borderId="0" xfId="1" applyNumberFormat="1" applyFont="1" applyFill="1" applyAlignment="1"/>
    <xf numFmtId="3" fontId="14" fillId="0" borderId="0" xfId="1" applyNumberFormat="1" applyFont="1" applyFill="1" applyAlignment="1"/>
    <xf numFmtId="3" fontId="5" fillId="0" borderId="4" xfId="1" applyNumberFormat="1" applyFont="1" applyFill="1" applyBorder="1" applyAlignment="1">
      <alignment horizontal="right" vertical="center" wrapText="1" shrinkToFit="1"/>
    </xf>
    <xf numFmtId="0" fontId="6" fillId="0" borderId="15" xfId="4" applyFont="1" applyFill="1" applyBorder="1" applyAlignment="1">
      <alignment vertical="center"/>
    </xf>
    <xf numFmtId="0" fontId="18" fillId="0" borderId="0" xfId="1" applyFont="1" applyFill="1"/>
    <xf numFmtId="0" fontId="4" fillId="0" borderId="0" xfId="1" applyFont="1" applyFill="1" applyAlignment="1">
      <alignment horizontal="center"/>
    </xf>
    <xf numFmtId="0" fontId="6" fillId="0" borderId="15" xfId="3" applyFont="1" applyFill="1" applyBorder="1" applyAlignment="1">
      <alignment wrapText="1"/>
    </xf>
    <xf numFmtId="0" fontId="6" fillId="0" borderId="15" xfId="2" applyFont="1" applyFill="1" applyBorder="1" applyAlignment="1">
      <alignment vertical="center"/>
    </xf>
    <xf numFmtId="3" fontId="5" fillId="0" borderId="1" xfId="1" applyNumberFormat="1" applyFont="1" applyFill="1" applyBorder="1" applyAlignment="1">
      <alignment horizontal="right" vertical="center" wrapText="1" shrinkToFit="1"/>
    </xf>
    <xf numFmtId="3" fontId="11" fillId="0" borderId="2" xfId="1" applyNumberFormat="1" applyFont="1" applyFill="1" applyBorder="1" applyAlignment="1">
      <alignment horizontal="center" vertical="center" wrapText="1"/>
    </xf>
    <xf numFmtId="3" fontId="18" fillId="0" borderId="0" xfId="1" applyNumberFormat="1" applyFont="1" applyFill="1"/>
    <xf numFmtId="3" fontId="11" fillId="0" borderId="5" xfId="1" applyNumberFormat="1" applyFont="1" applyFill="1" applyBorder="1" applyAlignment="1">
      <alignment horizontal="center" vertical="center" wrapText="1"/>
    </xf>
    <xf numFmtId="0" fontId="8" fillId="0" borderId="0" xfId="1" applyFont="1" applyFill="1"/>
    <xf numFmtId="4" fontId="18" fillId="0" borderId="0" xfId="1" applyNumberFormat="1" applyFont="1" applyFill="1"/>
    <xf numFmtId="0" fontId="9" fillId="0" borderId="0" xfId="1" applyFont="1" applyFill="1" applyAlignment="1">
      <alignment vertical="center"/>
    </xf>
    <xf numFmtId="3" fontId="11" fillId="0" borderId="2" xfId="1" applyNumberFormat="1" applyFont="1" applyFill="1" applyBorder="1" applyAlignment="1">
      <alignment horizontal="center"/>
    </xf>
    <xf numFmtId="0" fontId="9" fillId="0" borderId="0" xfId="1" applyFont="1" applyFill="1"/>
    <xf numFmtId="0" fontId="6" fillId="0" borderId="15" xfId="4" applyFont="1" applyFill="1" applyBorder="1" applyAlignment="1">
      <alignment vertical="center" wrapText="1"/>
    </xf>
    <xf numFmtId="0" fontId="6" fillId="0" borderId="15" xfId="3" applyFont="1" applyFill="1" applyBorder="1" applyAlignment="1">
      <alignment vertical="center"/>
    </xf>
    <xf numFmtId="3" fontId="5" fillId="0" borderId="1" xfId="1" applyNumberFormat="1" applyFont="1" applyFill="1" applyBorder="1" applyAlignment="1">
      <alignment horizontal="right"/>
    </xf>
    <xf numFmtId="0" fontId="6" fillId="0" borderId="15" xfId="1" applyFont="1" applyFill="1" applyBorder="1" applyAlignment="1">
      <alignment horizontal="left" vertical="center" wrapText="1"/>
    </xf>
    <xf numFmtId="0" fontId="20" fillId="0" borderId="0" xfId="1" applyFont="1" applyFill="1"/>
    <xf numFmtId="0" fontId="18" fillId="0" borderId="0" xfId="1" applyFont="1" applyFill="1" applyAlignment="1">
      <alignment vertical="center"/>
    </xf>
    <xf numFmtId="3" fontId="5" fillId="0" borderId="2" xfId="1" applyNumberFormat="1" applyFont="1" applyFill="1" applyBorder="1" applyAlignment="1">
      <alignment horizontal="right" vertical="center" wrapText="1" shrinkToFit="1"/>
    </xf>
    <xf numFmtId="3" fontId="11" fillId="0" borderId="5" xfId="1" applyNumberFormat="1" applyFont="1" applyFill="1" applyBorder="1" applyAlignment="1">
      <alignment horizontal="center"/>
    </xf>
    <xf numFmtId="3" fontId="11" fillId="0" borderId="1" xfId="1" applyNumberFormat="1" applyFont="1" applyFill="1" applyBorder="1" applyAlignment="1">
      <alignment horizontal="center"/>
    </xf>
    <xf numFmtId="3" fontId="6" fillId="0" borderId="2" xfId="1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/>
    </xf>
    <xf numFmtId="0" fontId="18" fillId="0" borderId="0" xfId="1" applyFont="1" applyFill="1" applyBorder="1"/>
    <xf numFmtId="0" fontId="15" fillId="0" borderId="0" xfId="1" applyFont="1" applyFill="1"/>
    <xf numFmtId="3" fontId="16" fillId="0" borderId="0" xfId="1" applyNumberFormat="1" applyFont="1" applyFill="1"/>
    <xf numFmtId="3" fontId="9" fillId="0" borderId="16" xfId="1" applyNumberFormat="1" applyFont="1" applyFill="1" applyBorder="1" applyAlignment="1">
      <alignment vertical="center" wrapText="1" shrinkToFit="1"/>
    </xf>
    <xf numFmtId="3" fontId="9" fillId="0" borderId="17" xfId="1" applyNumberFormat="1" applyFont="1" applyFill="1" applyBorder="1" applyAlignment="1">
      <alignment vertical="center" wrapText="1" shrinkToFit="1"/>
    </xf>
    <xf numFmtId="3" fontId="9" fillId="0" borderId="18" xfId="1" applyNumberFormat="1" applyFont="1" applyFill="1" applyBorder="1" applyAlignment="1">
      <alignment vertical="center" wrapText="1" shrinkToFit="1"/>
    </xf>
    <xf numFmtId="0" fontId="4" fillId="0" borderId="9" xfId="1" applyFont="1" applyFill="1" applyBorder="1"/>
    <xf numFmtId="4" fontId="22" fillId="0" borderId="0" xfId="1" applyNumberFormat="1" applyFont="1" applyFill="1"/>
    <xf numFmtId="2" fontId="4" fillId="0" borderId="0" xfId="1" applyNumberFormat="1" applyFont="1" applyFill="1"/>
    <xf numFmtId="0" fontId="10" fillId="0" borderId="0" xfId="1" applyFont="1" applyFill="1" applyAlignment="1">
      <alignment horizontal="center" vertical="center"/>
    </xf>
    <xf numFmtId="3" fontId="5" fillId="0" borderId="5" xfId="1" applyNumberFormat="1" applyFont="1" applyFill="1" applyBorder="1" applyAlignment="1">
      <alignment horizontal="right" vertical="center" wrapText="1" shrinkToFit="1"/>
    </xf>
    <xf numFmtId="0" fontId="5" fillId="0" borderId="15" xfId="4" applyFont="1" applyFill="1" applyBorder="1" applyAlignment="1">
      <alignment vertical="center"/>
    </xf>
    <xf numFmtId="0" fontId="5" fillId="0" borderId="15" xfId="4" applyFont="1" applyFill="1" applyBorder="1" applyAlignment="1">
      <alignment vertical="center" wrapText="1"/>
    </xf>
    <xf numFmtId="3" fontId="11" fillId="0" borderId="1" xfId="1" applyNumberFormat="1" applyFont="1" applyFill="1" applyBorder="1" applyAlignment="1">
      <alignment horizontal="center" vertical="center" wrapText="1"/>
    </xf>
    <xf numFmtId="0" fontId="6" fillId="0" borderId="0" xfId="4" applyFont="1" applyFill="1" applyBorder="1" applyAlignment="1">
      <alignment vertical="center"/>
    </xf>
    <xf numFmtId="3" fontId="6" fillId="0" borderId="1" xfId="1" applyNumberFormat="1" applyFont="1" applyFill="1" applyBorder="1" applyAlignment="1">
      <alignment horizontal="center" vertical="center" wrapText="1"/>
    </xf>
    <xf numFmtId="3" fontId="6" fillId="0" borderId="5" xfId="1" applyNumberFormat="1" applyFont="1" applyFill="1" applyBorder="1" applyAlignment="1">
      <alignment horizontal="center" vertical="center" wrapText="1"/>
    </xf>
    <xf numFmtId="0" fontId="5" fillId="0" borderId="15" xfId="4" applyFont="1" applyFill="1" applyBorder="1" applyAlignment="1">
      <alignment horizontal="left" vertical="center"/>
    </xf>
    <xf numFmtId="3" fontId="11" fillId="0" borderId="2" xfId="1" applyNumberFormat="1" applyFont="1" applyFill="1" applyBorder="1" applyAlignment="1">
      <alignment horizontal="center" wrapText="1" shrinkToFit="1"/>
    </xf>
    <xf numFmtId="3" fontId="11" fillId="0" borderId="5" xfId="1" applyNumberFormat="1" applyFont="1" applyFill="1" applyBorder="1" applyAlignment="1">
      <alignment horizontal="center" wrapText="1" shrinkToFit="1"/>
    </xf>
    <xf numFmtId="3" fontId="11" fillId="0" borderId="1" xfId="1" applyNumberFormat="1" applyFont="1" applyFill="1" applyBorder="1" applyAlignment="1">
      <alignment horizontal="center" vertical="center" wrapText="1" shrinkToFit="1"/>
    </xf>
    <xf numFmtId="3" fontId="11" fillId="0" borderId="2" xfId="1" applyNumberFormat="1" applyFont="1" applyFill="1" applyBorder="1" applyAlignment="1">
      <alignment horizontal="center" vertical="center" wrapText="1" shrinkToFit="1"/>
    </xf>
    <xf numFmtId="3" fontId="11" fillId="0" borderId="5" xfId="1" applyNumberFormat="1" applyFont="1" applyFill="1" applyBorder="1" applyAlignment="1">
      <alignment horizontal="center" vertical="center" wrapText="1" shrinkToFit="1"/>
    </xf>
    <xf numFmtId="3" fontId="11" fillId="0" borderId="15" xfId="1" applyNumberFormat="1" applyFont="1" applyFill="1" applyBorder="1" applyAlignment="1">
      <alignment horizontal="center"/>
    </xf>
    <xf numFmtId="3" fontId="11" fillId="0" borderId="15" xfId="1" applyNumberFormat="1" applyFont="1" applyFill="1" applyBorder="1" applyAlignment="1">
      <alignment horizontal="center" vertical="center" wrapText="1"/>
    </xf>
    <xf numFmtId="3" fontId="11" fillId="0" borderId="30" xfId="1" applyNumberFormat="1" applyFont="1" applyFill="1" applyBorder="1" applyAlignment="1">
      <alignment horizontal="center" vertical="center" wrapText="1"/>
    </xf>
    <xf numFmtId="3" fontId="5" fillId="0" borderId="31" xfId="1" applyNumberFormat="1" applyFont="1" applyFill="1" applyBorder="1" applyAlignment="1">
      <alignment horizontal="right" vertical="center" wrapText="1" shrinkToFit="1"/>
    </xf>
    <xf numFmtId="3" fontId="5" fillId="0" borderId="32" xfId="1" applyNumberFormat="1" applyFont="1" applyFill="1" applyBorder="1" applyAlignment="1">
      <alignment horizontal="right" vertical="center" wrapText="1" shrinkToFit="1"/>
    </xf>
    <xf numFmtId="3" fontId="5" fillId="0" borderId="30" xfId="1" applyNumberFormat="1" applyFont="1" applyFill="1" applyBorder="1" applyAlignment="1">
      <alignment horizontal="right" vertical="center" wrapText="1" shrinkToFit="1"/>
    </xf>
    <xf numFmtId="3" fontId="5" fillId="0" borderId="32" xfId="1" applyNumberFormat="1" applyFont="1" applyFill="1" applyBorder="1"/>
    <xf numFmtId="3" fontId="5" fillId="0" borderId="30" xfId="1" applyNumberFormat="1" applyFont="1" applyFill="1" applyBorder="1"/>
    <xf numFmtId="3" fontId="11" fillId="0" borderId="31" xfId="1" applyNumberFormat="1" applyFont="1" applyFill="1" applyBorder="1" applyAlignment="1">
      <alignment horizontal="center"/>
    </xf>
    <xf numFmtId="3" fontId="11" fillId="0" borderId="32" xfId="1" applyNumberFormat="1" applyFont="1" applyFill="1" applyBorder="1" applyAlignment="1">
      <alignment horizontal="center"/>
    </xf>
    <xf numFmtId="3" fontId="11" fillId="0" borderId="30" xfId="1" applyNumberFormat="1" applyFont="1" applyFill="1" applyBorder="1" applyAlignment="1">
      <alignment horizontal="center"/>
    </xf>
    <xf numFmtId="3" fontId="11" fillId="0" borderId="31" xfId="1" applyNumberFormat="1" applyFont="1" applyFill="1" applyBorder="1" applyAlignment="1">
      <alignment horizontal="center" vertical="center"/>
    </xf>
    <xf numFmtId="3" fontId="11" fillId="0" borderId="32" xfId="1" applyNumberFormat="1" applyFont="1" applyFill="1" applyBorder="1" applyAlignment="1">
      <alignment horizontal="center" vertical="center"/>
    </xf>
    <xf numFmtId="3" fontId="11" fillId="0" borderId="30" xfId="1" applyNumberFormat="1" applyFont="1" applyFill="1" applyBorder="1" applyAlignment="1">
      <alignment horizontal="center" vertical="center"/>
    </xf>
    <xf numFmtId="3" fontId="6" fillId="0" borderId="31" xfId="1" applyNumberFormat="1" applyFont="1" applyFill="1" applyBorder="1" applyAlignment="1">
      <alignment horizontal="center" vertical="center"/>
    </xf>
    <xf numFmtId="3" fontId="6" fillId="0" borderId="32" xfId="1" applyNumberFormat="1" applyFont="1" applyFill="1" applyBorder="1" applyAlignment="1">
      <alignment horizontal="center" vertical="center"/>
    </xf>
    <xf numFmtId="3" fontId="6" fillId="0" borderId="30" xfId="1" applyNumberFormat="1" applyFont="1" applyFill="1" applyBorder="1" applyAlignment="1">
      <alignment horizontal="center" vertical="center"/>
    </xf>
    <xf numFmtId="3" fontId="11" fillId="0" borderId="31" xfId="1" applyNumberFormat="1" applyFont="1" applyFill="1" applyBorder="1" applyAlignment="1">
      <alignment horizontal="center" vertical="center" wrapText="1"/>
    </xf>
    <xf numFmtId="3" fontId="11" fillId="0" borderId="32" xfId="1" applyNumberFormat="1" applyFont="1" applyFill="1" applyBorder="1" applyAlignment="1">
      <alignment horizontal="center" vertical="center" wrapText="1"/>
    </xf>
    <xf numFmtId="3" fontId="6" fillId="0" borderId="31" xfId="1" applyNumberFormat="1" applyFont="1" applyFill="1" applyBorder="1" applyAlignment="1">
      <alignment horizontal="center" vertical="center" wrapText="1"/>
    </xf>
    <xf numFmtId="3" fontId="6" fillId="0" borderId="32" xfId="1" applyNumberFormat="1" applyFont="1" applyFill="1" applyBorder="1" applyAlignment="1">
      <alignment horizontal="center" vertical="center" wrapText="1"/>
    </xf>
    <xf numFmtId="3" fontId="6" fillId="0" borderId="30" xfId="1" applyNumberFormat="1" applyFont="1" applyFill="1" applyBorder="1" applyAlignment="1">
      <alignment horizontal="center" vertical="center" wrapText="1"/>
    </xf>
    <xf numFmtId="3" fontId="5" fillId="0" borderId="31" xfId="1" applyNumberFormat="1" applyFont="1" applyFill="1" applyBorder="1" applyAlignment="1">
      <alignment horizontal="right" vertical="center" wrapText="1"/>
    </xf>
    <xf numFmtId="3" fontId="5" fillId="0" borderId="32" xfId="1" applyNumberFormat="1" applyFont="1" applyFill="1" applyBorder="1" applyAlignment="1">
      <alignment horizontal="right" vertical="center" wrapText="1"/>
    </xf>
    <xf numFmtId="3" fontId="5" fillId="0" borderId="30" xfId="1" applyNumberFormat="1" applyFont="1" applyFill="1" applyBorder="1" applyAlignment="1">
      <alignment horizontal="right" vertical="center" wrapText="1"/>
    </xf>
    <xf numFmtId="3" fontId="11" fillId="0" borderId="31" xfId="1" applyNumberFormat="1" applyFont="1" applyFill="1" applyBorder="1" applyAlignment="1">
      <alignment horizontal="center" vertical="center" wrapText="1" shrinkToFit="1"/>
    </xf>
    <xf numFmtId="3" fontId="5" fillId="0" borderId="31" xfId="1" applyNumberFormat="1" applyFont="1" applyFill="1" applyBorder="1" applyAlignment="1" applyProtection="1">
      <alignment horizontal="right" vertical="center" wrapText="1" shrinkToFit="1"/>
      <protection locked="0"/>
    </xf>
    <xf numFmtId="3" fontId="5" fillId="0" borderId="32" xfId="1" applyNumberFormat="1" applyFont="1" applyFill="1" applyBorder="1" applyAlignment="1" applyProtection="1">
      <alignment horizontal="right" vertical="center" wrapText="1" shrinkToFit="1"/>
      <protection locked="0"/>
    </xf>
    <xf numFmtId="3" fontId="11" fillId="0" borderId="31" xfId="1" applyNumberFormat="1" applyFont="1" applyFill="1" applyBorder="1" applyAlignment="1">
      <alignment horizontal="center" wrapText="1" shrinkToFit="1"/>
    </xf>
    <xf numFmtId="3" fontId="11" fillId="0" borderId="32" xfId="1" applyNumberFormat="1" applyFont="1" applyFill="1" applyBorder="1" applyAlignment="1">
      <alignment horizontal="center" wrapText="1" shrinkToFit="1"/>
    </xf>
    <xf numFmtId="3" fontId="11" fillId="0" borderId="30" xfId="1" applyNumberFormat="1" applyFont="1" applyFill="1" applyBorder="1" applyAlignment="1">
      <alignment horizontal="center" wrapText="1" shrinkToFit="1"/>
    </xf>
    <xf numFmtId="3" fontId="5" fillId="0" borderId="31" xfId="1" applyNumberFormat="1" applyFont="1" applyFill="1" applyBorder="1" applyAlignment="1">
      <alignment horizontal="right" wrapText="1" shrinkToFit="1"/>
    </xf>
    <xf numFmtId="3" fontId="5" fillId="0" borderId="32" xfId="1" applyNumberFormat="1" applyFont="1" applyFill="1" applyBorder="1" applyAlignment="1">
      <alignment horizontal="right" wrapText="1" shrinkToFit="1"/>
    </xf>
    <xf numFmtId="3" fontId="5" fillId="0" borderId="30" xfId="1" applyNumberFormat="1" applyFont="1" applyFill="1" applyBorder="1" applyAlignment="1">
      <alignment horizontal="right" wrapText="1" shrinkToFit="1"/>
    </xf>
    <xf numFmtId="3" fontId="11" fillId="0" borderId="32" xfId="1" applyNumberFormat="1" applyFont="1" applyFill="1" applyBorder="1" applyAlignment="1">
      <alignment horizontal="center" vertical="center" wrapText="1" shrinkToFit="1"/>
    </xf>
    <xf numFmtId="3" fontId="11" fillId="0" borderId="30" xfId="1" applyNumberFormat="1" applyFont="1" applyFill="1" applyBorder="1" applyAlignment="1">
      <alignment horizontal="center" vertical="center" wrapText="1" shrinkToFit="1"/>
    </xf>
    <xf numFmtId="3" fontId="5" fillId="0" borderId="31" xfId="1" applyNumberFormat="1" applyFont="1" applyFill="1" applyBorder="1"/>
    <xf numFmtId="3" fontId="5" fillId="0" borderId="31" xfId="1" applyNumberFormat="1" applyFont="1" applyFill="1" applyBorder="1" applyAlignment="1">
      <alignment horizontal="right"/>
    </xf>
    <xf numFmtId="3" fontId="5" fillId="0" borderId="30" xfId="1" applyNumberFormat="1" applyFont="1" applyFill="1" applyBorder="1" applyAlignment="1" applyProtection="1">
      <alignment horizontal="right" vertical="center" wrapText="1" shrinkToFit="1"/>
      <protection locked="0"/>
    </xf>
    <xf numFmtId="3" fontId="6" fillId="0" borderId="31" xfId="1" applyNumberFormat="1" applyFont="1" applyFill="1" applyBorder="1" applyAlignment="1">
      <alignment horizontal="center"/>
    </xf>
    <xf numFmtId="3" fontId="6" fillId="0" borderId="32" xfId="1" applyNumberFormat="1" applyFont="1" applyFill="1" applyBorder="1" applyAlignment="1">
      <alignment horizontal="center"/>
    </xf>
    <xf numFmtId="3" fontId="6" fillId="0" borderId="30" xfId="1" applyNumberFormat="1" applyFont="1" applyFill="1" applyBorder="1" applyAlignment="1">
      <alignment horizontal="center"/>
    </xf>
    <xf numFmtId="3" fontId="8" fillId="0" borderId="32" xfId="1" applyNumberFormat="1" applyFont="1" applyFill="1" applyBorder="1" applyAlignment="1">
      <alignment horizontal="center"/>
    </xf>
    <xf numFmtId="3" fontId="8" fillId="0" borderId="30" xfId="1" applyNumberFormat="1" applyFont="1" applyFill="1" applyBorder="1" applyAlignment="1">
      <alignment horizontal="center"/>
    </xf>
    <xf numFmtId="3" fontId="5" fillId="0" borderId="31" xfId="1" applyNumberFormat="1" applyFont="1" applyFill="1" applyBorder="1" applyAlignment="1"/>
    <xf numFmtId="3" fontId="5" fillId="0" borderId="32" xfId="1" applyNumberFormat="1" applyFont="1" applyFill="1" applyBorder="1" applyProtection="1">
      <protection locked="0"/>
    </xf>
    <xf numFmtId="3" fontId="5" fillId="0" borderId="30" xfId="1" applyNumberFormat="1" applyFont="1" applyFill="1" applyBorder="1" applyProtection="1">
      <protection locked="0"/>
    </xf>
    <xf numFmtId="3" fontId="5" fillId="0" borderId="32" xfId="1" applyNumberFormat="1" applyFont="1" applyFill="1" applyBorder="1" applyAlignment="1">
      <alignment horizontal="right" vertical="center"/>
    </xf>
    <xf numFmtId="3" fontId="5" fillId="0" borderId="30" xfId="1" applyNumberFormat="1" applyFont="1" applyFill="1" applyBorder="1" applyAlignment="1">
      <alignment horizontal="right" vertical="center"/>
    </xf>
    <xf numFmtId="3" fontId="6" fillId="0" borderId="31" xfId="1" applyNumberFormat="1" applyFont="1" applyFill="1" applyBorder="1" applyAlignment="1">
      <alignment horizontal="center" vertical="center" wrapText="1" shrinkToFit="1"/>
    </xf>
    <xf numFmtId="3" fontId="6" fillId="0" borderId="32" xfId="1" applyNumberFormat="1" applyFont="1" applyFill="1" applyBorder="1" applyAlignment="1">
      <alignment horizontal="center" vertical="center" wrapText="1" shrinkToFit="1"/>
    </xf>
    <xf numFmtId="3" fontId="6" fillId="0" borderId="30" xfId="1" applyNumberFormat="1" applyFont="1" applyFill="1" applyBorder="1" applyAlignment="1">
      <alignment horizontal="center" vertical="center" wrapText="1" shrinkToFit="1"/>
    </xf>
    <xf numFmtId="3" fontId="5" fillId="0" borderId="32" xfId="1" applyNumberFormat="1" applyFont="1" applyFill="1" applyBorder="1" applyAlignment="1">
      <alignment horizontal="right"/>
    </xf>
    <xf numFmtId="3" fontId="5" fillId="0" borderId="31" xfId="1" applyNumberFormat="1" applyFont="1" applyFill="1" applyBorder="1" applyAlignment="1" applyProtection="1">
      <alignment horizontal="right" wrapText="1" shrinkToFit="1"/>
      <protection locked="0"/>
    </xf>
    <xf numFmtId="3" fontId="11" fillId="0" borderId="31" xfId="1" applyNumberFormat="1" applyFont="1" applyFill="1" applyBorder="1" applyAlignment="1" applyProtection="1">
      <alignment horizontal="center" wrapText="1" shrinkToFit="1"/>
      <protection locked="0"/>
    </xf>
    <xf numFmtId="3" fontId="11" fillId="0" borderId="32" xfId="1" applyNumberFormat="1" applyFont="1" applyFill="1" applyBorder="1" applyAlignment="1" applyProtection="1">
      <alignment horizontal="center" wrapText="1" shrinkToFit="1"/>
      <protection locked="0"/>
    </xf>
    <xf numFmtId="3" fontId="11" fillId="0" borderId="30" xfId="1" applyNumberFormat="1" applyFont="1" applyFill="1" applyBorder="1" applyAlignment="1" applyProtection="1">
      <alignment horizontal="center" wrapText="1" shrinkToFit="1"/>
      <protection locked="0"/>
    </xf>
    <xf numFmtId="3" fontId="5" fillId="0" borderId="32" xfId="1" applyNumberFormat="1" applyFont="1" applyFill="1" applyBorder="1" applyAlignment="1" applyProtection="1">
      <alignment horizontal="right" wrapText="1" shrinkToFit="1"/>
      <protection locked="0"/>
    </xf>
    <xf numFmtId="3" fontId="5" fillId="0" borderId="30" xfId="1" applyNumberFormat="1" applyFont="1" applyFill="1" applyBorder="1" applyAlignment="1" applyProtection="1">
      <alignment horizontal="right" wrapText="1" shrinkToFit="1"/>
      <protection locked="0"/>
    </xf>
    <xf numFmtId="3" fontId="5" fillId="0" borderId="30" xfId="1" applyNumberFormat="1" applyFont="1" applyFill="1" applyBorder="1" applyAlignment="1">
      <alignment horizontal="right"/>
    </xf>
    <xf numFmtId="3" fontId="5" fillId="0" borderId="30" xfId="2" applyNumberFormat="1" applyFont="1" applyFill="1" applyBorder="1" applyProtection="1">
      <protection locked="0"/>
    </xf>
    <xf numFmtId="3" fontId="11" fillId="0" borderId="31" xfId="1" applyNumberFormat="1" applyFont="1" applyFill="1" applyBorder="1" applyAlignment="1" applyProtection="1">
      <alignment horizontal="center"/>
      <protection locked="0"/>
    </xf>
    <xf numFmtId="3" fontId="5" fillId="0" borderId="31" xfId="1" applyNumberFormat="1" applyFont="1" applyFill="1" applyBorder="1" applyProtection="1">
      <protection locked="0"/>
    </xf>
    <xf numFmtId="3" fontId="5" fillId="0" borderId="32" xfId="1" applyNumberFormat="1" applyFont="1" applyFill="1" applyBorder="1" applyAlignment="1">
      <alignment vertical="center" wrapText="1"/>
    </xf>
    <xf numFmtId="3" fontId="5" fillId="0" borderId="30" xfId="1" applyNumberFormat="1" applyFont="1" applyFill="1" applyBorder="1" applyAlignment="1">
      <alignment vertical="center" wrapText="1"/>
    </xf>
    <xf numFmtId="3" fontId="7" fillId="0" borderId="13" xfId="1" applyNumberFormat="1" applyFont="1" applyFill="1" applyBorder="1"/>
    <xf numFmtId="0" fontId="5" fillId="0" borderId="34" xfId="1" applyFont="1" applyFill="1" applyBorder="1" applyAlignment="1">
      <alignment wrapText="1" shrinkToFit="1"/>
    </xf>
    <xf numFmtId="0" fontId="11" fillId="0" borderId="15" xfId="1" applyFont="1" applyFill="1" applyBorder="1" applyAlignment="1">
      <alignment horizontal="center" vertical="center" wrapText="1"/>
    </xf>
    <xf numFmtId="0" fontId="11" fillId="0" borderId="15" xfId="4" applyFont="1" applyFill="1" applyBorder="1" applyAlignment="1">
      <alignment horizontal="center" vertical="center"/>
    </xf>
    <xf numFmtId="0" fontId="17" fillId="0" borderId="15" xfId="4" applyFont="1" applyFill="1" applyBorder="1" applyAlignment="1" applyProtection="1">
      <alignment horizontal="left" vertical="center"/>
      <protection locked="0"/>
    </xf>
    <xf numFmtId="0" fontId="17" fillId="0" borderId="15" xfId="4" applyFont="1" applyFill="1" applyBorder="1" applyAlignment="1" applyProtection="1">
      <alignment horizontal="right" vertical="center"/>
      <protection locked="0"/>
    </xf>
    <xf numFmtId="0" fontId="17" fillId="0" borderId="15" xfId="4" applyFont="1" applyFill="1" applyBorder="1" applyAlignment="1" applyProtection="1">
      <alignment horizontal="right" vertical="center" wrapText="1"/>
      <protection locked="0"/>
    </xf>
    <xf numFmtId="0" fontId="5" fillId="0" borderId="15" xfId="2" applyFont="1" applyFill="1" applyBorder="1" applyAlignment="1" applyProtection="1">
      <alignment horizontal="left" vertical="center" wrapText="1"/>
      <protection locked="0"/>
    </xf>
    <xf numFmtId="0" fontId="11" fillId="0" borderId="15" xfId="3" applyFont="1" applyFill="1" applyBorder="1" applyAlignment="1">
      <alignment horizontal="center" vertical="center" wrapText="1"/>
    </xf>
    <xf numFmtId="3" fontId="6" fillId="0" borderId="15" xfId="1" applyNumberFormat="1" applyFont="1" applyFill="1" applyBorder="1"/>
    <xf numFmtId="0" fontId="5" fillId="0" borderId="15" xfId="4" applyFont="1" applyFill="1" applyBorder="1" applyAlignment="1" applyProtection="1">
      <alignment horizontal="right" vertical="center"/>
      <protection locked="0"/>
    </xf>
    <xf numFmtId="0" fontId="6" fillId="0" borderId="15" xfId="1" applyFont="1" applyFill="1" applyBorder="1" applyAlignment="1">
      <alignment horizontal="left" vertical="center" wrapText="1" shrinkToFit="1"/>
    </xf>
    <xf numFmtId="4" fontId="5" fillId="0" borderId="30" xfId="1" applyNumberFormat="1" applyFont="1" applyFill="1" applyBorder="1" applyAlignment="1">
      <alignment horizontal="right" vertical="center" wrapText="1" shrinkToFit="1"/>
    </xf>
    <xf numFmtId="3" fontId="5" fillId="0" borderId="30" xfId="1" applyNumberFormat="1" applyFont="1" applyFill="1" applyBorder="1" applyAlignment="1">
      <alignment vertical="center" wrapText="1" shrinkToFit="1"/>
    </xf>
    <xf numFmtId="2" fontId="4" fillId="0" borderId="0" xfId="1" applyNumberFormat="1" applyFont="1" applyFill="1" applyBorder="1"/>
    <xf numFmtId="3" fontId="6" fillId="0" borderId="4" xfId="1" applyNumberFormat="1" applyFont="1" applyFill="1" applyBorder="1" applyAlignment="1">
      <alignment horizontal="center" vertical="center" wrapText="1"/>
    </xf>
    <xf numFmtId="3" fontId="6" fillId="0" borderId="14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5" fillId="0" borderId="31" xfId="1" applyNumberFormat="1" applyFont="1" applyFill="1" applyBorder="1" applyAlignment="1">
      <alignment vertical="center" wrapText="1" shrinkToFit="1"/>
    </xf>
    <xf numFmtId="3" fontId="5" fillId="0" borderId="32" xfId="1" applyNumberFormat="1" applyFont="1" applyFill="1" applyBorder="1" applyAlignment="1">
      <alignment vertical="center" wrapText="1" shrinkToFit="1"/>
    </xf>
    <xf numFmtId="3" fontId="5" fillId="0" borderId="31" xfId="1" applyNumberFormat="1" applyFont="1" applyFill="1" applyBorder="1" applyAlignment="1">
      <alignment vertical="center" wrapText="1"/>
    </xf>
    <xf numFmtId="3" fontId="5" fillId="0" borderId="1" xfId="1" applyNumberFormat="1" applyFont="1" applyFill="1" applyBorder="1" applyAlignment="1">
      <alignment vertical="center" wrapText="1"/>
    </xf>
    <xf numFmtId="3" fontId="5" fillId="0" borderId="31" xfId="1" applyNumberFormat="1" applyFont="1" applyFill="1" applyBorder="1" applyAlignment="1">
      <alignment vertical="center"/>
    </xf>
    <xf numFmtId="0" fontId="8" fillId="0" borderId="0" xfId="1" applyFont="1" applyFill="1" applyAlignment="1">
      <alignment horizontal="center"/>
    </xf>
    <xf numFmtId="0" fontId="25" fillId="0" borderId="0" xfId="1" applyFont="1" applyFill="1" applyAlignment="1">
      <alignment horizontal="center"/>
    </xf>
    <xf numFmtId="4" fontId="25" fillId="0" borderId="0" xfId="1" applyNumberFormat="1" applyFont="1" applyFill="1" applyAlignment="1">
      <alignment horizontal="center"/>
    </xf>
    <xf numFmtId="3" fontId="26" fillId="0" borderId="0" xfId="1" applyNumberFormat="1" applyFont="1" applyFill="1" applyAlignment="1">
      <alignment horizontal="center"/>
    </xf>
    <xf numFmtId="3" fontId="5" fillId="0" borderId="14" xfId="1" applyNumberFormat="1" applyFont="1" applyFill="1" applyBorder="1"/>
    <xf numFmtId="0" fontId="28" fillId="0" borderId="12" xfId="4" applyFont="1" applyFill="1" applyBorder="1" applyAlignment="1">
      <alignment horizontal="center" vertical="center" wrapText="1"/>
    </xf>
    <xf numFmtId="180" fontId="7" fillId="0" borderId="13" xfId="1" applyNumberFormat="1" applyFont="1" applyFill="1" applyBorder="1"/>
    <xf numFmtId="0" fontId="6" fillId="0" borderId="15" xfId="4" applyFont="1" applyFill="1" applyBorder="1" applyAlignment="1">
      <alignment horizontal="left" vertical="center" wrapText="1"/>
    </xf>
    <xf numFmtId="0" fontId="5" fillId="0" borderId="15" xfId="4" applyFont="1" applyFill="1" applyBorder="1" applyAlignment="1" applyProtection="1">
      <alignment horizontal="left" vertical="center"/>
      <protection locked="0"/>
    </xf>
    <xf numFmtId="0" fontId="6" fillId="0" borderId="35" xfId="1" applyFont="1" applyFill="1" applyBorder="1" applyAlignment="1">
      <alignment horizontal="center" vertical="center" wrapText="1" shrinkToFit="1"/>
    </xf>
    <xf numFmtId="3" fontId="5" fillId="0" borderId="31" xfId="1" applyNumberFormat="1" applyFont="1" applyFill="1" applyBorder="1" applyAlignment="1">
      <alignment horizontal="center"/>
    </xf>
    <xf numFmtId="0" fontId="24" fillId="0" borderId="0" xfId="1" applyFont="1" applyFill="1"/>
    <xf numFmtId="3" fontId="26" fillId="0" borderId="0" xfId="1" applyNumberFormat="1" applyFont="1" applyFill="1" applyAlignment="1">
      <alignment horizontal="center" vertical="center"/>
    </xf>
    <xf numFmtId="4" fontId="8" fillId="0" borderId="0" xfId="1" applyNumberFormat="1" applyFont="1" applyFill="1" applyAlignment="1">
      <alignment horizontal="center"/>
    </xf>
    <xf numFmtId="0" fontId="19" fillId="0" borderId="0" xfId="1" applyFont="1" applyFill="1" applyAlignment="1">
      <alignment horizontal="center"/>
    </xf>
    <xf numFmtId="0" fontId="20" fillId="0" borderId="7" xfId="1" applyFont="1" applyFill="1" applyBorder="1"/>
    <xf numFmtId="0" fontId="20" fillId="0" borderId="29" xfId="1" applyFont="1" applyFill="1" applyBorder="1"/>
    <xf numFmtId="0" fontId="32" fillId="0" borderId="0" xfId="1" applyFont="1" applyFill="1"/>
    <xf numFmtId="3" fontId="9" fillId="0" borderId="0" xfId="1" applyNumberFormat="1" applyFont="1" applyFill="1" applyAlignment="1">
      <alignment horizontal="right"/>
    </xf>
    <xf numFmtId="3" fontId="6" fillId="0" borderId="36" xfId="1" applyNumberFormat="1" applyFont="1" applyFill="1" applyBorder="1" applyAlignment="1">
      <alignment horizontal="center" vertical="center"/>
    </xf>
    <xf numFmtId="3" fontId="73" fillId="0" borderId="32" xfId="1" applyNumberFormat="1" applyFont="1" applyFill="1" applyBorder="1" applyAlignment="1">
      <alignment horizontal="center" vertical="center" wrapText="1"/>
    </xf>
    <xf numFmtId="3" fontId="75" fillId="0" borderId="32" xfId="1" applyNumberFormat="1" applyFont="1" applyFill="1" applyBorder="1" applyAlignment="1">
      <alignment vertical="center"/>
    </xf>
    <xf numFmtId="3" fontId="71" fillId="0" borderId="0" xfId="1" applyNumberFormat="1" applyFont="1" applyFill="1" applyAlignment="1">
      <alignment horizontal="left" vertical="center" wrapText="1"/>
    </xf>
    <xf numFmtId="3" fontId="5" fillId="0" borderId="32" xfId="1" applyNumberFormat="1" applyFont="1" applyFill="1" applyBorder="1" applyAlignment="1">
      <alignment horizontal="center" vertical="center" wrapText="1" shrinkToFit="1"/>
    </xf>
    <xf numFmtId="3" fontId="5" fillId="0" borderId="32" xfId="1" applyNumberFormat="1" applyFont="1" applyFill="1" applyBorder="1" applyAlignment="1">
      <alignment horizontal="left" vertical="center" wrapText="1"/>
    </xf>
    <xf numFmtId="3" fontId="76" fillId="0" borderId="0" xfId="1" applyNumberFormat="1" applyFont="1" applyFill="1"/>
    <xf numFmtId="3" fontId="74" fillId="0" borderId="0" xfId="449" applyNumberFormat="1" applyFont="1" applyFill="1" applyBorder="1" applyAlignment="1">
      <alignment horizontal="center"/>
    </xf>
    <xf numFmtId="3" fontId="76" fillId="0" borderId="0" xfId="1" applyNumberFormat="1" applyFont="1" applyFill="1" applyBorder="1"/>
    <xf numFmtId="3" fontId="6" fillId="0" borderId="32" xfId="1" applyNumberFormat="1" applyFont="1" applyFill="1" applyBorder="1" applyAlignment="1">
      <alignment horizontal="left" vertical="center" wrapText="1"/>
    </xf>
    <xf numFmtId="3" fontId="9" fillId="0" borderId="0" xfId="1" applyNumberFormat="1" applyFont="1" applyFill="1"/>
    <xf numFmtId="3" fontId="75" fillId="0" borderId="32" xfId="1" applyNumberFormat="1" applyFont="1" applyFill="1" applyBorder="1" applyAlignment="1">
      <alignment horizontal="left" vertical="center" wrapText="1"/>
    </xf>
    <xf numFmtId="3" fontId="5" fillId="0" borderId="32" xfId="1" applyNumberFormat="1" applyFont="1" applyFill="1" applyBorder="1" applyAlignment="1">
      <alignment horizontal="left"/>
    </xf>
    <xf numFmtId="3" fontId="10" fillId="0" borderId="0" xfId="1" applyNumberFormat="1" applyFont="1" applyFill="1" applyAlignment="1">
      <alignment horizontal="center" vertical="center"/>
    </xf>
    <xf numFmtId="3" fontId="5" fillId="0" borderId="32" xfId="449" applyNumberFormat="1" applyFont="1" applyFill="1" applyBorder="1" applyAlignment="1">
      <alignment horizontal="left" vertical="center" wrapText="1"/>
    </xf>
    <xf numFmtId="3" fontId="7" fillId="0" borderId="0" xfId="1" applyNumberFormat="1" applyFont="1" applyFill="1" applyAlignment="1">
      <alignment horizontal="right"/>
    </xf>
    <xf numFmtId="3" fontId="5" fillId="0" borderId="0" xfId="1" applyNumberFormat="1" applyFont="1" applyFill="1" applyAlignment="1">
      <alignment horizontal="left" vertical="center" wrapText="1"/>
    </xf>
    <xf numFmtId="0" fontId="75" fillId="0" borderId="0" xfId="0" applyFont="1"/>
    <xf numFmtId="0" fontId="75" fillId="0" borderId="32" xfId="0" applyFont="1" applyBorder="1" applyAlignment="1">
      <alignment horizontal="center"/>
    </xf>
    <xf numFmtId="4" fontId="5" fillId="27" borderId="32" xfId="249" applyNumberFormat="1" applyFont="1" applyFill="1" applyBorder="1" applyAlignment="1">
      <alignment horizontal="left" vertical="center" wrapText="1"/>
    </xf>
    <xf numFmtId="0" fontId="5" fillId="0" borderId="32" xfId="450" applyFont="1" applyFill="1" applyBorder="1" applyAlignment="1">
      <alignment wrapText="1"/>
    </xf>
    <xf numFmtId="0" fontId="77" fillId="0" borderId="32" xfId="451" applyFont="1" applyFill="1" applyBorder="1" applyAlignment="1">
      <alignment horizontal="left" vertical="center" wrapText="1"/>
    </xf>
    <xf numFmtId="3" fontId="75" fillId="0" borderId="32" xfId="0" applyNumberFormat="1" applyFont="1" applyBorder="1" applyAlignment="1">
      <alignment horizontal="center"/>
    </xf>
    <xf numFmtId="4" fontId="23" fillId="27" borderId="32" xfId="249" applyNumberFormat="1" applyFont="1" applyFill="1" applyBorder="1" applyAlignment="1">
      <alignment vertical="center" wrapText="1"/>
    </xf>
    <xf numFmtId="0" fontId="75" fillId="0" borderId="37" xfId="0" applyFont="1" applyBorder="1" applyAlignment="1">
      <alignment horizontal="center"/>
    </xf>
    <xf numFmtId="3" fontId="73" fillId="0" borderId="32" xfId="0" applyNumberFormat="1" applyFont="1" applyBorder="1" applyAlignment="1">
      <alignment horizontal="center"/>
    </xf>
    <xf numFmtId="0" fontId="5" fillId="0" borderId="32" xfId="0" applyFont="1" applyBorder="1" applyAlignment="1">
      <alignment horizontal="right"/>
    </xf>
    <xf numFmtId="0" fontId="95" fillId="0" borderId="37" xfId="0" applyFont="1" applyBorder="1" applyAlignment="1">
      <alignment horizontal="left"/>
    </xf>
    <xf numFmtId="3" fontId="5" fillId="0" borderId="0" xfId="449" applyNumberFormat="1" applyFont="1" applyFill="1" applyBorder="1" applyAlignment="1">
      <alignment horizontal="center" vertical="center" wrapText="1"/>
    </xf>
    <xf numFmtId="0" fontId="96" fillId="0" borderId="0" xfId="6" applyFont="1" applyFill="1" applyAlignment="1">
      <alignment horizontal="left" vertical="center" wrapText="1"/>
    </xf>
    <xf numFmtId="0" fontId="6" fillId="0" borderId="32" xfId="6" applyFont="1" applyFill="1" applyBorder="1" applyAlignment="1">
      <alignment horizontal="left" vertical="center" textRotation="90" wrapText="1"/>
    </xf>
    <xf numFmtId="0" fontId="6" fillId="0" borderId="32" xfId="6" applyFont="1" applyFill="1" applyBorder="1" applyAlignment="1">
      <alignment horizontal="left" vertical="center" wrapText="1"/>
    </xf>
    <xf numFmtId="0" fontId="6" fillId="30" borderId="32" xfId="6" applyFont="1" applyFill="1" applyBorder="1" applyAlignment="1">
      <alignment horizontal="left" vertical="center" wrapText="1"/>
    </xf>
    <xf numFmtId="3" fontId="6" fillId="30" borderId="32" xfId="6" applyNumberFormat="1" applyFont="1" applyFill="1" applyBorder="1" applyAlignment="1">
      <alignment horizontal="center" vertical="center" wrapText="1"/>
    </xf>
    <xf numFmtId="0" fontId="18" fillId="0" borderId="0" xfId="6" applyFont="1" applyFill="1"/>
    <xf numFmtId="3" fontId="6" fillId="0" borderId="32" xfId="6" applyNumberFormat="1" applyFont="1" applyFill="1" applyBorder="1" applyAlignment="1">
      <alignment horizontal="center" vertical="center"/>
    </xf>
    <xf numFmtId="0" fontId="6" fillId="0" borderId="32" xfId="6" applyFont="1" applyFill="1" applyBorder="1" applyAlignment="1">
      <alignment horizontal="right" vertical="center" wrapText="1"/>
    </xf>
    <xf numFmtId="3" fontId="6" fillId="0" borderId="0" xfId="6" applyNumberFormat="1" applyFont="1" applyFill="1" applyBorder="1" applyAlignment="1">
      <alignment horizontal="center" vertical="center"/>
    </xf>
    <xf numFmtId="0" fontId="96" fillId="0" borderId="32" xfId="6" applyFont="1" applyFill="1" applyBorder="1" applyAlignment="1">
      <alignment horizontal="right" vertical="top" wrapText="1"/>
    </xf>
    <xf numFmtId="0" fontId="6" fillId="0" borderId="32" xfId="6" applyFont="1" applyFill="1" applyBorder="1" applyAlignment="1">
      <alignment horizontal="right" vertical="top" wrapText="1"/>
    </xf>
    <xf numFmtId="0" fontId="6" fillId="0" borderId="38" xfId="6" applyFont="1" applyFill="1" applyBorder="1" applyAlignment="1">
      <alignment horizontal="center" vertical="center" wrapText="1" shrinkToFit="1"/>
    </xf>
    <xf numFmtId="0" fontId="18" fillId="0" borderId="0" xfId="6" applyFont="1"/>
    <xf numFmtId="49" fontId="6" fillId="0" borderId="32" xfId="6" applyNumberFormat="1" applyFont="1" applyBorder="1" applyAlignment="1">
      <alignment horizontal="center" vertical="center" wrapText="1"/>
    </xf>
    <xf numFmtId="3" fontId="5" fillId="0" borderId="32" xfId="6" applyNumberFormat="1" applyFont="1" applyFill="1" applyBorder="1" applyAlignment="1">
      <alignment horizontal="center"/>
    </xf>
    <xf numFmtId="0" fontId="98" fillId="0" borderId="32" xfId="6" applyFont="1" applyFill="1" applyBorder="1"/>
    <xf numFmtId="3" fontId="98" fillId="0" borderId="0" xfId="6" applyNumberFormat="1" applyFont="1" applyFill="1"/>
    <xf numFmtId="0" fontId="98" fillId="0" borderId="0" xfId="6" applyFont="1" applyFill="1"/>
    <xf numFmtId="4" fontId="99" fillId="0" borderId="32" xfId="6" applyNumberFormat="1" applyFont="1" applyFill="1" applyBorder="1"/>
    <xf numFmtId="4" fontId="99" fillId="0" borderId="0" xfId="6" applyNumberFormat="1" applyFont="1" applyFill="1"/>
    <xf numFmtId="4" fontId="98" fillId="0" borderId="32" xfId="6" applyNumberFormat="1" applyFont="1" applyFill="1" applyBorder="1"/>
    <xf numFmtId="4" fontId="98" fillId="0" borderId="0" xfId="6" applyNumberFormat="1" applyFont="1" applyFill="1"/>
    <xf numFmtId="2" fontId="98" fillId="0" borderId="32" xfId="6" applyNumberFormat="1" applyFont="1" applyFill="1" applyBorder="1"/>
    <xf numFmtId="2" fontId="98" fillId="0" borderId="0" xfId="6" applyNumberFormat="1" applyFont="1" applyFill="1" applyBorder="1"/>
    <xf numFmtId="3" fontId="5" fillId="27" borderId="32" xfId="6" applyNumberFormat="1" applyFont="1" applyFill="1" applyBorder="1" applyAlignment="1">
      <alignment horizontal="center"/>
    </xf>
    <xf numFmtId="2" fontId="98" fillId="0" borderId="0" xfId="6" applyNumberFormat="1" applyFont="1" applyFill="1"/>
    <xf numFmtId="0" fontId="6" fillId="0" borderId="0" xfId="6" applyFont="1" applyFill="1"/>
    <xf numFmtId="0" fontId="6" fillId="30" borderId="0" xfId="6" applyFont="1" applyFill="1"/>
    <xf numFmtId="3" fontId="5" fillId="0" borderId="37" xfId="6" applyNumberFormat="1" applyFont="1" applyFill="1" applyBorder="1" applyAlignment="1">
      <alignment horizontal="center"/>
    </xf>
    <xf numFmtId="0" fontId="98" fillId="0" borderId="37" xfId="6" applyFont="1" applyFill="1" applyBorder="1"/>
    <xf numFmtId="0" fontId="6" fillId="0" borderId="0" xfId="6" applyFont="1" applyFill="1" applyAlignment="1">
      <alignment horizontal="center"/>
    </xf>
    <xf numFmtId="0" fontId="6" fillId="31" borderId="0" xfId="6" applyFont="1" applyFill="1" applyAlignment="1">
      <alignment horizontal="center"/>
    </xf>
    <xf numFmtId="0" fontId="6" fillId="0" borderId="0" xfId="6" applyFont="1" applyFill="1" applyAlignment="1">
      <alignment horizontal="center" vertical="center"/>
    </xf>
    <xf numFmtId="0" fontId="6" fillId="30" borderId="0" xfId="6" applyFont="1" applyFill="1" applyAlignment="1">
      <alignment horizontal="center" vertical="center"/>
    </xf>
    <xf numFmtId="0" fontId="18" fillId="0" borderId="0" xfId="6" applyFont="1" applyBorder="1"/>
    <xf numFmtId="3" fontId="18" fillId="0" borderId="32" xfId="6" applyNumberFormat="1" applyFont="1" applyBorder="1" applyAlignment="1">
      <alignment horizontal="center"/>
    </xf>
    <xf numFmtId="0" fontId="5" fillId="0" borderId="0" xfId="6" applyFont="1" applyFill="1" applyAlignment="1">
      <alignment horizontal="right"/>
    </xf>
    <xf numFmtId="0" fontId="6" fillId="32" borderId="32" xfId="1" applyFont="1" applyFill="1" applyBorder="1" applyAlignment="1">
      <alignment horizontal="left" vertical="center" wrapText="1"/>
    </xf>
    <xf numFmtId="3" fontId="9" fillId="32" borderId="32" xfId="1" applyNumberFormat="1" applyFont="1" applyFill="1" applyBorder="1" applyAlignment="1"/>
    <xf numFmtId="3" fontId="6" fillId="32" borderId="32" xfId="1" applyNumberFormat="1" applyFont="1" applyFill="1" applyBorder="1" applyAlignment="1">
      <alignment horizontal="right" vertical="center" wrapText="1"/>
    </xf>
    <xf numFmtId="0" fontId="6" fillId="27" borderId="38" xfId="249" applyFont="1" applyFill="1" applyBorder="1" applyAlignment="1">
      <alignment horizontal="center" vertical="center"/>
    </xf>
    <xf numFmtId="0" fontId="73" fillId="0" borderId="32" xfId="0" applyFont="1" applyBorder="1" applyAlignment="1">
      <alignment horizontal="center" vertical="center" wrapText="1"/>
    </xf>
    <xf numFmtId="0" fontId="28" fillId="0" borderId="0" xfId="4" applyFont="1" applyFill="1" applyBorder="1" applyAlignment="1">
      <alignment horizontal="center" vertical="center" wrapText="1"/>
    </xf>
    <xf numFmtId="3" fontId="9" fillId="0" borderId="10" xfId="7" applyNumberFormat="1" applyFont="1" applyFill="1" applyBorder="1" applyAlignment="1">
      <alignment horizontal="center" vertical="center" wrapText="1"/>
    </xf>
    <xf numFmtId="3" fontId="9" fillId="0" borderId="9" xfId="7" applyNumberFormat="1" applyFont="1" applyFill="1" applyBorder="1" applyAlignment="1">
      <alignment horizontal="center" vertical="center" wrapText="1"/>
    </xf>
    <xf numFmtId="3" fontId="9" fillId="0" borderId="11" xfId="7" applyNumberFormat="1" applyFont="1" applyFill="1" applyBorder="1" applyAlignment="1">
      <alignment horizontal="center" vertical="center" wrapText="1"/>
    </xf>
    <xf numFmtId="3" fontId="72" fillId="0" borderId="0" xfId="449" applyNumberFormat="1" applyFont="1" applyFill="1" applyBorder="1" applyAlignment="1">
      <alignment horizontal="center" vertical="center" wrapText="1"/>
    </xf>
    <xf numFmtId="2" fontId="94" fillId="0" borderId="7" xfId="0" applyNumberFormat="1" applyFont="1" applyBorder="1" applyAlignment="1">
      <alignment horizontal="center" wrapText="1" shrinkToFit="1"/>
    </xf>
    <xf numFmtId="0" fontId="6" fillId="0" borderId="0" xfId="829" applyFont="1" applyFill="1" applyBorder="1" applyAlignment="1">
      <alignment horizontal="center" vertical="center" wrapText="1"/>
    </xf>
    <xf numFmtId="0" fontId="97" fillId="0" borderId="7" xfId="829" applyFont="1" applyFill="1" applyBorder="1" applyAlignment="1">
      <alignment horizontal="center" vertical="center" wrapText="1"/>
    </xf>
  </cellXfs>
  <cellStyles count="854">
    <cellStyle name="_PERSONAL" xfId="39"/>
    <cellStyle name="_PERSONAL_PERSONAL" xfId="40"/>
    <cellStyle name="_PERSONAL_PERSONAL_1" xfId="41"/>
    <cellStyle name="_PERSONAL_PERSONAL_2" xfId="42"/>
    <cellStyle name="_PERSONAL_PERSONAL_3" xfId="43"/>
    <cellStyle name="_PLDT" xfId="44"/>
    <cellStyle name="20% - Accent1" xfId="45"/>
    <cellStyle name="20% - Accent1 2" xfId="830"/>
    <cellStyle name="20% - Accent2" xfId="46"/>
    <cellStyle name="20% - Accent2 2" xfId="831"/>
    <cellStyle name="20% - Accent3" xfId="47"/>
    <cellStyle name="20% - Accent3 2" xfId="832"/>
    <cellStyle name="20% - Accent4" xfId="48"/>
    <cellStyle name="20% - Accent4 2" xfId="833"/>
    <cellStyle name="20% - Accent5" xfId="49"/>
    <cellStyle name="20% - Accent5 2" xfId="834"/>
    <cellStyle name="20% - Accent6" xfId="50"/>
    <cellStyle name="20% - Accent6 2" xfId="835"/>
    <cellStyle name="20% - Акцент1 2" xfId="452"/>
    <cellStyle name="20% - Акцент2 2" xfId="453"/>
    <cellStyle name="20% - Акцент3 2" xfId="454"/>
    <cellStyle name="20% - Акцент4 2" xfId="455"/>
    <cellStyle name="20% - Акцент5 2" xfId="456"/>
    <cellStyle name="20% - Акцент6 2" xfId="457"/>
    <cellStyle name="40% - Accent1" xfId="51"/>
    <cellStyle name="40% - Accent1 2" xfId="836"/>
    <cellStyle name="40% - Accent2" xfId="52"/>
    <cellStyle name="40% - Accent2 2" xfId="837"/>
    <cellStyle name="40% - Accent3" xfId="53"/>
    <cellStyle name="40% - Accent3 2" xfId="838"/>
    <cellStyle name="40% - Accent4" xfId="54"/>
    <cellStyle name="40% - Accent4 2" xfId="839"/>
    <cellStyle name="40% - Accent5" xfId="55"/>
    <cellStyle name="40% - Accent5 2" xfId="840"/>
    <cellStyle name="40% - Accent6" xfId="56"/>
    <cellStyle name="40% - Accent6 2" xfId="841"/>
    <cellStyle name="40% - Акцент1 2" xfId="458"/>
    <cellStyle name="40% - Акцент2 2" xfId="459"/>
    <cellStyle name="40% - Акцент3 2" xfId="460"/>
    <cellStyle name="40% - Акцент4 2" xfId="461"/>
    <cellStyle name="40% - Акцент5 2" xfId="462"/>
    <cellStyle name="40% - Акцент6 2" xfId="463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60% - Акцент1 2" xfId="464"/>
    <cellStyle name="60% - Акцент2 2" xfId="465"/>
    <cellStyle name="60% - Акцент3 2" xfId="466"/>
    <cellStyle name="60% - Акцент4 2" xfId="467"/>
    <cellStyle name="60% - Акцент5 2" xfId="468"/>
    <cellStyle name="60% - Акцент6 2" xfId="469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 Currency (0)" xfId="70"/>
    <cellStyle name="Calc Currency (2)" xfId="71"/>
    <cellStyle name="Calc Percent (0)" xfId="72"/>
    <cellStyle name="Calc Percent (1)" xfId="73"/>
    <cellStyle name="Calc Percent (2)" xfId="74"/>
    <cellStyle name="Calc Units (0)" xfId="75"/>
    <cellStyle name="Calc Units (1)" xfId="76"/>
    <cellStyle name="Calc Units (2)" xfId="77"/>
    <cellStyle name="Calculation" xfId="78"/>
    <cellStyle name="Check Cell" xfId="79"/>
    <cellStyle name="Comma [0]_#6 Temps &amp; Contractors" xfId="80"/>
    <cellStyle name="Comma [00]" xfId="81"/>
    <cellStyle name="Comma_#6 Temps &amp; Contractors" xfId="82"/>
    <cellStyle name="Currency [0]_#6 Temps &amp; Contractors" xfId="83"/>
    <cellStyle name="Currency [00]" xfId="84"/>
    <cellStyle name="Currency_#6 Temps &amp; Contractors" xfId="85"/>
    <cellStyle name="Date Short" xfId="86"/>
    <cellStyle name="Enter Currency (0)" xfId="87"/>
    <cellStyle name="Enter Currency (2)" xfId="88"/>
    <cellStyle name="Enter Units (0)" xfId="89"/>
    <cellStyle name="Enter Units (1)" xfId="90"/>
    <cellStyle name="Enter Units (2)" xfId="91"/>
    <cellStyle name="Euro" xfId="8"/>
    <cellStyle name="Excel Built-in Normal" xfId="92"/>
    <cellStyle name="Excel Built-in Normal 2" xfId="93"/>
    <cellStyle name="Excel Built-in Normal 3" xfId="842"/>
    <cellStyle name="Explanatory Text" xfId="94"/>
    <cellStyle name="F2" xfId="393"/>
    <cellStyle name="F3" xfId="394"/>
    <cellStyle name="F4" xfId="395"/>
    <cellStyle name="F5" xfId="396"/>
    <cellStyle name="F6" xfId="397"/>
    <cellStyle name="F7" xfId="398"/>
    <cellStyle name="F8" xfId="399"/>
    <cellStyle name="Good" xfId="95"/>
    <cellStyle name="Grey" xfId="96"/>
    <cellStyle name="Header1" xfId="97"/>
    <cellStyle name="Header2" xfId="98"/>
    <cellStyle name="Heading" xfId="99"/>
    <cellStyle name="Heading 1" xfId="100"/>
    <cellStyle name="Heading 2" xfId="101"/>
    <cellStyle name="Heading 3" xfId="102"/>
    <cellStyle name="Heading 4" xfId="103"/>
    <cellStyle name="Heading1" xfId="104"/>
    <cellStyle name="Input" xfId="105"/>
    <cellStyle name="Input [yellow]" xfId="106"/>
    <cellStyle name="Link Currency (0)" xfId="107"/>
    <cellStyle name="Link Currency (2)" xfId="108"/>
    <cellStyle name="Link Units (0)" xfId="109"/>
    <cellStyle name="Link Units (1)" xfId="110"/>
    <cellStyle name="Link Units (2)" xfId="111"/>
    <cellStyle name="Linked Cell" xfId="112"/>
    <cellStyle name="Neutral" xfId="113"/>
    <cellStyle name="normal" xfId="400"/>
    <cellStyle name="Normal - Style1" xfId="114"/>
    <cellStyle name="Normal_# 41-Market &amp;Trends" xfId="115"/>
    <cellStyle name="normбlnм_laroux" xfId="116"/>
    <cellStyle name="Note" xfId="117"/>
    <cellStyle name="Output" xfId="118"/>
    <cellStyle name="Percent [0]" xfId="119"/>
    <cellStyle name="Percent [00]" xfId="120"/>
    <cellStyle name="Percent [2]" xfId="121"/>
    <cellStyle name="Percent [2] 2" xfId="122"/>
    <cellStyle name="Percent_#6 Temps &amp; Contractors" xfId="123"/>
    <cellStyle name="PrePop Currency (0)" xfId="124"/>
    <cellStyle name="PrePop Currency (2)" xfId="125"/>
    <cellStyle name="PrePop Units (0)" xfId="126"/>
    <cellStyle name="PrePop Units (1)" xfId="127"/>
    <cellStyle name="PrePop Units (2)" xfId="128"/>
    <cellStyle name="Result" xfId="129"/>
    <cellStyle name="Result2" xfId="130"/>
    <cellStyle name="S0" xfId="470"/>
    <cellStyle name="S0 2" xfId="471"/>
    <cellStyle name="S0 2 2" xfId="472"/>
    <cellStyle name="S0 3" xfId="473"/>
    <cellStyle name="S1" xfId="474"/>
    <cellStyle name="S1 2" xfId="475"/>
    <cellStyle name="S1 2 2" xfId="476"/>
    <cellStyle name="S1 3" xfId="477"/>
    <cellStyle name="S10" xfId="478"/>
    <cellStyle name="S10 2" xfId="479"/>
    <cellStyle name="S10 2 2" xfId="480"/>
    <cellStyle name="S10 3" xfId="481"/>
    <cellStyle name="S10 4" xfId="482"/>
    <cellStyle name="S11" xfId="483"/>
    <cellStyle name="S11 2" xfId="484"/>
    <cellStyle name="S11 2 2" xfId="485"/>
    <cellStyle name="S11 3" xfId="486"/>
    <cellStyle name="S11 4" xfId="487"/>
    <cellStyle name="S11 5" xfId="488"/>
    <cellStyle name="S12" xfId="489"/>
    <cellStyle name="S12 2" xfId="490"/>
    <cellStyle name="S12 2 2" xfId="491"/>
    <cellStyle name="S12 3" xfId="492"/>
    <cellStyle name="S12 4" xfId="493"/>
    <cellStyle name="S12 5" xfId="494"/>
    <cellStyle name="S13" xfId="495"/>
    <cellStyle name="S13 2" xfId="496"/>
    <cellStyle name="S13 2 2" xfId="497"/>
    <cellStyle name="S13 3" xfId="498"/>
    <cellStyle name="S13 4" xfId="499"/>
    <cellStyle name="S14" xfId="500"/>
    <cellStyle name="S14 2" xfId="501"/>
    <cellStyle name="S14 2 2" xfId="502"/>
    <cellStyle name="S14 3" xfId="503"/>
    <cellStyle name="S14 4" xfId="504"/>
    <cellStyle name="S15" xfId="505"/>
    <cellStyle name="S15 2" xfId="506"/>
    <cellStyle name="S15 2 2" xfId="507"/>
    <cellStyle name="S15 3" xfId="508"/>
    <cellStyle name="S15 4" xfId="509"/>
    <cellStyle name="S15 5" xfId="510"/>
    <cellStyle name="S16" xfId="511"/>
    <cellStyle name="S16 2" xfId="512"/>
    <cellStyle name="S16 2 2" xfId="513"/>
    <cellStyle name="S16 3" xfId="514"/>
    <cellStyle name="S16 4" xfId="515"/>
    <cellStyle name="S16 5" xfId="516"/>
    <cellStyle name="S17" xfId="517"/>
    <cellStyle name="S17 2" xfId="518"/>
    <cellStyle name="S17 2 2" xfId="519"/>
    <cellStyle name="S17 3" xfId="520"/>
    <cellStyle name="S17 4" xfId="521"/>
    <cellStyle name="S17 5" xfId="522"/>
    <cellStyle name="S18" xfId="523"/>
    <cellStyle name="S18 2" xfId="524"/>
    <cellStyle name="S18 3" xfId="525"/>
    <cellStyle name="S19" xfId="526"/>
    <cellStyle name="S19 2" xfId="527"/>
    <cellStyle name="S19 3" xfId="528"/>
    <cellStyle name="S19 4" xfId="529"/>
    <cellStyle name="S2" xfId="530"/>
    <cellStyle name="S2 2" xfId="531"/>
    <cellStyle name="S2 3" xfId="532"/>
    <cellStyle name="S20" xfId="533"/>
    <cellStyle name="S20 2" xfId="534"/>
    <cellStyle name="S20 3" xfId="535"/>
    <cellStyle name="S21" xfId="536"/>
    <cellStyle name="S21 2" xfId="537"/>
    <cellStyle name="S21 3" xfId="538"/>
    <cellStyle name="S21 4" xfId="539"/>
    <cellStyle name="S22" xfId="540"/>
    <cellStyle name="S22 2" xfId="541"/>
    <cellStyle name="S23" xfId="542"/>
    <cellStyle name="S3" xfId="131"/>
    <cellStyle name="S3 2" xfId="543"/>
    <cellStyle name="S3 2 2" xfId="544"/>
    <cellStyle name="S3 3" xfId="545"/>
    <cellStyle name="S3 4" xfId="546"/>
    <cellStyle name="S4" xfId="132"/>
    <cellStyle name="S4 2" xfId="401"/>
    <cellStyle name="S4 2 2" xfId="547"/>
    <cellStyle name="S4 3" xfId="548"/>
    <cellStyle name="S4 4" xfId="549"/>
    <cellStyle name="S4 4 2" xfId="550"/>
    <cellStyle name="S5" xfId="133"/>
    <cellStyle name="S5 2" xfId="551"/>
    <cellStyle name="S5 2 2" xfId="552"/>
    <cellStyle name="S5 3" xfId="553"/>
    <cellStyle name="S5 4" xfId="554"/>
    <cellStyle name="S5 5" xfId="555"/>
    <cellStyle name="S6" xfId="134"/>
    <cellStyle name="S6 2" xfId="556"/>
    <cellStyle name="S6 2 2" xfId="557"/>
    <cellStyle name="S6 3" xfId="558"/>
    <cellStyle name="S6 4" xfId="559"/>
    <cellStyle name="S7" xfId="135"/>
    <cellStyle name="S7 2" xfId="560"/>
    <cellStyle name="S7 2 2" xfId="561"/>
    <cellStyle name="S7 3" xfId="562"/>
    <cellStyle name="S7 4" xfId="563"/>
    <cellStyle name="S8" xfId="564"/>
    <cellStyle name="S8 2" xfId="565"/>
    <cellStyle name="S8 2 2" xfId="566"/>
    <cellStyle name="S8 3" xfId="567"/>
    <cellStyle name="S8 4" xfId="568"/>
    <cellStyle name="S9" xfId="569"/>
    <cellStyle name="S9 2" xfId="570"/>
    <cellStyle name="S9 2 2" xfId="571"/>
    <cellStyle name="S9 3" xfId="572"/>
    <cellStyle name="S9 4" xfId="573"/>
    <cellStyle name="S9 4 2" xfId="574"/>
    <cellStyle name="S9 5" xfId="575"/>
    <cellStyle name="TableStyleLight1" xfId="576"/>
    <cellStyle name="Text Indent A" xfId="136"/>
    <cellStyle name="Text Indent B" xfId="137"/>
    <cellStyle name="Text Indent C" xfId="138"/>
    <cellStyle name="Title" xfId="139"/>
    <cellStyle name="Total" xfId="140"/>
    <cellStyle name="Warning Text" xfId="141"/>
    <cellStyle name="Акцент1 2" xfId="577"/>
    <cellStyle name="Акцент2 2" xfId="578"/>
    <cellStyle name="Акцент3 2" xfId="579"/>
    <cellStyle name="Акцент4 2" xfId="580"/>
    <cellStyle name="Акцент5 2" xfId="581"/>
    <cellStyle name="Акцент6 2" xfId="582"/>
    <cellStyle name="Ввод  2" xfId="583"/>
    <cellStyle name="Вывод 2" xfId="584"/>
    <cellStyle name="Вычисление 2" xfId="585"/>
    <cellStyle name="ДАТА" xfId="402"/>
    <cellStyle name="Денежный 2" xfId="586"/>
    <cellStyle name="Денежный 2 2" xfId="587"/>
    <cellStyle name="Денежный 2 3" xfId="588"/>
    <cellStyle name="Заголовок 1 2" xfId="589"/>
    <cellStyle name="Заголовок 2 2" xfId="590"/>
    <cellStyle name="Заголовок 3 2" xfId="591"/>
    <cellStyle name="Заголовок 4 2" xfId="592"/>
    <cellStyle name="ЗАГОЛОВОК1" xfId="403"/>
    <cellStyle name="ЗАГОЛОВОК2" xfId="404"/>
    <cellStyle name="Итог 2" xfId="593"/>
    <cellStyle name="ИТОГОВЫЙ" xfId="405"/>
    <cellStyle name="Контрольная ячейка 2" xfId="594"/>
    <cellStyle name="Название 2" xfId="595"/>
    <cellStyle name="Нейтральный 2" xfId="596"/>
    <cellStyle name="Обычный" xfId="0" builtinId="0"/>
    <cellStyle name="Обычный 10" xfId="142"/>
    <cellStyle name="Обычный 10 2" xfId="406"/>
    <cellStyle name="Обычный 10 3" xfId="597"/>
    <cellStyle name="Обычный 11" xfId="35"/>
    <cellStyle name="Обычный 11 2" xfId="843"/>
    <cellStyle name="Обычный 12" xfId="143"/>
    <cellStyle name="Обычный 12 2" xfId="144"/>
    <cellStyle name="Обычный 12 3" xfId="844"/>
    <cellStyle name="Обычный 13" xfId="145"/>
    <cellStyle name="Обычный 13 2" xfId="451"/>
    <cellStyle name="Обычный 14" xfId="146"/>
    <cellStyle name="Обычный 14 2" xfId="147"/>
    <cellStyle name="Обычный 14 3" xfId="148"/>
    <cellStyle name="Обычный 14 4" xfId="149"/>
    <cellStyle name="Обычный 14 5" xfId="845"/>
    <cellStyle name="Обычный 15" xfId="150"/>
    <cellStyle name="Обычный 15 2" xfId="598"/>
    <cellStyle name="Обычный 16" xfId="407"/>
    <cellStyle name="Обычный 16 2" xfId="599"/>
    <cellStyle name="Обычный 17" xfId="408"/>
    <cellStyle name="Обычный 18" xfId="409"/>
    <cellStyle name="Обычный 18 2" xfId="600"/>
    <cellStyle name="Обычный 19" xfId="410"/>
    <cellStyle name="Обычный 2" xfId="1"/>
    <cellStyle name="Обычный 2 10" xfId="34"/>
    <cellStyle name="Обычный 2 10 2" xfId="846"/>
    <cellStyle name="Обычный 2 11" xfId="151"/>
    <cellStyle name="Обычный 2 11 2" xfId="152"/>
    <cellStyle name="Обычный 2 11 2 2" xfId="601"/>
    <cellStyle name="Обычный 2 12" xfId="153"/>
    <cellStyle name="Обычный 2 13" xfId="602"/>
    <cellStyle name="Обычный 2 14" xfId="603"/>
    <cellStyle name="Обычный 2 15" xfId="604"/>
    <cellStyle name="Обычный 2 16" xfId="605"/>
    <cellStyle name="Обычный 2 17" xfId="606"/>
    <cellStyle name="Обычный 2 18" xfId="607"/>
    <cellStyle name="Обычный 2 19" xfId="608"/>
    <cellStyle name="Обычный 2 2" xfId="6"/>
    <cellStyle name="Обычный 2 2 10" xfId="32"/>
    <cellStyle name="Обычный 2 2 100" xfId="609"/>
    <cellStyle name="Обычный 2 2 101" xfId="610"/>
    <cellStyle name="Обычный 2 2 102" xfId="611"/>
    <cellStyle name="Обычный 2 2 103" xfId="612"/>
    <cellStyle name="Обычный 2 2 104" xfId="613"/>
    <cellStyle name="Обычный 2 2 11" xfId="154"/>
    <cellStyle name="Обычный 2 2 12" xfId="155"/>
    <cellStyle name="Обычный 2 2 13" xfId="156"/>
    <cellStyle name="Обычный 2 2 14" xfId="157"/>
    <cellStyle name="Обычный 2 2 15" xfId="158"/>
    <cellStyle name="Обычный 2 2 16" xfId="159"/>
    <cellStyle name="Обычный 2 2 17" xfId="160"/>
    <cellStyle name="Обычный 2 2 18" xfId="161"/>
    <cellStyle name="Обычный 2 2 19" xfId="162"/>
    <cellStyle name="Обычный 2 2 2" xfId="37"/>
    <cellStyle name="Обычный 2 2 2 2" xfId="614"/>
    <cellStyle name="Обычный 2 2 2 2 2" xfId="615"/>
    <cellStyle name="Обычный 2 2 2 3" xfId="616"/>
    <cellStyle name="Обычный 2 2 2 4" xfId="617"/>
    <cellStyle name="Обычный 2 2 2 6" xfId="618"/>
    <cellStyle name="Обычный 2 2 20" xfId="163"/>
    <cellStyle name="Обычный 2 2 21" xfId="164"/>
    <cellStyle name="Обычный 2 2 22" xfId="165"/>
    <cellStyle name="Обычный 2 2 23" xfId="166"/>
    <cellStyle name="Обычный 2 2 24" xfId="167"/>
    <cellStyle name="Обычный 2 2 25" xfId="168"/>
    <cellStyle name="Обычный 2 2 26" xfId="169"/>
    <cellStyle name="Обычный 2 2 27" xfId="170"/>
    <cellStyle name="Обычный 2 2 28" xfId="171"/>
    <cellStyle name="Обычный 2 2 29" xfId="172"/>
    <cellStyle name="Обычный 2 2 3" xfId="173"/>
    <cellStyle name="Обычный 2 2 30" xfId="174"/>
    <cellStyle name="Обычный 2 2 31" xfId="175"/>
    <cellStyle name="Обычный 2 2 32" xfId="176"/>
    <cellStyle name="Обычный 2 2 33" xfId="177"/>
    <cellStyle name="Обычный 2 2 34" xfId="178"/>
    <cellStyle name="Обычный 2 2 35" xfId="179"/>
    <cellStyle name="Обычный 2 2 36" xfId="180"/>
    <cellStyle name="Обычный 2 2 37" xfId="181"/>
    <cellStyle name="Обычный 2 2 38" xfId="182"/>
    <cellStyle name="Обычный 2 2 39" xfId="183"/>
    <cellStyle name="Обычный 2 2 4" xfId="184"/>
    <cellStyle name="Обычный 2 2 40" xfId="185"/>
    <cellStyle name="Обычный 2 2 41" xfId="186"/>
    <cellStyle name="Обычный 2 2 42" xfId="187"/>
    <cellStyle name="Обычный 2 2 43" xfId="188"/>
    <cellStyle name="Обычный 2 2 44" xfId="189"/>
    <cellStyle name="Обычный 2 2 45" xfId="190"/>
    <cellStyle name="Обычный 2 2 46" xfId="191"/>
    <cellStyle name="Обычный 2 2 47" xfId="192"/>
    <cellStyle name="Обычный 2 2 48" xfId="193"/>
    <cellStyle name="Обычный 2 2 49" xfId="194"/>
    <cellStyle name="Обычный 2 2 5" xfId="195"/>
    <cellStyle name="Обычный 2 2 50" xfId="196"/>
    <cellStyle name="Обычный 2 2 51" xfId="197"/>
    <cellStyle name="Обычный 2 2 52" xfId="198"/>
    <cellStyle name="Обычный 2 2 53" xfId="199"/>
    <cellStyle name="Обычный 2 2 54" xfId="200"/>
    <cellStyle name="Обычный 2 2 55" xfId="201"/>
    <cellStyle name="Обычный 2 2 56" xfId="202"/>
    <cellStyle name="Обычный 2 2 57" xfId="203"/>
    <cellStyle name="Обычный 2 2 58" xfId="204"/>
    <cellStyle name="Обычный 2 2 59" xfId="205"/>
    <cellStyle name="Обычный 2 2 6" xfId="206"/>
    <cellStyle name="Обычный 2 2 60" xfId="207"/>
    <cellStyle name="Обычный 2 2 61" xfId="208"/>
    <cellStyle name="Обычный 2 2 62" xfId="209"/>
    <cellStyle name="Обычный 2 2 63" xfId="210"/>
    <cellStyle name="Обычный 2 2 64" xfId="211"/>
    <cellStyle name="Обычный 2 2 65" xfId="212"/>
    <cellStyle name="Обычный 2 2 66" xfId="213"/>
    <cellStyle name="Обычный 2 2 67" xfId="214"/>
    <cellStyle name="Обычный 2 2 68" xfId="215"/>
    <cellStyle name="Обычный 2 2 69" xfId="216"/>
    <cellStyle name="Обычный 2 2 7" xfId="217"/>
    <cellStyle name="Обычный 2 2 70" xfId="218"/>
    <cellStyle name="Обычный 2 2 71" xfId="219"/>
    <cellStyle name="Обычный 2 2 72" xfId="220"/>
    <cellStyle name="Обычный 2 2 73" xfId="221"/>
    <cellStyle name="Обычный 2 2 74" xfId="222"/>
    <cellStyle name="Обычный 2 2 75" xfId="223"/>
    <cellStyle name="Обычный 2 2 76" xfId="224"/>
    <cellStyle name="Обычный 2 2 77" xfId="225"/>
    <cellStyle name="Обычный 2 2 78" xfId="226"/>
    <cellStyle name="Обычный 2 2 79" xfId="227"/>
    <cellStyle name="Обычный 2 2 8" xfId="228"/>
    <cellStyle name="Обычный 2 2 80" xfId="229"/>
    <cellStyle name="Обычный 2 2 81" xfId="230"/>
    <cellStyle name="Обычный 2 2 82" xfId="231"/>
    <cellStyle name="Обычный 2 2 83" xfId="232"/>
    <cellStyle name="Обычный 2 2 84" xfId="233"/>
    <cellStyle name="Обычный 2 2 85" xfId="234"/>
    <cellStyle name="Обычный 2 2 86" xfId="235"/>
    <cellStyle name="Обычный 2 2 87" xfId="236"/>
    <cellStyle name="Обычный 2 2 88" xfId="237"/>
    <cellStyle name="Обычный 2 2 89" xfId="238"/>
    <cellStyle name="Обычный 2 2 9" xfId="239"/>
    <cellStyle name="Обычный 2 2 90" xfId="240"/>
    <cellStyle name="Обычный 2 2 91" xfId="241"/>
    <cellStyle name="Обычный 2 2 92" xfId="242"/>
    <cellStyle name="Обычный 2 2 93" xfId="243"/>
    <cellStyle name="Обычный 2 2 94" xfId="244"/>
    <cellStyle name="Обычный 2 2 95" xfId="245"/>
    <cellStyle name="Обычный 2 2 96" xfId="246"/>
    <cellStyle name="Обычный 2 2 97" xfId="247"/>
    <cellStyle name="Обычный 2 2 98" xfId="248"/>
    <cellStyle name="Обычный 2 2 99" xfId="249"/>
    <cellStyle name="Обычный 2 2_14-Ф за 1 полуг. 2017г." xfId="411"/>
    <cellStyle name="Обычный 2 20" xfId="619"/>
    <cellStyle name="Обычный 2 21" xfId="620"/>
    <cellStyle name="Обычный 2 22" xfId="621"/>
    <cellStyle name="Обычный 2 23" xfId="622"/>
    <cellStyle name="Обычный 2 24" xfId="623"/>
    <cellStyle name="Обычный 2 25" xfId="624"/>
    <cellStyle name="Обычный 2 26" xfId="625"/>
    <cellStyle name="Обычный 2 27" xfId="626"/>
    <cellStyle name="Обычный 2 28" xfId="627"/>
    <cellStyle name="Обычный 2 29" xfId="628"/>
    <cellStyle name="Обычный 2 3" xfId="9"/>
    <cellStyle name="Обычный 2 3 2" xfId="250"/>
    <cellStyle name="Обычный 2 3 2 2" xfId="629"/>
    <cellStyle name="Обычный 2 3 3" xfId="251"/>
    <cellStyle name="Обычный 2 3 4" xfId="252"/>
    <cellStyle name="Обычный 2 3 4 2" xfId="253"/>
    <cellStyle name="Обычный 2 3 5" xfId="254"/>
    <cellStyle name="Обычный 2 3 6" xfId="255"/>
    <cellStyle name="Обычный 2 3 7" xfId="256"/>
    <cellStyle name="Обычный 2 3_Мониторинг по видам помощи(2016г.)(КСГ)-2" xfId="257"/>
    <cellStyle name="Обычный 2 30" xfId="630"/>
    <cellStyle name="Обычный 2 31" xfId="631"/>
    <cellStyle name="Обычный 2 32" xfId="632"/>
    <cellStyle name="Обычный 2 33" xfId="633"/>
    <cellStyle name="Обычный 2 34" xfId="634"/>
    <cellStyle name="Обычный 2 4" xfId="10"/>
    <cellStyle name="Обычный 2 4 2" xfId="258"/>
    <cellStyle name="Обычный 2 4 2 2" xfId="390"/>
    <cellStyle name="Обычный 2 4 3" xfId="635"/>
    <cellStyle name="Обычный 2 5" xfId="259"/>
    <cellStyle name="Обычный 2 5 2" xfId="260"/>
    <cellStyle name="Обычный 2 6" xfId="261"/>
    <cellStyle name="Обычный 2 6 2" xfId="262"/>
    <cellStyle name="Обычный 2 6 3" xfId="263"/>
    <cellStyle name="Обычный 2 7" xfId="264"/>
    <cellStyle name="Обычный 2 8" xfId="265"/>
    <cellStyle name="Обычный 2 8 2" xfId="266"/>
    <cellStyle name="Обычный 2 9" xfId="267"/>
    <cellStyle name="Обычный 2_1 квартал" xfId="268"/>
    <cellStyle name="Обычный 20" xfId="412"/>
    <cellStyle name="Обычный 21" xfId="413"/>
    <cellStyle name="Обычный 22" xfId="414"/>
    <cellStyle name="Обычный 23" xfId="415"/>
    <cellStyle name="Обычный 24" xfId="416"/>
    <cellStyle name="Обычный 25" xfId="417"/>
    <cellStyle name="Обычный 26" xfId="418"/>
    <cellStyle name="Обычный 27" xfId="419"/>
    <cellStyle name="Обычный 28" xfId="420"/>
    <cellStyle name="Обычный 29" xfId="421"/>
    <cellStyle name="Обычный 3" xfId="11"/>
    <cellStyle name="Обычный 3 10" xfId="636"/>
    <cellStyle name="Обычный 3 11" xfId="637"/>
    <cellStyle name="Обычный 3 12" xfId="638"/>
    <cellStyle name="Обычный 3 13" xfId="639"/>
    <cellStyle name="Обычный 3 14" xfId="640"/>
    <cellStyle name="Обычный 3 15" xfId="641"/>
    <cellStyle name="Обычный 3 16" xfId="642"/>
    <cellStyle name="Обычный 3 17" xfId="643"/>
    <cellStyle name="Обычный 3 18" xfId="644"/>
    <cellStyle name="Обычный 3 19" xfId="645"/>
    <cellStyle name="Обычный 3 2" xfId="12"/>
    <cellStyle name="Обычный 3 2 10" xfId="646"/>
    <cellStyle name="Обычный 3 2 11" xfId="647"/>
    <cellStyle name="Обычный 3 2 12" xfId="648"/>
    <cellStyle name="Обычный 3 2 13" xfId="649"/>
    <cellStyle name="Обычный 3 2 14" xfId="650"/>
    <cellStyle name="Обычный 3 2 15" xfId="651"/>
    <cellStyle name="Обычный 3 2 16" xfId="652"/>
    <cellStyle name="Обычный 3 2 17" xfId="653"/>
    <cellStyle name="Обычный 3 2 18" xfId="654"/>
    <cellStyle name="Обычный 3 2 19" xfId="655"/>
    <cellStyle name="Обычный 3 2 2" xfId="448"/>
    <cellStyle name="Обычный 3 2 2 2" xfId="656"/>
    <cellStyle name="Обычный 3 2 2 3" xfId="657"/>
    <cellStyle name="Обычный 3 2 20" xfId="658"/>
    <cellStyle name="Обычный 3 2 21" xfId="659"/>
    <cellStyle name="Обычный 3 2 22" xfId="660"/>
    <cellStyle name="Обычный 3 2 23" xfId="661"/>
    <cellStyle name="Обычный 3 2 24" xfId="662"/>
    <cellStyle name="Обычный 3 2 25" xfId="663"/>
    <cellStyle name="Обычный 3 2 26" xfId="664"/>
    <cellStyle name="Обычный 3 2 27" xfId="665"/>
    <cellStyle name="Обычный 3 2 28" xfId="666"/>
    <cellStyle name="Обычный 3 2 29" xfId="667"/>
    <cellStyle name="Обычный 3 2 3" xfId="668"/>
    <cellStyle name="Обычный 3 2 30" xfId="669"/>
    <cellStyle name="Обычный 3 2 31" xfId="670"/>
    <cellStyle name="Обычный 3 2 4" xfId="671"/>
    <cellStyle name="Обычный 3 2 5" xfId="672"/>
    <cellStyle name="Обычный 3 2 6" xfId="673"/>
    <cellStyle name="Обычный 3 2 7" xfId="674"/>
    <cellStyle name="Обычный 3 2 8" xfId="675"/>
    <cellStyle name="Обычный 3 2 9" xfId="676"/>
    <cellStyle name="Обычный 3 2_V_na2015_SMP_k051115_181115" xfId="677"/>
    <cellStyle name="Обычный 3 20" xfId="678"/>
    <cellStyle name="Обычный 3 21" xfId="679"/>
    <cellStyle name="Обычный 3 22" xfId="680"/>
    <cellStyle name="Обычный 3 23" xfId="681"/>
    <cellStyle name="Обычный 3 24" xfId="682"/>
    <cellStyle name="Обычный 3 25" xfId="683"/>
    <cellStyle name="Обычный 3 26" xfId="684"/>
    <cellStyle name="Обычный 3 27" xfId="685"/>
    <cellStyle name="Обычный 3 28" xfId="686"/>
    <cellStyle name="Обычный 3 29" xfId="687"/>
    <cellStyle name="Обычный 3 3" xfId="13"/>
    <cellStyle name="Обычный 3 3 2" xfId="688"/>
    <cellStyle name="Обычный 3 3 3" xfId="689"/>
    <cellStyle name="Обычный 3 3 3 3" xfId="690"/>
    <cellStyle name="Обычный 3 3 4" xfId="691"/>
    <cellStyle name="Обычный 3 30" xfId="692"/>
    <cellStyle name="Обычный 3 31" xfId="693"/>
    <cellStyle name="Обычный 3 32" xfId="694"/>
    <cellStyle name="Обычный 3 33" xfId="695"/>
    <cellStyle name="Обычный 3 34" xfId="696"/>
    <cellStyle name="Обычный 3 35" xfId="697"/>
    <cellStyle name="Обычный 3 36" xfId="698"/>
    <cellStyle name="Обычный 3 4" xfId="4"/>
    <cellStyle name="Обычный 3 4 2" xfId="14"/>
    <cellStyle name="Обычный 3 4 2 2" xfId="269"/>
    <cellStyle name="Обычный 3 4 2 3" xfId="270"/>
    <cellStyle name="Обычный 3 4 2_Анализ исполнения ТП ОМС 2015 года" xfId="422"/>
    <cellStyle name="Обычный 3 4 3" xfId="15"/>
    <cellStyle name="Обычный 3 4 3 2" xfId="16"/>
    <cellStyle name="Обычный 3 4 3 2 2" xfId="17"/>
    <cellStyle name="Обычный 3 4 3 2_Анализ исполнения ТП ОМС 2015 года" xfId="423"/>
    <cellStyle name="Обычный 3 4 3 3" xfId="18"/>
    <cellStyle name="Обычный 3 4 3 4" xfId="19"/>
    <cellStyle name="Обычный 3 4 3 5" xfId="2"/>
    <cellStyle name="Обычный 3 4 3 5 2" xfId="271"/>
    <cellStyle name="Обычный 3 4 3 5 3" xfId="699"/>
    <cellStyle name="Обычный 3 4 3 5 4" xfId="700"/>
    <cellStyle name="Обычный 3 4 3 5_план 2018" xfId="272"/>
    <cellStyle name="Обычный 3 4 3_Анализ исполнения ТП ОМС 2015 года" xfId="424"/>
    <cellStyle name="Обычный 3 4 4" xfId="20"/>
    <cellStyle name="Обычный 3 4 4 2" xfId="847"/>
    <cellStyle name="Обычный 3 4 5" xfId="273"/>
    <cellStyle name="Обычный 3 4 5 2" xfId="848"/>
    <cellStyle name="Обычный 3 4 6" xfId="701"/>
    <cellStyle name="Обычный 3 4_Анализ исполнения ТП ОМС 2015 года" xfId="425"/>
    <cellStyle name="Обычный 3 5" xfId="21"/>
    <cellStyle name="Обычный 3 5 2" xfId="849"/>
    <cellStyle name="Обычный 3 6" xfId="22"/>
    <cellStyle name="Обычный 3 6 2" xfId="23"/>
    <cellStyle name="Обычный 3 6_Анализ исполнения ТП ОМС 2015 года" xfId="426"/>
    <cellStyle name="Обычный 3 6_АПП от ТФ оМС 15.01.2016 (гемодиализ)" xfId="449"/>
    <cellStyle name="Обычный 3 6_АПП от ТФ оМС 15.01.2016 (гемодиализ) 2" xfId="829"/>
    <cellStyle name="Обычный 3 7" xfId="5"/>
    <cellStyle name="Обычный 3 7 2" xfId="36"/>
    <cellStyle name="Обычный 3 8" xfId="24"/>
    <cellStyle name="Обычный 3 9" xfId="702"/>
    <cellStyle name="Обычный 3_1 квартал" xfId="274"/>
    <cellStyle name="Обычный 30" xfId="427"/>
    <cellStyle name="Обычный 31" xfId="428"/>
    <cellStyle name="Обычный 32" xfId="429"/>
    <cellStyle name="Обычный 33" xfId="430"/>
    <cellStyle name="Обычный 34" xfId="431"/>
    <cellStyle name="Обычный 35" xfId="432"/>
    <cellStyle name="Обычный 36" xfId="433"/>
    <cellStyle name="Обычный 37" xfId="434"/>
    <cellStyle name="Обычный 4" xfId="7"/>
    <cellStyle name="Обычный 4 10" xfId="703"/>
    <cellStyle name="Обычный 4 2" xfId="275"/>
    <cellStyle name="Обычный 4 2 2" xfId="704"/>
    <cellStyle name="Обычный 4 3" xfId="705"/>
    <cellStyle name="Обычный 4 3 2" xfId="706"/>
    <cellStyle name="Обычный 4 4" xfId="707"/>
    <cellStyle name="Обычный 4 5" xfId="708"/>
    <cellStyle name="Обычный 4 5 2" xfId="709"/>
    <cellStyle name="Обычный 4 6" xfId="710"/>
    <cellStyle name="Обычный 4 7" xfId="711"/>
    <cellStyle name="Обычный 4 8" xfId="712"/>
    <cellStyle name="Обычный 4 9" xfId="713"/>
    <cellStyle name="Обычный 4_14-Ф за 1 полуг. 2017г." xfId="435"/>
    <cellStyle name="Обычный 5" xfId="25"/>
    <cellStyle name="Обычный 5 10" xfId="276"/>
    <cellStyle name="Обычный 5 100" xfId="714"/>
    <cellStyle name="Обычный 5 101" xfId="715"/>
    <cellStyle name="Обычный 5 102" xfId="716"/>
    <cellStyle name="Обычный 5 103" xfId="717"/>
    <cellStyle name="Обычный 5 104" xfId="718"/>
    <cellStyle name="Обычный 5 105" xfId="719"/>
    <cellStyle name="Обычный 5 106" xfId="720"/>
    <cellStyle name="Обычный 5 107" xfId="721"/>
    <cellStyle name="Обычный 5 108" xfId="722"/>
    <cellStyle name="Обычный 5 109" xfId="723"/>
    <cellStyle name="Обычный 5 11" xfId="277"/>
    <cellStyle name="Обычный 5 110" xfId="724"/>
    <cellStyle name="Обычный 5 111" xfId="725"/>
    <cellStyle name="Обычный 5 112" xfId="726"/>
    <cellStyle name="Обычный 5 113" xfId="727"/>
    <cellStyle name="Обычный 5 114" xfId="728"/>
    <cellStyle name="Обычный 5 115" xfId="729"/>
    <cellStyle name="Обычный 5 116" xfId="730"/>
    <cellStyle name="Обычный 5 117" xfId="731"/>
    <cellStyle name="Обычный 5 118" xfId="732"/>
    <cellStyle name="Обычный 5 119" xfId="733"/>
    <cellStyle name="Обычный 5 12" xfId="278"/>
    <cellStyle name="Обычный 5 120" xfId="734"/>
    <cellStyle name="Обычный 5 121" xfId="735"/>
    <cellStyle name="Обычный 5 122" xfId="736"/>
    <cellStyle name="Обычный 5 123" xfId="737"/>
    <cellStyle name="Обычный 5 124" xfId="738"/>
    <cellStyle name="Обычный 5 125" xfId="739"/>
    <cellStyle name="Обычный 5 126" xfId="740"/>
    <cellStyle name="Обычный 5 127" xfId="741"/>
    <cellStyle name="Обычный 5 128" xfId="742"/>
    <cellStyle name="Обычный 5 13" xfId="279"/>
    <cellStyle name="Обычный 5 14" xfId="280"/>
    <cellStyle name="Обычный 5 15" xfId="281"/>
    <cellStyle name="Обычный 5 16" xfId="282"/>
    <cellStyle name="Обычный 5 17" xfId="283"/>
    <cellStyle name="Обычный 5 18" xfId="284"/>
    <cellStyle name="Обычный 5 19" xfId="285"/>
    <cellStyle name="Обычный 5 2" xfId="286"/>
    <cellStyle name="Обычный 5 2 2" xfId="743"/>
    <cellStyle name="Обычный 5 20" xfId="287"/>
    <cellStyle name="Обычный 5 21" xfId="288"/>
    <cellStyle name="Обычный 5 22" xfId="289"/>
    <cellStyle name="Обычный 5 23" xfId="290"/>
    <cellStyle name="Обычный 5 24" xfId="291"/>
    <cellStyle name="Обычный 5 25" xfId="292"/>
    <cellStyle name="Обычный 5 26" xfId="293"/>
    <cellStyle name="Обычный 5 27" xfId="294"/>
    <cellStyle name="Обычный 5 28" xfId="295"/>
    <cellStyle name="Обычный 5 29" xfId="296"/>
    <cellStyle name="Обычный 5 3" xfId="297"/>
    <cellStyle name="Обычный 5 30" xfId="298"/>
    <cellStyle name="Обычный 5 31" xfId="299"/>
    <cellStyle name="Обычный 5 32" xfId="300"/>
    <cellStyle name="Обычный 5 33" xfId="301"/>
    <cellStyle name="Обычный 5 34" xfId="302"/>
    <cellStyle name="Обычный 5 35" xfId="303"/>
    <cellStyle name="Обычный 5 36" xfId="304"/>
    <cellStyle name="Обычный 5 37" xfId="305"/>
    <cellStyle name="Обычный 5 38" xfId="306"/>
    <cellStyle name="Обычный 5 39" xfId="307"/>
    <cellStyle name="Обычный 5 4" xfId="308"/>
    <cellStyle name="Обычный 5 40" xfId="309"/>
    <cellStyle name="Обычный 5 41" xfId="310"/>
    <cellStyle name="Обычный 5 42" xfId="311"/>
    <cellStyle name="Обычный 5 43" xfId="312"/>
    <cellStyle name="Обычный 5 44" xfId="313"/>
    <cellStyle name="Обычный 5 45" xfId="314"/>
    <cellStyle name="Обычный 5 46" xfId="315"/>
    <cellStyle name="Обычный 5 47" xfId="316"/>
    <cellStyle name="Обычный 5 48" xfId="317"/>
    <cellStyle name="Обычный 5 49" xfId="318"/>
    <cellStyle name="Обычный 5 5" xfId="319"/>
    <cellStyle name="Обычный 5 50" xfId="320"/>
    <cellStyle name="Обычный 5 51" xfId="321"/>
    <cellStyle name="Обычный 5 52" xfId="322"/>
    <cellStyle name="Обычный 5 53" xfId="323"/>
    <cellStyle name="Обычный 5 54" xfId="324"/>
    <cellStyle name="Обычный 5 55" xfId="325"/>
    <cellStyle name="Обычный 5 56" xfId="326"/>
    <cellStyle name="Обычный 5 57" xfId="327"/>
    <cellStyle name="Обычный 5 58" xfId="328"/>
    <cellStyle name="Обычный 5 59" xfId="329"/>
    <cellStyle name="Обычный 5 6" xfId="330"/>
    <cellStyle name="Обычный 5 60" xfId="331"/>
    <cellStyle name="Обычный 5 61" xfId="332"/>
    <cellStyle name="Обычный 5 62" xfId="333"/>
    <cellStyle name="Обычный 5 63" xfId="334"/>
    <cellStyle name="Обычный 5 64" xfId="335"/>
    <cellStyle name="Обычный 5 65" xfId="336"/>
    <cellStyle name="Обычный 5 66" xfId="337"/>
    <cellStyle name="Обычный 5 67" xfId="338"/>
    <cellStyle name="Обычный 5 68" xfId="339"/>
    <cellStyle name="Обычный 5 69" xfId="340"/>
    <cellStyle name="Обычный 5 7" xfId="341"/>
    <cellStyle name="Обычный 5 70" xfId="342"/>
    <cellStyle name="Обычный 5 71" xfId="343"/>
    <cellStyle name="Обычный 5 72" xfId="344"/>
    <cellStyle name="Обычный 5 73" xfId="345"/>
    <cellStyle name="Обычный 5 74" xfId="346"/>
    <cellStyle name="Обычный 5 75" xfId="347"/>
    <cellStyle name="Обычный 5 76" xfId="348"/>
    <cellStyle name="Обычный 5 77" xfId="349"/>
    <cellStyle name="Обычный 5 78" xfId="350"/>
    <cellStyle name="Обычный 5 79" xfId="351"/>
    <cellStyle name="Обычный 5 8" xfId="352"/>
    <cellStyle name="Обычный 5 80" xfId="353"/>
    <cellStyle name="Обычный 5 81" xfId="354"/>
    <cellStyle name="Обычный 5 82" xfId="355"/>
    <cellStyle name="Обычный 5 83" xfId="356"/>
    <cellStyle name="Обычный 5 84" xfId="357"/>
    <cellStyle name="Обычный 5 85" xfId="358"/>
    <cellStyle name="Обычный 5 86" xfId="359"/>
    <cellStyle name="Обычный 5 87" xfId="360"/>
    <cellStyle name="Обычный 5 88" xfId="361"/>
    <cellStyle name="Обычный 5 89" xfId="362"/>
    <cellStyle name="Обычный 5 9" xfId="363"/>
    <cellStyle name="Обычный 5 90" xfId="364"/>
    <cellStyle name="Обычный 5 91" xfId="365"/>
    <cellStyle name="Обычный 5 92" xfId="366"/>
    <cellStyle name="Обычный 5 93" xfId="367"/>
    <cellStyle name="Обычный 5 94" xfId="368"/>
    <cellStyle name="Обычный 5 95" xfId="369"/>
    <cellStyle name="Обычный 5 96" xfId="370"/>
    <cellStyle name="Обычный 5 97" xfId="371"/>
    <cellStyle name="Обычный 5 98" xfId="372"/>
    <cellStyle name="Обычный 5 99" xfId="744"/>
    <cellStyle name="Обычный 5_МРТ" xfId="745"/>
    <cellStyle name="Обычный 6" xfId="26"/>
    <cellStyle name="Обычный 6 2" xfId="27"/>
    <cellStyle name="Обычный 6 2 2" xfId="746"/>
    <cellStyle name="Обычный 6 3" xfId="747"/>
    <cellStyle name="Обычный 6 4" xfId="748"/>
    <cellStyle name="Обычный 6 5" xfId="749"/>
    <cellStyle name="Обычный 6_14-Ф за 1 полуг. 2017г." xfId="436"/>
    <cellStyle name="Обычный 7" xfId="33"/>
    <cellStyle name="Обычный 7 2" xfId="373"/>
    <cellStyle name="Обычный 7 2 2" xfId="850"/>
    <cellStyle name="Обычный 7 3" xfId="437"/>
    <cellStyle name="Обычный 7_Анализ исполнения ТП ОМС 2015 года" xfId="438"/>
    <cellStyle name="Обычный 8" xfId="38"/>
    <cellStyle name="Обычный 8 2" xfId="750"/>
    <cellStyle name="Обычный 8 3" xfId="751"/>
    <cellStyle name="Обычный 8 4" xfId="752"/>
    <cellStyle name="Обычный 8_приложения_к ТС_2016_2-15_размещен" xfId="753"/>
    <cellStyle name="Обычный 9" xfId="374"/>
    <cellStyle name="Обычный 9 2" xfId="375"/>
    <cellStyle name="Обычный 9 3" xfId="851"/>
    <cellStyle name="Обычный_Отчет область объемы (факт) на 20.02.2013" xfId="450"/>
    <cellStyle name="Обычный_Поликлиника районы на сайт готовый" xfId="3"/>
    <cellStyle name="Плохой 2" xfId="754"/>
    <cellStyle name="Пояснение 2" xfId="755"/>
    <cellStyle name="Примечание 2" xfId="756"/>
    <cellStyle name="Примечание 2 2" xfId="757"/>
    <cellStyle name="Процентный 2" xfId="28"/>
    <cellStyle name="Процентный 2 2" xfId="758"/>
    <cellStyle name="Процентный 3" xfId="376"/>
    <cellStyle name="Процентный 3 2" xfId="759"/>
    <cellStyle name="Процентный 4" xfId="377"/>
    <cellStyle name="Процентный 5" xfId="439"/>
    <cellStyle name="Процентный 6" xfId="852"/>
    <cellStyle name="Связанная ячейка 2" xfId="760"/>
    <cellStyle name="Стиль 1" xfId="378"/>
    <cellStyle name="Стиль 2" xfId="379"/>
    <cellStyle name="Стиль 7" xfId="380"/>
    <cellStyle name="Стиль 9" xfId="381"/>
    <cellStyle name="ТЕКСТ" xfId="440"/>
    <cellStyle name="Текст предупреждения 2" xfId="761"/>
    <cellStyle name="Тысячи [0]_Диалог Накладная" xfId="382"/>
    <cellStyle name="Тысячи_Диалог Накладная" xfId="383"/>
    <cellStyle name="ФИКСИРОВАННЫЙ" xfId="441"/>
    <cellStyle name="Финансовый 10" xfId="392"/>
    <cellStyle name="Финансовый 11" xfId="762"/>
    <cellStyle name="Финансовый 12" xfId="763"/>
    <cellStyle name="Финансовый 13" xfId="764"/>
    <cellStyle name="Финансовый 14" xfId="765"/>
    <cellStyle name="Финансовый 15" xfId="766"/>
    <cellStyle name="Финансовый 2" xfId="29"/>
    <cellStyle name="Финансовый 2 10" xfId="767"/>
    <cellStyle name="Финансовый 2 11" xfId="768"/>
    <cellStyle name="Финансовый 2 12" xfId="769"/>
    <cellStyle name="Финансовый 2 13" xfId="770"/>
    <cellStyle name="Финансовый 2 14" xfId="771"/>
    <cellStyle name="Финансовый 2 15" xfId="772"/>
    <cellStyle name="Финансовый 2 16" xfId="773"/>
    <cellStyle name="Финансовый 2 17" xfId="774"/>
    <cellStyle name="Финансовый 2 18" xfId="775"/>
    <cellStyle name="Финансовый 2 19" xfId="776"/>
    <cellStyle name="Финансовый 2 2" xfId="384"/>
    <cellStyle name="Финансовый 2 2 2" xfId="442"/>
    <cellStyle name="Финансовый 2 2 3" xfId="777"/>
    <cellStyle name="Финансовый 2 20" xfId="778"/>
    <cellStyle name="Финансовый 2 21" xfId="779"/>
    <cellStyle name="Финансовый 2 22" xfId="780"/>
    <cellStyle name="Финансовый 2 23" xfId="781"/>
    <cellStyle name="Финансовый 2 24" xfId="782"/>
    <cellStyle name="Финансовый 2 25" xfId="783"/>
    <cellStyle name="Финансовый 2 26" xfId="784"/>
    <cellStyle name="Финансовый 2 27" xfId="785"/>
    <cellStyle name="Финансовый 2 28" xfId="786"/>
    <cellStyle name="Финансовый 2 29" xfId="787"/>
    <cellStyle name="Финансовый 2 3" xfId="443"/>
    <cellStyle name="Финансовый 2 3 2" xfId="788"/>
    <cellStyle name="Финансовый 2 3 3" xfId="789"/>
    <cellStyle name="Финансовый 2 30" xfId="790"/>
    <cellStyle name="Финансовый 2 31" xfId="791"/>
    <cellStyle name="Финансовый 2 32" xfId="792"/>
    <cellStyle name="Финансовый 2 4" xfId="793"/>
    <cellStyle name="Финансовый 2 5" xfId="794"/>
    <cellStyle name="Финансовый 2 6" xfId="795"/>
    <cellStyle name="Финансовый 2 7" xfId="796"/>
    <cellStyle name="Финансовый 2 8" xfId="797"/>
    <cellStyle name="Финансовый 2 9" xfId="798"/>
    <cellStyle name="Финансовый 2_4 мес.2017" xfId="444"/>
    <cellStyle name="Финансовый 3" xfId="30"/>
    <cellStyle name="Финансовый 3 10" xfId="799"/>
    <cellStyle name="Финансовый 3 11" xfId="800"/>
    <cellStyle name="Финансовый 3 12" xfId="801"/>
    <cellStyle name="Финансовый 3 13" xfId="802"/>
    <cellStyle name="Финансовый 3 14" xfId="803"/>
    <cellStyle name="Финансовый 3 15" xfId="804"/>
    <cellStyle name="Финансовый 3 16" xfId="805"/>
    <cellStyle name="Финансовый 3 17" xfId="806"/>
    <cellStyle name="Финансовый 3 18" xfId="807"/>
    <cellStyle name="Финансовый 3 19" xfId="808"/>
    <cellStyle name="Финансовый 3 2" xfId="445"/>
    <cellStyle name="Финансовый 3 20" xfId="809"/>
    <cellStyle name="Финансовый 3 21" xfId="810"/>
    <cellStyle name="Финансовый 3 22" xfId="811"/>
    <cellStyle name="Финансовый 3 23" xfId="812"/>
    <cellStyle name="Финансовый 3 24" xfId="813"/>
    <cellStyle name="Финансовый 3 25" xfId="814"/>
    <cellStyle name="Финансовый 3 26" xfId="815"/>
    <cellStyle name="Финансовый 3 27" xfId="816"/>
    <cellStyle name="Финансовый 3 28" xfId="817"/>
    <cellStyle name="Финансовый 3 29" xfId="818"/>
    <cellStyle name="Финансовый 3 3" xfId="446"/>
    <cellStyle name="Финансовый 3 30" xfId="819"/>
    <cellStyle name="Финансовый 3 31" xfId="820"/>
    <cellStyle name="Финансовый 3 32" xfId="821"/>
    <cellStyle name="Финансовый 3 4" xfId="447"/>
    <cellStyle name="Финансовый 3 5" xfId="822"/>
    <cellStyle name="Финансовый 3 6" xfId="823"/>
    <cellStyle name="Финансовый 3 7" xfId="824"/>
    <cellStyle name="Финансовый 3 8" xfId="825"/>
    <cellStyle name="Финансовый 3 9" xfId="826"/>
    <cellStyle name="Финансовый 3_МРТ" xfId="827"/>
    <cellStyle name="Финансовый 4" xfId="31"/>
    <cellStyle name="Финансовый 4 2" xfId="853"/>
    <cellStyle name="Финансовый 5" xfId="385"/>
    <cellStyle name="Финансовый 6" xfId="386"/>
    <cellStyle name="Финансовый 6 2" xfId="387"/>
    <cellStyle name="Финансовый 7" xfId="388"/>
    <cellStyle name="Финансовый 8" xfId="389"/>
    <cellStyle name="Финансовый 9" xfId="391"/>
    <cellStyle name="Хороший 2" xfId="828"/>
  </cellStyles>
  <dxfs count="155">
    <dxf>
      <font>
        <condense val="0"/>
        <extend val="0"/>
        <color indexed="9"/>
      </font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ont>
        <condense val="0"/>
        <extend val="0"/>
        <color indexed="9"/>
      </font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rgb="FFEBF1DE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rgb="FFEBF1DE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rgb="FFEBF1DE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rgb="FFEBF1DE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rgb="FFEBF1DE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rgb="FFEBF1DE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ont>
        <b/>
        <i val="0"/>
        <condense val="0"/>
        <extend val="0"/>
      </font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rgb="FFEBF1DE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rgb="FFEBF1DE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E5ECDD"/>
        </patternFill>
      </fill>
    </dxf>
    <dxf>
      <fill>
        <patternFill>
          <bgColor rgb="FFFDE9D9"/>
        </patternFill>
      </fill>
    </dxf>
    <dxf>
      <fill>
        <patternFill>
          <bgColor rgb="FFDBE5F1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</dxfs>
  <tableStyles count="0" defaultTableStyle="TableStyleMedium9" defaultPivotStyle="PivotStyleLight16"/>
  <colors>
    <mruColors>
      <color rgb="FFCCFFCC"/>
      <color rgb="FFFFCCCC"/>
      <color rgb="FFFDE9D9"/>
      <color rgb="FFFFFFCC"/>
      <color rgb="FFE3FDE3"/>
      <color rgb="FFCCFF99"/>
      <color rgb="FFC5FBC5"/>
      <color rgb="FFFEFBC2"/>
      <color rgb="FFF7B909"/>
      <color rgb="FFDBE5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rgb="FF00B050"/>
    <pageSetUpPr fitToPage="1"/>
  </sheetPr>
  <dimension ref="A1:E1788"/>
  <sheetViews>
    <sheetView tabSelected="1" zoomScaleSheetLayoutView="70" workbookViewId="0">
      <pane xSplit="2" ySplit="4" topLeftCell="C1031" activePane="bottomRight" state="frozen"/>
      <selection pane="topRight" activeCell="G1" sqref="G1"/>
      <selection pane="bottomLeft" activeCell="A5" sqref="A5"/>
      <selection pane="bottomRight" activeCell="E1044" sqref="E1044"/>
    </sheetView>
  </sheetViews>
  <sheetFormatPr defaultRowHeight="409.6" customHeight="1"/>
  <cols>
    <col min="1" max="1" width="5.140625" style="1" hidden="1" customWidth="1"/>
    <col min="2" max="2" width="84.28515625" style="1" customWidth="1"/>
    <col min="3" max="5" width="21.42578125" style="1" customWidth="1"/>
    <col min="6" max="16384" width="9.140625" style="1"/>
  </cols>
  <sheetData>
    <row r="1" spans="1:5" s="2" customFormat="1" ht="81" customHeight="1">
      <c r="A1" s="23"/>
      <c r="B1" s="247" t="s">
        <v>167</v>
      </c>
      <c r="C1" s="247"/>
      <c r="D1" s="247"/>
      <c r="E1" s="247"/>
    </row>
    <row r="2" spans="1:5" s="2" customFormat="1" ht="25.5" customHeight="1" thickBot="1">
      <c r="A2" s="23"/>
      <c r="B2" s="162"/>
      <c r="C2" s="163"/>
      <c r="D2" s="163"/>
      <c r="E2" s="134"/>
    </row>
    <row r="3" spans="1:5" s="2" customFormat="1" ht="48" customHeight="1" thickBot="1">
      <c r="A3" s="23"/>
      <c r="B3" s="166" t="s">
        <v>109</v>
      </c>
      <c r="C3" s="248" t="s">
        <v>170</v>
      </c>
      <c r="D3" s="249"/>
      <c r="E3" s="250"/>
    </row>
    <row r="4" spans="1:5" s="2" customFormat="1" ht="59.25" customHeight="1" thickTop="1">
      <c r="A4" s="23"/>
      <c r="B4" s="135"/>
      <c r="C4" s="51" t="s">
        <v>108</v>
      </c>
      <c r="D4" s="50" t="s">
        <v>107</v>
      </c>
      <c r="E4" s="49" t="s">
        <v>106</v>
      </c>
    </row>
    <row r="5" spans="1:5" s="2" customFormat="1" ht="35.25" customHeight="1">
      <c r="A5" s="23">
        <v>1</v>
      </c>
      <c r="B5" s="38" t="s">
        <v>105</v>
      </c>
      <c r="C5" s="88">
        <v>33347</v>
      </c>
      <c r="D5" s="89">
        <v>26861</v>
      </c>
      <c r="E5" s="90">
        <v>9058</v>
      </c>
    </row>
    <row r="6" spans="1:5" s="160" customFormat="1" ht="17.100000000000001" customHeight="1">
      <c r="A6" s="23">
        <v>2</v>
      </c>
      <c r="B6" s="137" t="s">
        <v>158</v>
      </c>
      <c r="C6" s="77">
        <v>10821</v>
      </c>
      <c r="D6" s="78">
        <v>0</v>
      </c>
      <c r="E6" s="79">
        <v>0</v>
      </c>
    </row>
    <row r="7" spans="1:5" s="160" customFormat="1" ht="17.100000000000001" customHeight="1">
      <c r="A7" s="23"/>
      <c r="B7" s="165" t="s">
        <v>169</v>
      </c>
      <c r="C7" s="167">
        <v>1431</v>
      </c>
      <c r="D7" s="121"/>
      <c r="E7" s="128"/>
    </row>
    <row r="8" spans="1:5" s="16" customFormat="1" ht="15.75" customHeight="1">
      <c r="A8" s="23">
        <v>3</v>
      </c>
      <c r="B8" s="165" t="s">
        <v>159</v>
      </c>
      <c r="C8" s="86">
        <v>4628</v>
      </c>
      <c r="D8" s="87">
        <v>0</v>
      </c>
      <c r="E8" s="71">
        <v>0</v>
      </c>
    </row>
    <row r="9" spans="1:5" s="16" customFormat="1" ht="15.75" customHeight="1">
      <c r="A9" s="23"/>
      <c r="B9" s="139" t="s">
        <v>140</v>
      </c>
      <c r="C9" s="100">
        <v>4473</v>
      </c>
      <c r="D9" s="101"/>
      <c r="E9" s="102"/>
    </row>
    <row r="10" spans="1:5" s="16" customFormat="1" ht="15.75" customHeight="1">
      <c r="A10" s="23"/>
      <c r="B10" s="139" t="s">
        <v>141</v>
      </c>
      <c r="C10" s="100">
        <v>155</v>
      </c>
      <c r="D10" s="101"/>
      <c r="E10" s="102"/>
    </row>
    <row r="11" spans="1:5" s="48" customFormat="1" ht="15.75" customHeight="1">
      <c r="A11" s="23"/>
      <c r="B11" s="57" t="s">
        <v>162</v>
      </c>
      <c r="C11" s="97">
        <v>430</v>
      </c>
      <c r="D11" s="98"/>
      <c r="E11" s="99"/>
    </row>
    <row r="12" spans="1:5" s="48" customFormat="1" ht="15.75" customHeight="1">
      <c r="A12" s="23">
        <v>3</v>
      </c>
      <c r="B12" s="57" t="s">
        <v>134</v>
      </c>
      <c r="C12" s="86">
        <v>1118</v>
      </c>
      <c r="D12" s="87">
        <v>0</v>
      </c>
      <c r="E12" s="71">
        <v>0</v>
      </c>
    </row>
    <row r="13" spans="1:5" s="48" customFormat="1" ht="15.75" customHeight="1">
      <c r="A13" s="23"/>
      <c r="B13" s="139" t="s">
        <v>140</v>
      </c>
      <c r="C13" s="122">
        <v>875</v>
      </c>
      <c r="D13" s="126"/>
      <c r="E13" s="127"/>
    </row>
    <row r="14" spans="1:5" s="48" customFormat="1" ht="15.75" customHeight="1">
      <c r="A14" s="23"/>
      <c r="B14" s="139" t="s">
        <v>141</v>
      </c>
      <c r="C14" s="122">
        <v>77</v>
      </c>
      <c r="D14" s="126"/>
      <c r="E14" s="127"/>
    </row>
    <row r="15" spans="1:5" s="48" customFormat="1" ht="30.75" customHeight="1">
      <c r="A15" s="23"/>
      <c r="B15" s="140" t="s">
        <v>142</v>
      </c>
      <c r="C15" s="122">
        <v>166</v>
      </c>
      <c r="D15" s="126"/>
      <c r="E15" s="127"/>
    </row>
    <row r="16" spans="1:5" s="48" customFormat="1" ht="30" customHeight="1">
      <c r="A16" s="23"/>
      <c r="B16" s="58" t="s">
        <v>58</v>
      </c>
      <c r="C16" s="123">
        <v>45</v>
      </c>
      <c r="D16" s="124"/>
      <c r="E16" s="125"/>
    </row>
    <row r="17" spans="1:5" s="48" customFormat="1" ht="30" customHeight="1">
      <c r="A17" s="23"/>
      <c r="B17" s="58" t="s">
        <v>120</v>
      </c>
      <c r="C17" s="123">
        <v>3169</v>
      </c>
      <c r="D17" s="124"/>
      <c r="E17" s="125"/>
    </row>
    <row r="18" spans="1:5" s="168" customFormat="1" ht="31.5" customHeight="1">
      <c r="A18" s="23">
        <v>2</v>
      </c>
      <c r="B18" s="136" t="s">
        <v>149</v>
      </c>
      <c r="C18" s="86">
        <v>2921</v>
      </c>
      <c r="D18" s="87">
        <v>1473</v>
      </c>
      <c r="E18" s="71">
        <v>0</v>
      </c>
    </row>
    <row r="19" spans="1:5" s="16" customFormat="1" ht="15.75" customHeight="1">
      <c r="A19" s="23"/>
      <c r="B19" s="24" t="s">
        <v>51</v>
      </c>
      <c r="C19" s="72">
        <v>2540</v>
      </c>
      <c r="D19" s="73">
        <v>1399</v>
      </c>
      <c r="E19" s="107"/>
    </row>
    <row r="20" spans="1:5" s="16" customFormat="1" ht="15.75" customHeight="1">
      <c r="A20" s="23"/>
      <c r="B20" s="21" t="s">
        <v>59</v>
      </c>
      <c r="C20" s="72">
        <v>167</v>
      </c>
      <c r="D20" s="73">
        <v>74</v>
      </c>
      <c r="E20" s="107"/>
    </row>
    <row r="21" spans="1:5" s="16" customFormat="1" ht="30" customHeight="1">
      <c r="A21" s="23"/>
      <c r="B21" s="24" t="s">
        <v>130</v>
      </c>
      <c r="C21" s="72">
        <v>214</v>
      </c>
      <c r="D21" s="73">
        <v>0</v>
      </c>
      <c r="E21" s="107"/>
    </row>
    <row r="22" spans="1:5" s="169" customFormat="1" ht="15.75" customHeight="1">
      <c r="A22" s="23">
        <v>2</v>
      </c>
      <c r="B22" s="69" t="s">
        <v>3</v>
      </c>
      <c r="C22" s="77">
        <v>19605</v>
      </c>
      <c r="D22" s="78">
        <v>25388</v>
      </c>
      <c r="E22" s="79">
        <v>9058</v>
      </c>
    </row>
    <row r="23" spans="1:5" s="16" customFormat="1" ht="15.75" customHeight="1">
      <c r="A23" s="23"/>
      <c r="B23" s="21" t="s">
        <v>10</v>
      </c>
      <c r="C23" s="72">
        <v>1100</v>
      </c>
      <c r="D23" s="73">
        <v>1700</v>
      </c>
      <c r="E23" s="74">
        <v>50</v>
      </c>
    </row>
    <row r="24" spans="1:5" s="16" customFormat="1" ht="15.75" customHeight="1">
      <c r="A24" s="23"/>
      <c r="B24" s="24" t="s">
        <v>31</v>
      </c>
      <c r="C24" s="72">
        <v>400</v>
      </c>
      <c r="D24" s="73">
        <v>160</v>
      </c>
      <c r="E24" s="74"/>
    </row>
    <row r="25" spans="1:5" s="16" customFormat="1" ht="15.75" customHeight="1">
      <c r="A25" s="23"/>
      <c r="B25" s="21" t="s">
        <v>110</v>
      </c>
      <c r="C25" s="72">
        <v>3800</v>
      </c>
      <c r="D25" s="73">
        <v>7215</v>
      </c>
      <c r="E25" s="74">
        <v>2213</v>
      </c>
    </row>
    <row r="26" spans="1:5" s="16" customFormat="1" ht="15.75" customHeight="1">
      <c r="A26" s="23"/>
      <c r="B26" s="21" t="s">
        <v>7</v>
      </c>
      <c r="C26" s="72">
        <v>1300</v>
      </c>
      <c r="D26" s="73">
        <v>428</v>
      </c>
      <c r="E26" s="74">
        <v>92</v>
      </c>
    </row>
    <row r="27" spans="1:5" s="47" customFormat="1" ht="15.75" customHeight="1">
      <c r="A27" s="23"/>
      <c r="B27" s="21" t="s">
        <v>24</v>
      </c>
      <c r="C27" s="72">
        <v>700</v>
      </c>
      <c r="D27" s="73">
        <v>132</v>
      </c>
      <c r="E27" s="74">
        <v>8</v>
      </c>
    </row>
    <row r="28" spans="1:5" s="47" customFormat="1" ht="15.75" customHeight="1">
      <c r="A28" s="23"/>
      <c r="B28" s="21" t="s">
        <v>111</v>
      </c>
      <c r="C28" s="72">
        <v>6410</v>
      </c>
      <c r="D28" s="73">
        <v>7329</v>
      </c>
      <c r="E28" s="74">
        <v>2539</v>
      </c>
    </row>
    <row r="29" spans="1:5" s="47" customFormat="1" ht="15.75" customHeight="1">
      <c r="A29" s="23"/>
      <c r="B29" s="21" t="s">
        <v>13</v>
      </c>
      <c r="C29" s="72">
        <v>4015</v>
      </c>
      <c r="D29" s="73">
        <v>6924</v>
      </c>
      <c r="E29" s="74">
        <v>2686</v>
      </c>
    </row>
    <row r="30" spans="1:5" s="16" customFormat="1" ht="15.75" customHeight="1">
      <c r="A30" s="23"/>
      <c r="B30" s="21" t="s">
        <v>36</v>
      </c>
      <c r="C30" s="72">
        <v>780</v>
      </c>
      <c r="D30" s="73">
        <v>700</v>
      </c>
      <c r="E30" s="74">
        <v>600</v>
      </c>
    </row>
    <row r="31" spans="1:5" s="16" customFormat="1" ht="15.75" customHeight="1">
      <c r="A31" s="23"/>
      <c r="B31" s="21" t="s">
        <v>29</v>
      </c>
      <c r="C31" s="72">
        <v>400</v>
      </c>
      <c r="D31" s="73">
        <v>200</v>
      </c>
      <c r="E31" s="74">
        <v>470</v>
      </c>
    </row>
    <row r="32" spans="1:5" s="16" customFormat="1" ht="15.75" customHeight="1">
      <c r="A32" s="23"/>
      <c r="B32" s="21" t="s">
        <v>8</v>
      </c>
      <c r="C32" s="72">
        <v>700</v>
      </c>
      <c r="D32" s="73">
        <v>600</v>
      </c>
      <c r="E32" s="74">
        <v>400</v>
      </c>
    </row>
    <row r="33" spans="1:5" s="53" customFormat="1" ht="35.25" customHeight="1">
      <c r="A33" s="23">
        <v>1</v>
      </c>
      <c r="B33" s="38" t="s">
        <v>128</v>
      </c>
      <c r="C33" s="88">
        <v>4252</v>
      </c>
      <c r="D33" s="89">
        <v>3809</v>
      </c>
      <c r="E33" s="90">
        <v>1304</v>
      </c>
    </row>
    <row r="34" spans="1:5" s="7" customFormat="1" ht="17.100000000000001" customHeight="1">
      <c r="A34" s="23">
        <v>2</v>
      </c>
      <c r="B34" s="137" t="s">
        <v>158</v>
      </c>
      <c r="C34" s="77">
        <v>1149</v>
      </c>
      <c r="D34" s="78">
        <v>0</v>
      </c>
      <c r="E34" s="79">
        <v>0</v>
      </c>
    </row>
    <row r="35" spans="1:5" s="7" customFormat="1" ht="17.100000000000001" customHeight="1">
      <c r="A35" s="23"/>
      <c r="B35" s="165" t="s">
        <v>169</v>
      </c>
      <c r="C35" s="113">
        <v>206</v>
      </c>
      <c r="D35" s="78"/>
      <c r="E35" s="79"/>
    </row>
    <row r="36" spans="1:5" s="16" customFormat="1" ht="15.75" customHeight="1">
      <c r="A36" s="23">
        <v>3</v>
      </c>
      <c r="B36" s="165" t="s">
        <v>159</v>
      </c>
      <c r="C36" s="97">
        <v>672</v>
      </c>
      <c r="D36" s="98"/>
      <c r="E36" s="99"/>
    </row>
    <row r="37" spans="1:5" s="16" customFormat="1" ht="15.75" customHeight="1">
      <c r="A37" s="23"/>
      <c r="B37" s="139" t="s">
        <v>140</v>
      </c>
      <c r="C37" s="100">
        <v>672</v>
      </c>
      <c r="D37" s="101"/>
      <c r="E37" s="102"/>
    </row>
    <row r="38" spans="1:5" s="16" customFormat="1" ht="15.75" customHeight="1">
      <c r="A38" s="23"/>
      <c r="B38" s="139" t="s">
        <v>141</v>
      </c>
      <c r="C38" s="72">
        <v>0</v>
      </c>
      <c r="D38" s="73"/>
      <c r="E38" s="74"/>
    </row>
    <row r="39" spans="1:5" s="48" customFormat="1" ht="15.75" customHeight="1">
      <c r="A39" s="23"/>
      <c r="B39" s="57" t="s">
        <v>162</v>
      </c>
      <c r="C39" s="94">
        <v>63</v>
      </c>
      <c r="D39" s="103"/>
      <c r="E39" s="104"/>
    </row>
    <row r="40" spans="1:5" s="48" customFormat="1" ht="15.75" customHeight="1">
      <c r="A40" s="23">
        <v>3</v>
      </c>
      <c r="B40" s="57" t="s">
        <v>134</v>
      </c>
      <c r="C40" s="97">
        <v>208</v>
      </c>
      <c r="D40" s="92"/>
      <c r="E40" s="93"/>
    </row>
    <row r="41" spans="1:5" s="48" customFormat="1" ht="15.75" customHeight="1">
      <c r="A41" s="23"/>
      <c r="B41" s="139" t="s">
        <v>140</v>
      </c>
      <c r="C41" s="105">
        <v>208</v>
      </c>
      <c r="D41" s="92"/>
      <c r="E41" s="93"/>
    </row>
    <row r="42" spans="1:5" s="48" customFormat="1" ht="15.75" customHeight="1">
      <c r="A42" s="23"/>
      <c r="B42" s="139" t="s">
        <v>141</v>
      </c>
      <c r="C42" s="122"/>
      <c r="D42" s="126"/>
      <c r="E42" s="127"/>
    </row>
    <row r="43" spans="1:5" s="15" customFormat="1" ht="18.75" customHeight="1">
      <c r="A43" s="23">
        <v>2</v>
      </c>
      <c r="B43" s="137" t="s">
        <v>150</v>
      </c>
      <c r="C43" s="88">
        <v>280</v>
      </c>
      <c r="D43" s="89">
        <v>154</v>
      </c>
      <c r="E43" s="90">
        <v>0</v>
      </c>
    </row>
    <row r="44" spans="1:5" s="15" customFormat="1" ht="15.75" customHeight="1">
      <c r="A44" s="23"/>
      <c r="B44" s="21" t="s">
        <v>12</v>
      </c>
      <c r="C44" s="72">
        <v>280</v>
      </c>
      <c r="D44" s="73">
        <v>154</v>
      </c>
      <c r="E44" s="74"/>
    </row>
    <row r="45" spans="1:5" s="7" customFormat="1" ht="17.100000000000001" customHeight="1">
      <c r="A45" s="23">
        <v>2</v>
      </c>
      <c r="B45" s="69" t="s">
        <v>3</v>
      </c>
      <c r="C45" s="77">
        <v>2823</v>
      </c>
      <c r="D45" s="78">
        <v>3655</v>
      </c>
      <c r="E45" s="78">
        <v>1304</v>
      </c>
    </row>
    <row r="46" spans="1:5" s="28" customFormat="1" ht="15" customHeight="1">
      <c r="A46" s="23"/>
      <c r="B46" s="21" t="s">
        <v>11</v>
      </c>
      <c r="C46" s="72">
        <v>210</v>
      </c>
      <c r="D46" s="73">
        <v>30</v>
      </c>
      <c r="E46" s="74">
        <v>0</v>
      </c>
    </row>
    <row r="47" spans="1:5" s="28" customFormat="1" ht="15.75" customHeight="1">
      <c r="A47" s="23"/>
      <c r="B47" s="21" t="s">
        <v>10</v>
      </c>
      <c r="C47" s="72">
        <v>210</v>
      </c>
      <c r="D47" s="73">
        <v>150</v>
      </c>
      <c r="E47" s="74">
        <v>110</v>
      </c>
    </row>
    <row r="48" spans="1:5" s="31" customFormat="1" ht="15.75" customHeight="1">
      <c r="A48" s="23"/>
      <c r="B48" s="21" t="s">
        <v>9</v>
      </c>
      <c r="C48" s="72">
        <v>150</v>
      </c>
      <c r="D48" s="73">
        <v>140</v>
      </c>
      <c r="E48" s="74">
        <v>150</v>
      </c>
    </row>
    <row r="49" spans="1:5" s="31" customFormat="1" ht="15.75" customHeight="1">
      <c r="A49" s="23"/>
      <c r="B49" s="21" t="s">
        <v>7</v>
      </c>
      <c r="C49" s="72">
        <v>160</v>
      </c>
      <c r="D49" s="73">
        <v>50</v>
      </c>
      <c r="E49" s="74">
        <v>70</v>
      </c>
    </row>
    <row r="50" spans="1:5" s="31" customFormat="1" ht="15.75" customHeight="1">
      <c r="A50" s="23"/>
      <c r="B50" s="21" t="s">
        <v>13</v>
      </c>
      <c r="C50" s="72">
        <v>1503</v>
      </c>
      <c r="D50" s="73">
        <v>2715</v>
      </c>
      <c r="E50" s="74">
        <v>734</v>
      </c>
    </row>
    <row r="51" spans="1:5" s="31" customFormat="1" ht="15.75" customHeight="1">
      <c r="A51" s="23"/>
      <c r="B51" s="21" t="s">
        <v>8</v>
      </c>
      <c r="C51" s="72">
        <v>380</v>
      </c>
      <c r="D51" s="73">
        <v>570</v>
      </c>
      <c r="E51" s="74">
        <v>240</v>
      </c>
    </row>
    <row r="52" spans="1:5" s="31" customFormat="1" ht="15.75" customHeight="1">
      <c r="A52" s="23"/>
      <c r="B52" s="21" t="s">
        <v>79</v>
      </c>
      <c r="C52" s="72">
        <v>210</v>
      </c>
      <c r="D52" s="73">
        <v>0</v>
      </c>
      <c r="E52" s="74">
        <v>0</v>
      </c>
    </row>
    <row r="53" spans="1:5" s="3" customFormat="1" ht="32.25" customHeight="1">
      <c r="A53" s="23">
        <v>1</v>
      </c>
      <c r="B53" s="38" t="s">
        <v>104</v>
      </c>
      <c r="C53" s="88">
        <v>20397</v>
      </c>
      <c r="D53" s="89">
        <v>16662</v>
      </c>
      <c r="E53" s="90">
        <v>5647</v>
      </c>
    </row>
    <row r="54" spans="1:5" s="159" customFormat="1" ht="17.100000000000001" customHeight="1">
      <c r="A54" s="23">
        <v>2</v>
      </c>
      <c r="B54" s="137" t="s">
        <v>158</v>
      </c>
      <c r="C54" s="77">
        <v>6603</v>
      </c>
      <c r="D54" s="78">
        <v>0</v>
      </c>
      <c r="E54" s="79">
        <v>0</v>
      </c>
    </row>
    <row r="55" spans="1:5" s="159" customFormat="1" ht="17.100000000000001" customHeight="1">
      <c r="A55" s="23"/>
      <c r="B55" s="165" t="s">
        <v>169</v>
      </c>
      <c r="C55" s="113">
        <v>892</v>
      </c>
      <c r="D55" s="78"/>
      <c r="E55" s="79"/>
    </row>
    <row r="56" spans="1:5" s="31" customFormat="1" ht="15.75" customHeight="1">
      <c r="A56" s="23">
        <v>3</v>
      </c>
      <c r="B56" s="138" t="s">
        <v>159</v>
      </c>
      <c r="C56" s="97">
        <v>2895</v>
      </c>
      <c r="D56" s="98"/>
      <c r="E56" s="99"/>
    </row>
    <row r="57" spans="1:5" s="31" customFormat="1" ht="15.75" customHeight="1">
      <c r="A57" s="23"/>
      <c r="B57" s="139" t="s">
        <v>140</v>
      </c>
      <c r="C57" s="100">
        <v>2895</v>
      </c>
      <c r="D57" s="101"/>
      <c r="E57" s="102"/>
    </row>
    <row r="58" spans="1:5" s="31" customFormat="1" ht="15.75" customHeight="1">
      <c r="A58" s="23"/>
      <c r="B58" s="139" t="s">
        <v>141</v>
      </c>
      <c r="C58" s="72">
        <v>0</v>
      </c>
      <c r="D58" s="73"/>
      <c r="E58" s="74"/>
    </row>
    <row r="59" spans="1:5" s="31" customFormat="1" ht="15.75" customHeight="1">
      <c r="A59" s="23"/>
      <c r="B59" s="57" t="s">
        <v>162</v>
      </c>
      <c r="C59" s="94">
        <v>269</v>
      </c>
      <c r="D59" s="103"/>
      <c r="E59" s="104"/>
    </row>
    <row r="60" spans="1:5" s="31" customFormat="1" ht="15.75" customHeight="1">
      <c r="A60" s="23">
        <v>3</v>
      </c>
      <c r="B60" s="57" t="s">
        <v>134</v>
      </c>
      <c r="C60" s="97">
        <v>729</v>
      </c>
      <c r="D60" s="98"/>
      <c r="E60" s="99"/>
    </row>
    <row r="61" spans="1:5" s="31" customFormat="1" ht="15.75" customHeight="1">
      <c r="A61" s="23"/>
      <c r="B61" s="139" t="s">
        <v>140</v>
      </c>
      <c r="C61" s="72">
        <v>623</v>
      </c>
      <c r="D61" s="73"/>
      <c r="E61" s="74"/>
    </row>
    <row r="62" spans="1:5" s="31" customFormat="1" ht="15.75" customHeight="1">
      <c r="A62" s="23"/>
      <c r="B62" s="139" t="s">
        <v>141</v>
      </c>
      <c r="C62" s="72">
        <v>0</v>
      </c>
      <c r="D62" s="73"/>
      <c r="E62" s="74"/>
    </row>
    <row r="63" spans="1:5" s="31" customFormat="1" ht="28.5" customHeight="1">
      <c r="A63" s="23"/>
      <c r="B63" s="140" t="s">
        <v>142</v>
      </c>
      <c r="C63" s="122">
        <v>106</v>
      </c>
      <c r="D63" s="126"/>
      <c r="E63" s="127"/>
    </row>
    <row r="64" spans="1:5" s="31" customFormat="1" ht="28.5" customHeight="1">
      <c r="A64" s="23"/>
      <c r="B64" s="58" t="s">
        <v>58</v>
      </c>
      <c r="C64" s="94">
        <v>18</v>
      </c>
      <c r="D64" s="103"/>
      <c r="E64" s="104"/>
    </row>
    <row r="65" spans="1:5" s="31" customFormat="1" ht="22.5" customHeight="1">
      <c r="A65" s="23"/>
      <c r="B65" s="58" t="s">
        <v>120</v>
      </c>
      <c r="C65" s="77">
        <v>1800</v>
      </c>
      <c r="D65" s="98"/>
      <c r="E65" s="99"/>
    </row>
    <row r="66" spans="1:5" s="170" customFormat="1" ht="31.5" customHeight="1">
      <c r="A66" s="23">
        <v>2</v>
      </c>
      <c r="B66" s="136" t="s">
        <v>149</v>
      </c>
      <c r="C66" s="86">
        <v>1572</v>
      </c>
      <c r="D66" s="87">
        <v>833</v>
      </c>
      <c r="E66" s="71">
        <v>0</v>
      </c>
    </row>
    <row r="67" spans="1:5" s="31" customFormat="1" ht="15.75" customHeight="1">
      <c r="A67" s="23"/>
      <c r="B67" s="35" t="s">
        <v>51</v>
      </c>
      <c r="C67" s="72">
        <v>1442</v>
      </c>
      <c r="D67" s="73">
        <v>794</v>
      </c>
      <c r="E67" s="74"/>
    </row>
    <row r="68" spans="1:5" s="31" customFormat="1" ht="15.75" customHeight="1">
      <c r="A68" s="23"/>
      <c r="B68" s="35" t="s">
        <v>18</v>
      </c>
      <c r="C68" s="72">
        <v>88</v>
      </c>
      <c r="D68" s="73">
        <v>39</v>
      </c>
      <c r="E68" s="74"/>
    </row>
    <row r="69" spans="1:5" s="31" customFormat="1" ht="15.75" customHeight="1">
      <c r="A69" s="23"/>
      <c r="B69" s="24" t="s">
        <v>130</v>
      </c>
      <c r="C69" s="72">
        <v>42</v>
      </c>
      <c r="D69" s="73">
        <v>0</v>
      </c>
      <c r="E69" s="74"/>
    </row>
    <row r="70" spans="1:5" s="159" customFormat="1" ht="16.5" customHeight="1">
      <c r="A70" s="23">
        <v>2</v>
      </c>
      <c r="B70" s="69" t="s">
        <v>3</v>
      </c>
      <c r="C70" s="77">
        <v>12222</v>
      </c>
      <c r="D70" s="78">
        <v>15829</v>
      </c>
      <c r="E70" s="79">
        <v>5647</v>
      </c>
    </row>
    <row r="71" spans="1:5" s="22" customFormat="1" ht="15.75" customHeight="1">
      <c r="A71" s="23"/>
      <c r="B71" s="21" t="s">
        <v>155</v>
      </c>
      <c r="C71" s="72">
        <v>300</v>
      </c>
      <c r="D71" s="73">
        <v>300</v>
      </c>
      <c r="E71" s="74">
        <v>120</v>
      </c>
    </row>
    <row r="72" spans="1:5" s="22" customFormat="1" ht="15.75" customHeight="1">
      <c r="A72" s="23"/>
      <c r="B72" s="21" t="s">
        <v>123</v>
      </c>
      <c r="C72" s="72">
        <v>40</v>
      </c>
      <c r="D72" s="73">
        <v>80</v>
      </c>
      <c r="E72" s="74">
        <v>8</v>
      </c>
    </row>
    <row r="73" spans="1:5" s="22" customFormat="1" ht="15.75" customHeight="1">
      <c r="A73" s="23"/>
      <c r="B73" s="21" t="s">
        <v>124</v>
      </c>
      <c r="C73" s="72">
        <v>40</v>
      </c>
      <c r="D73" s="73">
        <v>80</v>
      </c>
      <c r="E73" s="74">
        <v>8</v>
      </c>
    </row>
    <row r="74" spans="1:5" s="22" customFormat="1" ht="15.75" customHeight="1">
      <c r="A74" s="23"/>
      <c r="B74" s="21" t="s">
        <v>10</v>
      </c>
      <c r="C74" s="72">
        <v>1280</v>
      </c>
      <c r="D74" s="73">
        <v>840</v>
      </c>
      <c r="E74" s="74">
        <v>8</v>
      </c>
    </row>
    <row r="75" spans="1:5" s="22" customFormat="1" ht="15.75" customHeight="1">
      <c r="A75" s="23"/>
      <c r="B75" s="21" t="s">
        <v>31</v>
      </c>
      <c r="C75" s="72">
        <v>80</v>
      </c>
      <c r="D75" s="73">
        <v>12</v>
      </c>
      <c r="E75" s="74"/>
    </row>
    <row r="76" spans="1:5" s="46" customFormat="1" ht="15.75" customHeight="1">
      <c r="A76" s="23"/>
      <c r="B76" s="21" t="s">
        <v>111</v>
      </c>
      <c r="C76" s="72">
        <v>4623</v>
      </c>
      <c r="D76" s="73">
        <v>6920</v>
      </c>
      <c r="E76" s="74">
        <v>2503</v>
      </c>
    </row>
    <row r="77" spans="1:5" s="46" customFormat="1" ht="15.75" customHeight="1">
      <c r="A77" s="23"/>
      <c r="B77" s="21" t="s">
        <v>13</v>
      </c>
      <c r="C77" s="72">
        <v>4659</v>
      </c>
      <c r="D77" s="73">
        <v>6757</v>
      </c>
      <c r="E77" s="74">
        <v>2600</v>
      </c>
    </row>
    <row r="78" spans="1:5" s="46" customFormat="1" ht="15.75" customHeight="1">
      <c r="A78" s="23"/>
      <c r="B78" s="21" t="s">
        <v>8</v>
      </c>
      <c r="C78" s="72">
        <v>1200</v>
      </c>
      <c r="D78" s="73">
        <v>840</v>
      </c>
      <c r="E78" s="74">
        <v>400</v>
      </c>
    </row>
    <row r="79" spans="1:5" s="148" customFormat="1" ht="27" customHeight="1">
      <c r="A79" s="23">
        <v>1</v>
      </c>
      <c r="B79" s="38" t="s">
        <v>103</v>
      </c>
      <c r="C79" s="88">
        <v>26961</v>
      </c>
      <c r="D79" s="89">
        <v>22123</v>
      </c>
      <c r="E79" s="90">
        <v>7466</v>
      </c>
    </row>
    <row r="80" spans="1:5" s="157" customFormat="1" ht="17.100000000000001" customHeight="1">
      <c r="A80" s="23">
        <v>2</v>
      </c>
      <c r="B80" s="137" t="s">
        <v>158</v>
      </c>
      <c r="C80" s="77">
        <v>8554</v>
      </c>
      <c r="D80" s="78">
        <v>0</v>
      </c>
      <c r="E80" s="79">
        <v>0</v>
      </c>
    </row>
    <row r="81" spans="1:5" s="157" customFormat="1" ht="17.100000000000001" customHeight="1">
      <c r="A81" s="23"/>
      <c r="B81" s="165" t="s">
        <v>169</v>
      </c>
      <c r="C81" s="113">
        <v>1180</v>
      </c>
      <c r="D81" s="78"/>
      <c r="E81" s="79"/>
    </row>
    <row r="82" spans="1:5" s="45" customFormat="1" ht="15.75" customHeight="1">
      <c r="A82" s="23">
        <v>3</v>
      </c>
      <c r="B82" s="165" t="s">
        <v>159</v>
      </c>
      <c r="C82" s="97">
        <v>3690</v>
      </c>
      <c r="D82" s="98"/>
      <c r="E82" s="99"/>
    </row>
    <row r="83" spans="1:5" s="45" customFormat="1" ht="15.75" customHeight="1">
      <c r="A83" s="23"/>
      <c r="B83" s="139" t="s">
        <v>140</v>
      </c>
      <c r="C83" s="100">
        <v>3640</v>
      </c>
      <c r="D83" s="101"/>
      <c r="E83" s="102"/>
    </row>
    <row r="84" spans="1:5" s="45" customFormat="1" ht="15.75" customHeight="1">
      <c r="A84" s="23"/>
      <c r="B84" s="139" t="s">
        <v>141</v>
      </c>
      <c r="C84" s="100">
        <v>50</v>
      </c>
      <c r="D84" s="101"/>
      <c r="E84" s="102"/>
    </row>
    <row r="85" spans="1:5" s="45" customFormat="1" ht="15.75" customHeight="1">
      <c r="A85" s="23"/>
      <c r="B85" s="57" t="s">
        <v>162</v>
      </c>
      <c r="C85" s="94">
        <v>342</v>
      </c>
      <c r="D85" s="103"/>
      <c r="E85" s="104"/>
    </row>
    <row r="86" spans="1:5" s="45" customFormat="1" ht="15.75" customHeight="1">
      <c r="A86" s="23">
        <v>3</v>
      </c>
      <c r="B86" s="57" t="s">
        <v>134</v>
      </c>
      <c r="C86" s="97">
        <v>963</v>
      </c>
      <c r="D86" s="98"/>
      <c r="E86" s="99"/>
    </row>
    <row r="87" spans="1:5" s="45" customFormat="1" ht="15.75" customHeight="1">
      <c r="A87" s="23"/>
      <c r="B87" s="139" t="s">
        <v>140</v>
      </c>
      <c r="C87" s="72">
        <v>803</v>
      </c>
      <c r="D87" s="73"/>
      <c r="E87" s="74"/>
    </row>
    <row r="88" spans="1:5" s="45" customFormat="1" ht="15.75" customHeight="1">
      <c r="A88" s="23"/>
      <c r="B88" s="139" t="s">
        <v>141</v>
      </c>
      <c r="C88" s="122">
        <v>15</v>
      </c>
      <c r="D88" s="126"/>
      <c r="E88" s="127"/>
    </row>
    <row r="89" spans="1:5" s="45" customFormat="1" ht="30.75" customHeight="1">
      <c r="A89" s="23"/>
      <c r="B89" s="140" t="s">
        <v>142</v>
      </c>
      <c r="C89" s="122">
        <v>145</v>
      </c>
      <c r="D89" s="126"/>
      <c r="E89" s="127"/>
    </row>
    <row r="90" spans="1:5" s="45" customFormat="1" ht="30.75" customHeight="1">
      <c r="A90" s="23"/>
      <c r="B90" s="58" t="s">
        <v>58</v>
      </c>
      <c r="C90" s="94">
        <v>130</v>
      </c>
      <c r="D90" s="103"/>
      <c r="E90" s="104"/>
    </row>
    <row r="91" spans="1:5" s="45" customFormat="1" ht="31.5" customHeight="1">
      <c r="A91" s="23"/>
      <c r="B91" s="58" t="s">
        <v>57</v>
      </c>
      <c r="C91" s="94">
        <v>30</v>
      </c>
      <c r="D91" s="103"/>
      <c r="E91" s="104"/>
    </row>
    <row r="92" spans="1:5" s="45" customFormat="1" ht="22.5" customHeight="1">
      <c r="A92" s="23"/>
      <c r="B92" s="58" t="s">
        <v>120</v>
      </c>
      <c r="C92" s="77">
        <v>2219</v>
      </c>
      <c r="D92" s="98"/>
      <c r="E92" s="99"/>
    </row>
    <row r="93" spans="1:5" s="157" customFormat="1" ht="17.100000000000001" customHeight="1">
      <c r="A93" s="23">
        <v>2</v>
      </c>
      <c r="B93" s="137" t="s">
        <v>150</v>
      </c>
      <c r="C93" s="86">
        <v>2249</v>
      </c>
      <c r="D93" s="87">
        <v>1198</v>
      </c>
      <c r="E93" s="71">
        <v>0</v>
      </c>
    </row>
    <row r="94" spans="1:5" s="22" customFormat="1" ht="15.75" customHeight="1">
      <c r="A94" s="23"/>
      <c r="B94" s="36" t="s">
        <v>12</v>
      </c>
      <c r="C94" s="72">
        <v>2084</v>
      </c>
      <c r="D94" s="73">
        <v>1148</v>
      </c>
      <c r="E94" s="74"/>
    </row>
    <row r="95" spans="1:5" s="22" customFormat="1" ht="15.75" customHeight="1">
      <c r="A95" s="23"/>
      <c r="B95" s="36" t="s">
        <v>59</v>
      </c>
      <c r="C95" s="72">
        <v>112</v>
      </c>
      <c r="D95" s="73">
        <v>50</v>
      </c>
      <c r="E95" s="74"/>
    </row>
    <row r="96" spans="1:5" s="22" customFormat="1" ht="32.25" customHeight="1">
      <c r="A96" s="23"/>
      <c r="B96" s="24" t="s">
        <v>130</v>
      </c>
      <c r="C96" s="72">
        <v>53</v>
      </c>
      <c r="D96" s="73">
        <v>0</v>
      </c>
      <c r="E96" s="74"/>
    </row>
    <row r="97" spans="1:5" s="157" customFormat="1" ht="16.5" customHeight="1">
      <c r="A97" s="23">
        <v>2</v>
      </c>
      <c r="B97" s="69" t="s">
        <v>3</v>
      </c>
      <c r="C97" s="77">
        <v>16158</v>
      </c>
      <c r="D97" s="78">
        <v>20925</v>
      </c>
      <c r="E97" s="79">
        <v>7466</v>
      </c>
    </row>
    <row r="98" spans="1:5" s="22" customFormat="1" ht="15.75" customHeight="1">
      <c r="A98" s="23"/>
      <c r="B98" s="21" t="s">
        <v>11</v>
      </c>
      <c r="C98" s="72">
        <v>423</v>
      </c>
      <c r="D98" s="73">
        <v>1327</v>
      </c>
      <c r="E98" s="74">
        <v>0</v>
      </c>
    </row>
    <row r="99" spans="1:5" s="22" customFormat="1" ht="15.75" customHeight="1">
      <c r="A99" s="23"/>
      <c r="B99" s="21" t="s">
        <v>21</v>
      </c>
      <c r="C99" s="72">
        <v>1278</v>
      </c>
      <c r="D99" s="73">
        <v>561</v>
      </c>
      <c r="E99" s="74">
        <v>0</v>
      </c>
    </row>
    <row r="100" spans="1:5" s="22" customFormat="1" ht="15.75" customHeight="1">
      <c r="A100" s="23"/>
      <c r="B100" s="21" t="s">
        <v>155</v>
      </c>
      <c r="C100" s="72">
        <v>282</v>
      </c>
      <c r="D100" s="73">
        <v>226</v>
      </c>
      <c r="E100" s="74">
        <v>206</v>
      </c>
    </row>
    <row r="101" spans="1:5" s="22" customFormat="1" ht="15.75" customHeight="1">
      <c r="A101" s="23"/>
      <c r="B101" s="21" t="s">
        <v>123</v>
      </c>
      <c r="C101" s="72">
        <v>750</v>
      </c>
      <c r="D101" s="73">
        <v>607</v>
      </c>
      <c r="E101" s="74">
        <v>0</v>
      </c>
    </row>
    <row r="102" spans="1:5" s="22" customFormat="1" ht="15.75" customHeight="1">
      <c r="A102" s="23"/>
      <c r="B102" s="21" t="s">
        <v>124</v>
      </c>
      <c r="C102" s="72">
        <v>650</v>
      </c>
      <c r="D102" s="73">
        <v>830</v>
      </c>
      <c r="E102" s="74">
        <v>0</v>
      </c>
    </row>
    <row r="103" spans="1:5" s="22" customFormat="1" ht="15.75" customHeight="1">
      <c r="A103" s="23"/>
      <c r="B103" s="21" t="s">
        <v>110</v>
      </c>
      <c r="C103" s="72">
        <v>939</v>
      </c>
      <c r="D103" s="73">
        <v>1888</v>
      </c>
      <c r="E103" s="74">
        <v>755</v>
      </c>
    </row>
    <row r="104" spans="1:5" s="22" customFormat="1" ht="15.75" customHeight="1">
      <c r="A104" s="23"/>
      <c r="B104" s="21" t="s">
        <v>9</v>
      </c>
      <c r="C104" s="72">
        <v>1138</v>
      </c>
      <c r="D104" s="73">
        <v>309</v>
      </c>
      <c r="E104" s="74">
        <v>76</v>
      </c>
    </row>
    <row r="105" spans="1:5" s="22" customFormat="1" ht="15.75" customHeight="1">
      <c r="A105" s="23"/>
      <c r="B105" s="21" t="s">
        <v>28</v>
      </c>
      <c r="C105" s="72">
        <v>473</v>
      </c>
      <c r="D105" s="73">
        <v>174</v>
      </c>
      <c r="E105" s="74">
        <v>40</v>
      </c>
    </row>
    <row r="106" spans="1:5" s="22" customFormat="1" ht="15.75" customHeight="1">
      <c r="A106" s="23"/>
      <c r="B106" s="36" t="s">
        <v>7</v>
      </c>
      <c r="C106" s="72">
        <v>1260</v>
      </c>
      <c r="D106" s="73">
        <v>1642</v>
      </c>
      <c r="E106" s="74">
        <v>132</v>
      </c>
    </row>
    <row r="107" spans="1:5" s="22" customFormat="1" ht="15.75" customHeight="1">
      <c r="A107" s="23"/>
      <c r="B107" s="36" t="s">
        <v>24</v>
      </c>
      <c r="C107" s="72">
        <v>548</v>
      </c>
      <c r="D107" s="73">
        <v>246</v>
      </c>
      <c r="E107" s="74">
        <v>18</v>
      </c>
    </row>
    <row r="108" spans="1:5" s="22" customFormat="1" ht="15.75" customHeight="1">
      <c r="A108" s="23"/>
      <c r="B108" s="36" t="s">
        <v>111</v>
      </c>
      <c r="C108" s="72">
        <v>2885</v>
      </c>
      <c r="D108" s="73">
        <v>3922</v>
      </c>
      <c r="E108" s="74">
        <v>951</v>
      </c>
    </row>
    <row r="109" spans="1:5" s="22" customFormat="1" ht="15.75" customHeight="1">
      <c r="A109" s="23"/>
      <c r="B109" s="36" t="s">
        <v>13</v>
      </c>
      <c r="C109" s="72">
        <v>4223</v>
      </c>
      <c r="D109" s="73">
        <v>7530</v>
      </c>
      <c r="E109" s="74">
        <v>4611</v>
      </c>
    </row>
    <row r="110" spans="1:5" s="22" customFormat="1" ht="15.75" customHeight="1">
      <c r="A110" s="23"/>
      <c r="B110" s="36" t="s">
        <v>8</v>
      </c>
      <c r="C110" s="72">
        <v>1309</v>
      </c>
      <c r="D110" s="73">
        <v>1663</v>
      </c>
      <c r="E110" s="74">
        <v>677</v>
      </c>
    </row>
    <row r="111" spans="1:5" s="2" customFormat="1" ht="27" customHeight="1">
      <c r="A111" s="23">
        <v>1</v>
      </c>
      <c r="B111" s="38" t="s">
        <v>102</v>
      </c>
      <c r="C111" s="88">
        <v>11558</v>
      </c>
      <c r="D111" s="89">
        <v>9626</v>
      </c>
      <c r="E111" s="90">
        <v>3251</v>
      </c>
    </row>
    <row r="112" spans="1:5" s="158" customFormat="1" ht="17.100000000000001" customHeight="1">
      <c r="A112" s="23">
        <v>2</v>
      </c>
      <c r="B112" s="137" t="s">
        <v>158</v>
      </c>
      <c r="C112" s="77">
        <v>3553</v>
      </c>
      <c r="D112" s="78">
        <v>0</v>
      </c>
      <c r="E112" s="79">
        <v>0</v>
      </c>
    </row>
    <row r="113" spans="1:5" s="158" customFormat="1" ht="17.100000000000001" customHeight="1">
      <c r="A113" s="23"/>
      <c r="B113" s="165" t="s">
        <v>169</v>
      </c>
      <c r="C113" s="154">
        <v>513</v>
      </c>
      <c r="D113" s="87"/>
      <c r="E113" s="71"/>
    </row>
    <row r="114" spans="1:5" s="22" customFormat="1" ht="15.75" customHeight="1">
      <c r="A114" s="23">
        <v>3</v>
      </c>
      <c r="B114" s="165" t="s">
        <v>159</v>
      </c>
      <c r="C114" s="97">
        <v>1652</v>
      </c>
      <c r="D114" s="98"/>
      <c r="E114" s="99"/>
    </row>
    <row r="115" spans="1:5" s="45" customFormat="1" ht="15.75" customHeight="1">
      <c r="A115" s="23"/>
      <c r="B115" s="139" t="s">
        <v>140</v>
      </c>
      <c r="C115" s="100">
        <v>1652</v>
      </c>
      <c r="D115" s="101"/>
      <c r="E115" s="102"/>
    </row>
    <row r="116" spans="1:5" s="45" customFormat="1" ht="15.75" customHeight="1">
      <c r="A116" s="23"/>
      <c r="B116" s="139" t="s">
        <v>141</v>
      </c>
      <c r="C116" s="86"/>
      <c r="D116" s="87"/>
      <c r="E116" s="71"/>
    </row>
    <row r="117" spans="1:5" s="22" customFormat="1" ht="15.75" customHeight="1">
      <c r="A117" s="23"/>
      <c r="B117" s="57" t="s">
        <v>162</v>
      </c>
      <c r="C117" s="86">
        <v>153</v>
      </c>
      <c r="D117" s="87"/>
      <c r="E117" s="71"/>
    </row>
    <row r="118" spans="1:5" s="22" customFormat="1" ht="15.75" customHeight="1">
      <c r="A118" s="23">
        <v>3</v>
      </c>
      <c r="B118" s="21" t="s">
        <v>134</v>
      </c>
      <c r="C118" s="97">
        <v>446</v>
      </c>
      <c r="D118" s="98"/>
      <c r="E118" s="99"/>
    </row>
    <row r="119" spans="1:5" s="45" customFormat="1" ht="15.75" customHeight="1">
      <c r="A119" s="23"/>
      <c r="B119" s="139" t="s">
        <v>140</v>
      </c>
      <c r="C119" s="72">
        <v>446</v>
      </c>
      <c r="D119" s="73"/>
      <c r="E119" s="74"/>
    </row>
    <row r="120" spans="1:5" s="45" customFormat="1" ht="15.75" customHeight="1">
      <c r="A120" s="23"/>
      <c r="B120" s="139" t="s">
        <v>141</v>
      </c>
      <c r="C120" s="86"/>
      <c r="D120" s="87"/>
      <c r="E120" s="71"/>
    </row>
    <row r="121" spans="1:5" s="45" customFormat="1" ht="28.5" customHeight="1">
      <c r="A121" s="23"/>
      <c r="B121" s="140" t="s">
        <v>142</v>
      </c>
      <c r="C121" s="86"/>
      <c r="D121" s="87"/>
      <c r="E121" s="71"/>
    </row>
    <row r="122" spans="1:5" s="22" customFormat="1" ht="30.75" customHeight="1">
      <c r="A122" s="23"/>
      <c r="B122" s="58" t="s">
        <v>58</v>
      </c>
      <c r="C122" s="86">
        <v>25</v>
      </c>
      <c r="D122" s="87"/>
      <c r="E122" s="71"/>
    </row>
    <row r="123" spans="1:5" s="22" customFormat="1" ht="33.75" customHeight="1">
      <c r="A123" s="23"/>
      <c r="B123" s="58" t="s">
        <v>120</v>
      </c>
      <c r="C123" s="86">
        <v>764</v>
      </c>
      <c r="D123" s="87"/>
      <c r="E123" s="71"/>
    </row>
    <row r="124" spans="1:5" s="157" customFormat="1" ht="28.5" customHeight="1">
      <c r="A124" s="23">
        <v>2</v>
      </c>
      <c r="B124" s="136" t="s">
        <v>149</v>
      </c>
      <c r="C124" s="86">
        <v>970</v>
      </c>
      <c r="D124" s="87">
        <v>515</v>
      </c>
      <c r="E124" s="71">
        <v>0</v>
      </c>
    </row>
    <row r="125" spans="1:5" s="22" customFormat="1" ht="15.75" customHeight="1">
      <c r="A125" s="23"/>
      <c r="B125" s="21" t="s">
        <v>51</v>
      </c>
      <c r="C125" s="95">
        <v>903</v>
      </c>
      <c r="D125" s="96">
        <v>497</v>
      </c>
      <c r="E125" s="107"/>
    </row>
    <row r="126" spans="1:5" s="22" customFormat="1" ht="15.75" customHeight="1">
      <c r="A126" s="23"/>
      <c r="B126" s="35" t="s">
        <v>18</v>
      </c>
      <c r="C126" s="95">
        <v>41</v>
      </c>
      <c r="D126" s="96">
        <v>18</v>
      </c>
      <c r="E126" s="107"/>
    </row>
    <row r="127" spans="1:5" s="22" customFormat="1" ht="28.5" customHeight="1">
      <c r="A127" s="23"/>
      <c r="B127" s="24" t="s">
        <v>130</v>
      </c>
      <c r="C127" s="95">
        <v>26</v>
      </c>
      <c r="D127" s="96">
        <v>0</v>
      </c>
      <c r="E127" s="107"/>
    </row>
    <row r="128" spans="1:5" s="158" customFormat="1" ht="17.100000000000001" customHeight="1">
      <c r="A128" s="23">
        <v>2</v>
      </c>
      <c r="B128" s="69" t="s">
        <v>3</v>
      </c>
      <c r="C128" s="86">
        <v>7035</v>
      </c>
      <c r="D128" s="87">
        <v>9111</v>
      </c>
      <c r="E128" s="71">
        <v>3251</v>
      </c>
    </row>
    <row r="129" spans="1:5" s="22" customFormat="1" ht="15.75" customHeight="1">
      <c r="A129" s="23"/>
      <c r="B129" s="21" t="s">
        <v>11</v>
      </c>
      <c r="C129" s="72">
        <v>980</v>
      </c>
      <c r="D129" s="73">
        <v>250</v>
      </c>
      <c r="E129" s="56">
        <v>70</v>
      </c>
    </row>
    <row r="130" spans="1:5" s="22" customFormat="1" ht="15.75" customHeight="1">
      <c r="A130" s="23"/>
      <c r="B130" s="21" t="s">
        <v>21</v>
      </c>
      <c r="C130" s="72">
        <v>220</v>
      </c>
      <c r="D130" s="73">
        <v>110</v>
      </c>
      <c r="E130" s="56">
        <v>20</v>
      </c>
    </row>
    <row r="131" spans="1:5" s="22" customFormat="1" ht="15.75" customHeight="1">
      <c r="A131" s="23"/>
      <c r="B131" s="21" t="s">
        <v>10</v>
      </c>
      <c r="C131" s="72">
        <v>620</v>
      </c>
      <c r="D131" s="73">
        <v>500</v>
      </c>
      <c r="E131" s="56">
        <v>220</v>
      </c>
    </row>
    <row r="132" spans="1:5" s="22" customFormat="1" ht="15.75" customHeight="1">
      <c r="A132" s="23"/>
      <c r="B132" s="21" t="s">
        <v>31</v>
      </c>
      <c r="C132" s="72">
        <v>120</v>
      </c>
      <c r="D132" s="73">
        <v>30</v>
      </c>
      <c r="E132" s="56">
        <v>50</v>
      </c>
    </row>
    <row r="133" spans="1:5" s="22" customFormat="1" ht="15.75" customHeight="1">
      <c r="A133" s="23"/>
      <c r="B133" s="21" t="s">
        <v>111</v>
      </c>
      <c r="C133" s="72">
        <v>1200</v>
      </c>
      <c r="D133" s="73">
        <v>2301</v>
      </c>
      <c r="E133" s="56">
        <v>550</v>
      </c>
    </row>
    <row r="134" spans="1:5" s="22" customFormat="1" ht="15.75" customHeight="1">
      <c r="A134" s="23"/>
      <c r="B134" s="21" t="s">
        <v>13</v>
      </c>
      <c r="C134" s="72">
        <v>2999</v>
      </c>
      <c r="D134" s="73">
        <v>4820</v>
      </c>
      <c r="E134" s="56">
        <v>1711</v>
      </c>
    </row>
    <row r="135" spans="1:5" s="22" customFormat="1" ht="15.75" customHeight="1">
      <c r="A135" s="23"/>
      <c r="B135" s="21" t="s">
        <v>8</v>
      </c>
      <c r="C135" s="72">
        <v>896</v>
      </c>
      <c r="D135" s="73">
        <v>1100</v>
      </c>
      <c r="E135" s="56">
        <v>630</v>
      </c>
    </row>
    <row r="136" spans="1:5" s="2" customFormat="1" ht="30" customHeight="1">
      <c r="A136" s="23">
        <v>1</v>
      </c>
      <c r="B136" s="38" t="s">
        <v>101</v>
      </c>
      <c r="C136" s="61">
        <v>97805</v>
      </c>
      <c r="D136" s="44">
        <v>81392</v>
      </c>
      <c r="E136" s="62">
        <v>27418</v>
      </c>
    </row>
    <row r="137" spans="1:5" s="39" customFormat="1" ht="17.100000000000001" customHeight="1">
      <c r="A137" s="23">
        <v>2</v>
      </c>
      <c r="B137" s="137" t="s">
        <v>158</v>
      </c>
      <c r="C137" s="77">
        <v>30088</v>
      </c>
      <c r="D137" s="78">
        <v>0</v>
      </c>
      <c r="E137" s="79">
        <v>0</v>
      </c>
    </row>
    <row r="138" spans="1:5" s="39" customFormat="1" ht="17.100000000000001" customHeight="1">
      <c r="A138" s="23"/>
      <c r="B138" s="165" t="s">
        <v>169</v>
      </c>
      <c r="C138" s="154">
        <v>4331</v>
      </c>
      <c r="D138" s="92"/>
      <c r="E138" s="93"/>
    </row>
    <row r="139" spans="1:5" s="22" customFormat="1" ht="15.75" customHeight="1">
      <c r="A139" s="23">
        <v>3</v>
      </c>
      <c r="B139" s="165" t="s">
        <v>159</v>
      </c>
      <c r="C139" s="97">
        <v>13982</v>
      </c>
      <c r="D139" s="98"/>
      <c r="E139" s="99"/>
    </row>
    <row r="140" spans="1:5" s="45" customFormat="1" ht="15.75" customHeight="1">
      <c r="A140" s="23"/>
      <c r="B140" s="139" t="s">
        <v>140</v>
      </c>
      <c r="C140" s="100">
        <v>13845</v>
      </c>
      <c r="D140" s="101"/>
      <c r="E140" s="102"/>
    </row>
    <row r="141" spans="1:5" s="45" customFormat="1" ht="15.75" customHeight="1">
      <c r="A141" s="23"/>
      <c r="B141" s="139" t="s">
        <v>141</v>
      </c>
      <c r="C141" s="100">
        <v>137</v>
      </c>
      <c r="D141" s="101"/>
      <c r="E141" s="102"/>
    </row>
    <row r="142" spans="1:5" s="22" customFormat="1" ht="15.75" customHeight="1">
      <c r="A142" s="23"/>
      <c r="B142" s="57" t="s">
        <v>162</v>
      </c>
      <c r="C142" s="86">
        <v>1298</v>
      </c>
      <c r="D142" s="87"/>
      <c r="E142" s="71"/>
    </row>
    <row r="143" spans="1:5" s="22" customFormat="1" ht="15.75" customHeight="1">
      <c r="A143" s="23">
        <v>3</v>
      </c>
      <c r="B143" s="57" t="s">
        <v>134</v>
      </c>
      <c r="C143" s="97">
        <v>3316</v>
      </c>
      <c r="D143" s="98"/>
      <c r="E143" s="99"/>
    </row>
    <row r="144" spans="1:5" s="45" customFormat="1" ht="15.75" customHeight="1">
      <c r="A144" s="23"/>
      <c r="B144" s="139" t="s">
        <v>140</v>
      </c>
      <c r="C144" s="72">
        <v>3316</v>
      </c>
      <c r="D144" s="73"/>
      <c r="E144" s="74"/>
    </row>
    <row r="145" spans="1:5" s="45" customFormat="1" ht="15.75" customHeight="1">
      <c r="A145" s="23"/>
      <c r="B145" s="139" t="s">
        <v>141</v>
      </c>
      <c r="C145" s="86"/>
      <c r="D145" s="87"/>
      <c r="E145" s="71"/>
    </row>
    <row r="146" spans="1:5" s="45" customFormat="1" ht="27" customHeight="1">
      <c r="A146" s="23"/>
      <c r="B146" s="140" t="s">
        <v>142</v>
      </c>
      <c r="C146" s="122"/>
      <c r="D146" s="126"/>
      <c r="E146" s="127"/>
    </row>
    <row r="147" spans="1:5" s="22" customFormat="1" ht="30.75" customHeight="1">
      <c r="A147" s="23"/>
      <c r="B147" s="58" t="s">
        <v>58</v>
      </c>
      <c r="C147" s="86">
        <v>108</v>
      </c>
      <c r="D147" s="87"/>
      <c r="E147" s="71"/>
    </row>
    <row r="148" spans="1:5" s="22" customFormat="1" ht="30" customHeight="1">
      <c r="A148" s="23"/>
      <c r="B148" s="58" t="s">
        <v>57</v>
      </c>
      <c r="C148" s="86">
        <v>53</v>
      </c>
      <c r="D148" s="87"/>
      <c r="E148" s="71"/>
    </row>
    <row r="149" spans="1:5" s="22" customFormat="1" ht="27" customHeight="1">
      <c r="A149" s="23"/>
      <c r="B149" s="58" t="s">
        <v>120</v>
      </c>
      <c r="C149" s="86">
        <v>7000</v>
      </c>
      <c r="D149" s="87"/>
      <c r="E149" s="71"/>
    </row>
    <row r="150" spans="1:5" s="22" customFormat="1" ht="17.100000000000001" customHeight="1">
      <c r="A150" s="23">
        <v>2</v>
      </c>
      <c r="B150" s="137" t="s">
        <v>56</v>
      </c>
      <c r="C150" s="86">
        <v>0</v>
      </c>
      <c r="D150" s="87">
        <v>160</v>
      </c>
      <c r="E150" s="71">
        <v>0</v>
      </c>
    </row>
    <row r="151" spans="1:5" s="22" customFormat="1" ht="18" customHeight="1">
      <c r="A151" s="23"/>
      <c r="B151" s="25" t="s">
        <v>55</v>
      </c>
      <c r="C151" s="86"/>
      <c r="D151" s="87"/>
      <c r="E151" s="71"/>
    </row>
    <row r="152" spans="1:5" s="22" customFormat="1" ht="18" customHeight="1">
      <c r="A152" s="23"/>
      <c r="B152" s="25" t="s">
        <v>54</v>
      </c>
      <c r="C152" s="86"/>
      <c r="D152" s="92">
        <v>160</v>
      </c>
      <c r="E152" s="71"/>
    </row>
    <row r="153" spans="1:5" s="22" customFormat="1" ht="18" customHeight="1">
      <c r="A153" s="23"/>
      <c r="B153" s="25" t="s">
        <v>53</v>
      </c>
      <c r="C153" s="86"/>
      <c r="D153" s="87"/>
      <c r="E153" s="71"/>
    </row>
    <row r="154" spans="1:5" s="157" customFormat="1" ht="26.25" customHeight="1">
      <c r="A154" s="23">
        <v>2</v>
      </c>
      <c r="B154" s="136" t="s">
        <v>149</v>
      </c>
      <c r="C154" s="86">
        <v>8377</v>
      </c>
      <c r="D154" s="87">
        <v>4384</v>
      </c>
      <c r="E154" s="71">
        <v>0</v>
      </c>
    </row>
    <row r="155" spans="1:5" s="22" customFormat="1" ht="18" customHeight="1">
      <c r="A155" s="23"/>
      <c r="B155" s="21" t="s">
        <v>51</v>
      </c>
      <c r="C155" s="95">
        <v>7579</v>
      </c>
      <c r="D155" s="96">
        <v>4174</v>
      </c>
      <c r="E155" s="107"/>
    </row>
    <row r="156" spans="1:5" s="22" customFormat="1" ht="18" customHeight="1">
      <c r="A156" s="23"/>
      <c r="B156" s="21" t="s">
        <v>59</v>
      </c>
      <c r="C156" s="95">
        <v>473</v>
      </c>
      <c r="D156" s="96">
        <v>210</v>
      </c>
      <c r="E156" s="107"/>
    </row>
    <row r="157" spans="1:5" s="22" customFormat="1" ht="26.25" customHeight="1">
      <c r="A157" s="23"/>
      <c r="B157" s="24" t="s">
        <v>130</v>
      </c>
      <c r="C157" s="95">
        <v>325</v>
      </c>
      <c r="D157" s="96">
        <v>0</v>
      </c>
      <c r="E157" s="107"/>
    </row>
    <row r="158" spans="1:5" s="39" customFormat="1" ht="18.75" customHeight="1">
      <c r="A158" s="23">
        <v>2</v>
      </c>
      <c r="B158" s="69" t="s">
        <v>3</v>
      </c>
      <c r="C158" s="86">
        <v>59340</v>
      </c>
      <c r="D158" s="87">
        <v>76848</v>
      </c>
      <c r="E158" s="71">
        <v>27418</v>
      </c>
    </row>
    <row r="159" spans="1:5" s="22" customFormat="1" ht="18" customHeight="1">
      <c r="A159" s="23"/>
      <c r="B159" s="21" t="s">
        <v>11</v>
      </c>
      <c r="C159" s="152">
        <v>463</v>
      </c>
      <c r="D159" s="153">
        <v>2936</v>
      </c>
      <c r="E159" s="133"/>
    </row>
    <row r="160" spans="1:5" s="22" customFormat="1" ht="18" customHeight="1">
      <c r="A160" s="23"/>
      <c r="B160" s="21" t="s">
        <v>21</v>
      </c>
      <c r="C160" s="152">
        <v>706</v>
      </c>
      <c r="D160" s="153">
        <v>1518</v>
      </c>
      <c r="E160" s="133"/>
    </row>
    <row r="161" spans="1:5" s="22" customFormat="1" ht="18" customHeight="1">
      <c r="A161" s="23"/>
      <c r="B161" s="21" t="s">
        <v>155</v>
      </c>
      <c r="C161" s="152">
        <v>1209</v>
      </c>
      <c r="D161" s="153">
        <v>263</v>
      </c>
      <c r="E161" s="133">
        <v>830</v>
      </c>
    </row>
    <row r="162" spans="1:5" s="22" customFormat="1" ht="18" customHeight="1">
      <c r="A162" s="23"/>
      <c r="B162" s="21" t="s">
        <v>156</v>
      </c>
      <c r="C162" s="152">
        <v>625</v>
      </c>
      <c r="D162" s="153">
        <v>15</v>
      </c>
      <c r="E162" s="133"/>
    </row>
    <row r="163" spans="1:5" s="22" customFormat="1" ht="18" customHeight="1">
      <c r="A163" s="23"/>
      <c r="B163" s="21" t="s">
        <v>123</v>
      </c>
      <c r="C163" s="152"/>
      <c r="D163" s="153"/>
      <c r="E163" s="133">
        <v>20</v>
      </c>
    </row>
    <row r="164" spans="1:5" s="22" customFormat="1" ht="18" customHeight="1">
      <c r="A164" s="23"/>
      <c r="B164" s="21" t="s">
        <v>124</v>
      </c>
      <c r="C164" s="152"/>
      <c r="D164" s="153"/>
      <c r="E164" s="133">
        <v>20</v>
      </c>
    </row>
    <row r="165" spans="1:5" s="22" customFormat="1" ht="18" customHeight="1">
      <c r="A165" s="23"/>
      <c r="B165" s="21" t="s">
        <v>10</v>
      </c>
      <c r="C165" s="152">
        <v>1696</v>
      </c>
      <c r="D165" s="153">
        <v>1114</v>
      </c>
      <c r="E165" s="133">
        <v>50</v>
      </c>
    </row>
    <row r="166" spans="1:5" s="22" customFormat="1" ht="18" customHeight="1">
      <c r="A166" s="23"/>
      <c r="B166" s="24" t="s">
        <v>31</v>
      </c>
      <c r="C166" s="152">
        <v>3397</v>
      </c>
      <c r="D166" s="153">
        <v>810</v>
      </c>
      <c r="E166" s="133">
        <v>7</v>
      </c>
    </row>
    <row r="167" spans="1:5" s="22" customFormat="1" ht="18" customHeight="1">
      <c r="A167" s="23"/>
      <c r="B167" s="24" t="s">
        <v>110</v>
      </c>
      <c r="C167" s="152">
        <v>1573</v>
      </c>
      <c r="D167" s="153">
        <v>3477</v>
      </c>
      <c r="E167" s="133">
        <v>330</v>
      </c>
    </row>
    <row r="168" spans="1:5" s="22" customFormat="1" ht="18" customHeight="1">
      <c r="A168" s="23"/>
      <c r="B168" s="24" t="s">
        <v>23</v>
      </c>
      <c r="C168" s="152">
        <v>2520</v>
      </c>
      <c r="D168" s="153">
        <v>700</v>
      </c>
      <c r="E168" s="133">
        <v>15</v>
      </c>
    </row>
    <row r="169" spans="1:5" s="22" customFormat="1" ht="18" customHeight="1">
      <c r="A169" s="23"/>
      <c r="B169" s="21" t="s">
        <v>9</v>
      </c>
      <c r="C169" s="152">
        <v>2398</v>
      </c>
      <c r="D169" s="153">
        <v>2126</v>
      </c>
      <c r="E169" s="133">
        <v>20</v>
      </c>
    </row>
    <row r="170" spans="1:5" s="22" customFormat="1" ht="18" customHeight="1">
      <c r="A170" s="23"/>
      <c r="B170" s="21" t="s">
        <v>28</v>
      </c>
      <c r="C170" s="152">
        <v>2871</v>
      </c>
      <c r="D170" s="153">
        <v>304</v>
      </c>
      <c r="E170" s="133">
        <v>20</v>
      </c>
    </row>
    <row r="171" spans="1:5" s="22" customFormat="1" ht="18" customHeight="1">
      <c r="A171" s="23"/>
      <c r="B171" s="21" t="s">
        <v>7</v>
      </c>
      <c r="C171" s="152">
        <v>2028</v>
      </c>
      <c r="D171" s="153">
        <v>1569</v>
      </c>
      <c r="E171" s="133">
        <v>635</v>
      </c>
    </row>
    <row r="172" spans="1:5" s="22" customFormat="1" ht="18" customHeight="1">
      <c r="A172" s="23"/>
      <c r="B172" s="21" t="s">
        <v>24</v>
      </c>
      <c r="C172" s="152">
        <v>4000</v>
      </c>
      <c r="D172" s="153">
        <v>202</v>
      </c>
      <c r="E172" s="133">
        <v>60</v>
      </c>
    </row>
    <row r="173" spans="1:5" s="22" customFormat="1" ht="18" customHeight="1">
      <c r="A173" s="23"/>
      <c r="B173" s="35" t="s">
        <v>111</v>
      </c>
      <c r="C173" s="152">
        <v>15255</v>
      </c>
      <c r="D173" s="153">
        <v>26772</v>
      </c>
      <c r="E173" s="133">
        <v>6208</v>
      </c>
    </row>
    <row r="174" spans="1:5" s="22" customFormat="1" ht="18" customHeight="1">
      <c r="A174" s="23"/>
      <c r="B174" s="21" t="s">
        <v>13</v>
      </c>
      <c r="C174" s="152">
        <v>12786</v>
      </c>
      <c r="D174" s="153">
        <v>28330</v>
      </c>
      <c r="E174" s="133">
        <v>16083</v>
      </c>
    </row>
    <row r="175" spans="1:5" s="22" customFormat="1" ht="18" customHeight="1">
      <c r="A175" s="23"/>
      <c r="B175" s="21" t="s">
        <v>36</v>
      </c>
      <c r="C175" s="152">
        <v>342</v>
      </c>
      <c r="D175" s="153">
        <v>51</v>
      </c>
      <c r="E175" s="133">
        <v>680</v>
      </c>
    </row>
    <row r="176" spans="1:5" s="22" customFormat="1" ht="18" customHeight="1">
      <c r="A176" s="23"/>
      <c r="B176" s="21" t="s">
        <v>29</v>
      </c>
      <c r="C176" s="152">
        <v>221</v>
      </c>
      <c r="D176" s="153">
        <v>20</v>
      </c>
      <c r="E176" s="133">
        <v>300</v>
      </c>
    </row>
    <row r="177" spans="1:5" s="22" customFormat="1" ht="18" customHeight="1">
      <c r="A177" s="23"/>
      <c r="B177" s="21" t="s">
        <v>17</v>
      </c>
      <c r="C177" s="152">
        <v>2200</v>
      </c>
      <c r="D177" s="153">
        <v>1060</v>
      </c>
      <c r="E177" s="133">
        <v>10</v>
      </c>
    </row>
    <row r="178" spans="1:5" s="22" customFormat="1" ht="18" customHeight="1">
      <c r="A178" s="23"/>
      <c r="B178" s="21" t="s">
        <v>8</v>
      </c>
      <c r="C178" s="152">
        <v>3970</v>
      </c>
      <c r="D178" s="153">
        <v>5044</v>
      </c>
      <c r="E178" s="133">
        <v>2130</v>
      </c>
    </row>
    <row r="179" spans="1:5" s="22" customFormat="1" ht="18" customHeight="1">
      <c r="A179" s="23"/>
      <c r="B179" s="21" t="s">
        <v>16</v>
      </c>
      <c r="C179" s="152">
        <v>1080</v>
      </c>
      <c r="D179" s="153">
        <v>537</v>
      </c>
      <c r="E179" s="133"/>
    </row>
    <row r="180" spans="1:5" s="2" customFormat="1" ht="25.5" customHeight="1">
      <c r="A180" s="23">
        <v>1</v>
      </c>
      <c r="B180" s="38" t="s">
        <v>100</v>
      </c>
      <c r="C180" s="88">
        <v>23507</v>
      </c>
      <c r="D180" s="89">
        <v>18668</v>
      </c>
      <c r="E180" s="90">
        <v>6316</v>
      </c>
    </row>
    <row r="181" spans="1:5" s="39" customFormat="1" ht="17.100000000000001" customHeight="1">
      <c r="A181" s="23">
        <v>2</v>
      </c>
      <c r="B181" s="137" t="s">
        <v>158</v>
      </c>
      <c r="C181" s="77">
        <v>7987</v>
      </c>
      <c r="D181" s="78">
        <v>0</v>
      </c>
      <c r="E181" s="79">
        <v>0</v>
      </c>
    </row>
    <row r="182" spans="1:5" s="39" customFormat="1" ht="17.100000000000001" customHeight="1">
      <c r="A182" s="23"/>
      <c r="B182" s="165" t="s">
        <v>169</v>
      </c>
      <c r="C182" s="154">
        <v>997</v>
      </c>
      <c r="D182" s="87"/>
      <c r="E182" s="71"/>
    </row>
    <row r="183" spans="1:5" s="22" customFormat="1" ht="15.75" customHeight="1">
      <c r="A183" s="23">
        <v>3</v>
      </c>
      <c r="B183" s="165" t="s">
        <v>159</v>
      </c>
      <c r="C183" s="97">
        <v>3194</v>
      </c>
      <c r="D183" s="98"/>
      <c r="E183" s="99"/>
    </row>
    <row r="184" spans="1:5" s="45" customFormat="1" ht="15.75" customHeight="1">
      <c r="A184" s="23"/>
      <c r="B184" s="139" t="s">
        <v>140</v>
      </c>
      <c r="C184" s="100">
        <v>3194</v>
      </c>
      <c r="D184" s="101"/>
      <c r="E184" s="102"/>
    </row>
    <row r="185" spans="1:5" s="45" customFormat="1" ht="15.75" customHeight="1">
      <c r="A185" s="23"/>
      <c r="B185" s="139" t="s">
        <v>141</v>
      </c>
      <c r="C185" s="86"/>
      <c r="D185" s="87"/>
      <c r="E185" s="71"/>
    </row>
    <row r="186" spans="1:5" s="22" customFormat="1" ht="15.75" customHeight="1">
      <c r="A186" s="23"/>
      <c r="B186" s="57" t="s">
        <v>162</v>
      </c>
      <c r="C186" s="86">
        <v>296</v>
      </c>
      <c r="D186" s="87"/>
      <c r="E186" s="71"/>
    </row>
    <row r="187" spans="1:5" s="22" customFormat="1" ht="18.75" customHeight="1">
      <c r="A187" s="23">
        <v>3</v>
      </c>
      <c r="B187" s="57" t="s">
        <v>134</v>
      </c>
      <c r="C187" s="97">
        <v>785</v>
      </c>
      <c r="D187" s="98"/>
      <c r="E187" s="99"/>
    </row>
    <row r="188" spans="1:5" s="45" customFormat="1" ht="15.75" customHeight="1">
      <c r="A188" s="23"/>
      <c r="B188" s="139" t="s">
        <v>140</v>
      </c>
      <c r="C188" s="72">
        <v>668</v>
      </c>
      <c r="D188" s="73"/>
      <c r="E188" s="74"/>
    </row>
    <row r="189" spans="1:5" s="45" customFormat="1" ht="15.75" customHeight="1">
      <c r="A189" s="23"/>
      <c r="B189" s="139" t="s">
        <v>141</v>
      </c>
      <c r="C189" s="86"/>
      <c r="D189" s="87"/>
      <c r="E189" s="71"/>
    </row>
    <row r="190" spans="1:5" s="45" customFormat="1" ht="27.75" customHeight="1">
      <c r="A190" s="23"/>
      <c r="B190" s="140" t="s">
        <v>142</v>
      </c>
      <c r="C190" s="122">
        <v>117</v>
      </c>
      <c r="D190" s="126"/>
      <c r="E190" s="127"/>
    </row>
    <row r="191" spans="1:5" s="45" customFormat="1" ht="25.5" customHeight="1">
      <c r="A191" s="23"/>
      <c r="B191" s="58" t="s">
        <v>58</v>
      </c>
      <c r="C191" s="86">
        <v>65</v>
      </c>
      <c r="D191" s="87"/>
      <c r="E191" s="71"/>
    </row>
    <row r="192" spans="1:5" s="22" customFormat="1" ht="27" customHeight="1">
      <c r="A192" s="23"/>
      <c r="B192" s="58" t="s">
        <v>120</v>
      </c>
      <c r="C192" s="86">
        <v>2650</v>
      </c>
      <c r="D192" s="87"/>
      <c r="E192" s="71"/>
    </row>
    <row r="193" spans="1:5" s="157" customFormat="1" ht="28.5" customHeight="1">
      <c r="A193" s="23">
        <v>2</v>
      </c>
      <c r="B193" s="136" t="s">
        <v>149</v>
      </c>
      <c r="C193" s="86">
        <v>1850</v>
      </c>
      <c r="D193" s="87">
        <v>965</v>
      </c>
      <c r="E193" s="71">
        <v>0</v>
      </c>
    </row>
    <row r="194" spans="1:5" s="22" customFormat="1" ht="15.75" customHeight="1">
      <c r="A194" s="23"/>
      <c r="B194" s="21" t="s">
        <v>12</v>
      </c>
      <c r="C194" s="95">
        <v>1665</v>
      </c>
      <c r="D194" s="96">
        <v>917</v>
      </c>
      <c r="E194" s="107"/>
    </row>
    <row r="195" spans="1:5" s="22" customFormat="1" ht="15.75" customHeight="1">
      <c r="A195" s="23"/>
      <c r="B195" s="21" t="s">
        <v>18</v>
      </c>
      <c r="C195" s="95">
        <v>109</v>
      </c>
      <c r="D195" s="96">
        <v>48</v>
      </c>
      <c r="E195" s="107"/>
    </row>
    <row r="196" spans="1:5" s="22" customFormat="1" ht="30" customHeight="1">
      <c r="A196" s="23"/>
      <c r="B196" s="24" t="s">
        <v>130</v>
      </c>
      <c r="C196" s="95">
        <v>76</v>
      </c>
      <c r="D196" s="96"/>
      <c r="E196" s="107"/>
    </row>
    <row r="197" spans="1:5" s="39" customFormat="1" ht="17.100000000000001" customHeight="1">
      <c r="A197" s="23">
        <v>2</v>
      </c>
      <c r="B197" s="69" t="s">
        <v>3</v>
      </c>
      <c r="C197" s="86">
        <v>13670</v>
      </c>
      <c r="D197" s="87">
        <v>17703</v>
      </c>
      <c r="E197" s="71">
        <v>6316</v>
      </c>
    </row>
    <row r="198" spans="1:5" s="22" customFormat="1" ht="15.75" customHeight="1">
      <c r="A198" s="7"/>
      <c r="B198" s="21" t="s">
        <v>11</v>
      </c>
      <c r="C198" s="72">
        <v>1080</v>
      </c>
      <c r="D198" s="73"/>
      <c r="E198" s="74"/>
    </row>
    <row r="199" spans="1:5" s="22" customFormat="1" ht="15.75" customHeight="1">
      <c r="A199" s="23"/>
      <c r="B199" s="21" t="s">
        <v>21</v>
      </c>
      <c r="C199" s="72">
        <v>545</v>
      </c>
      <c r="D199" s="73"/>
      <c r="E199" s="74"/>
    </row>
    <row r="200" spans="1:5" s="22" customFormat="1" ht="15.75" customHeight="1">
      <c r="A200" s="23"/>
      <c r="B200" s="21" t="s">
        <v>10</v>
      </c>
      <c r="C200" s="72">
        <v>920</v>
      </c>
      <c r="D200" s="73">
        <v>720</v>
      </c>
      <c r="E200" s="74">
        <v>560</v>
      </c>
    </row>
    <row r="201" spans="1:5" s="22" customFormat="1" ht="15.75" customHeight="1">
      <c r="A201" s="23"/>
      <c r="B201" s="21" t="s">
        <v>31</v>
      </c>
      <c r="C201" s="72">
        <v>635</v>
      </c>
      <c r="D201" s="73">
        <v>125</v>
      </c>
      <c r="E201" s="74">
        <v>26</v>
      </c>
    </row>
    <row r="202" spans="1:5" s="22" customFormat="1" ht="15.75" customHeight="1">
      <c r="A202" s="23"/>
      <c r="B202" s="21" t="s">
        <v>110</v>
      </c>
      <c r="C202" s="72">
        <v>1395</v>
      </c>
      <c r="D202" s="73">
        <v>1630</v>
      </c>
      <c r="E202" s="74">
        <v>560</v>
      </c>
    </row>
    <row r="203" spans="1:5" s="22" customFormat="1" ht="15.75" customHeight="1">
      <c r="A203" s="23"/>
      <c r="B203" s="21" t="s">
        <v>9</v>
      </c>
      <c r="C203" s="72">
        <v>1100</v>
      </c>
      <c r="D203" s="73">
        <v>380</v>
      </c>
      <c r="E203" s="74">
        <v>290</v>
      </c>
    </row>
    <row r="204" spans="1:5" s="22" customFormat="1" ht="15.75" customHeight="1">
      <c r="A204" s="23"/>
      <c r="B204" s="21" t="s">
        <v>28</v>
      </c>
      <c r="C204" s="72">
        <v>480</v>
      </c>
      <c r="D204" s="73">
        <v>85</v>
      </c>
      <c r="E204" s="74">
        <v>65</v>
      </c>
    </row>
    <row r="205" spans="1:5" s="22" customFormat="1" ht="15.75" customHeight="1">
      <c r="A205" s="23"/>
      <c r="B205" s="21" t="s">
        <v>7</v>
      </c>
      <c r="C205" s="72">
        <v>1260</v>
      </c>
      <c r="D205" s="73">
        <v>780</v>
      </c>
      <c r="E205" s="74">
        <v>300</v>
      </c>
    </row>
    <row r="206" spans="1:5" s="22" customFormat="1" ht="15.75" customHeight="1">
      <c r="A206" s="23"/>
      <c r="B206" s="21" t="s">
        <v>24</v>
      </c>
      <c r="C206" s="72">
        <v>600</v>
      </c>
      <c r="D206" s="73">
        <v>170</v>
      </c>
      <c r="E206" s="74">
        <v>35</v>
      </c>
    </row>
    <row r="207" spans="1:5" s="22" customFormat="1" ht="15.75" customHeight="1">
      <c r="A207" s="23"/>
      <c r="B207" s="21" t="s">
        <v>111</v>
      </c>
      <c r="C207" s="72">
        <v>1905</v>
      </c>
      <c r="D207" s="73">
        <v>6090</v>
      </c>
      <c r="E207" s="74">
        <v>1360</v>
      </c>
    </row>
    <row r="208" spans="1:5" s="22" customFormat="1" ht="15.75" customHeight="1">
      <c r="A208" s="23"/>
      <c r="B208" s="21" t="s">
        <v>13</v>
      </c>
      <c r="C208" s="72">
        <v>2369</v>
      </c>
      <c r="D208" s="73">
        <v>6394</v>
      </c>
      <c r="E208" s="74">
        <v>2220</v>
      </c>
    </row>
    <row r="209" spans="1:5" s="22" customFormat="1" ht="15.75" customHeight="1">
      <c r="A209" s="23"/>
      <c r="B209" s="21" t="s">
        <v>8</v>
      </c>
      <c r="C209" s="72">
        <v>1381</v>
      </c>
      <c r="D209" s="73">
        <v>1329</v>
      </c>
      <c r="E209" s="74">
        <v>900</v>
      </c>
    </row>
    <row r="210" spans="1:5" s="2" customFormat="1" ht="26.25" customHeight="1">
      <c r="A210" s="23">
        <v>1</v>
      </c>
      <c r="B210" s="38" t="s">
        <v>99</v>
      </c>
      <c r="C210" s="88">
        <v>20300</v>
      </c>
      <c r="D210" s="89">
        <v>16956</v>
      </c>
      <c r="E210" s="90">
        <v>5725</v>
      </c>
    </row>
    <row r="211" spans="1:5" s="157" customFormat="1" ht="17.100000000000001" customHeight="1">
      <c r="A211" s="23">
        <v>2</v>
      </c>
      <c r="B211" s="137" t="s">
        <v>158</v>
      </c>
      <c r="C211" s="77">
        <v>6199</v>
      </c>
      <c r="D211" s="78">
        <v>0</v>
      </c>
      <c r="E211" s="79">
        <v>0</v>
      </c>
    </row>
    <row r="212" spans="1:5" s="157" customFormat="1" ht="17.100000000000001" customHeight="1">
      <c r="A212" s="23"/>
      <c r="B212" s="165" t="s">
        <v>169</v>
      </c>
      <c r="C212" s="154">
        <v>904</v>
      </c>
      <c r="D212" s="87"/>
      <c r="E212" s="71"/>
    </row>
    <row r="213" spans="1:5" s="45" customFormat="1" ht="15.75" customHeight="1">
      <c r="A213" s="23">
        <v>3</v>
      </c>
      <c r="B213" s="165" t="s">
        <v>159</v>
      </c>
      <c r="C213" s="97">
        <v>2899</v>
      </c>
      <c r="D213" s="98"/>
      <c r="E213" s="99"/>
    </row>
    <row r="214" spans="1:5" s="45" customFormat="1" ht="15.75" customHeight="1">
      <c r="A214" s="23"/>
      <c r="B214" s="139" t="s">
        <v>140</v>
      </c>
      <c r="C214" s="100">
        <v>2899</v>
      </c>
      <c r="D214" s="101"/>
      <c r="E214" s="102"/>
    </row>
    <row r="215" spans="1:5" s="45" customFormat="1" ht="15.75" customHeight="1">
      <c r="A215" s="23"/>
      <c r="B215" s="139" t="s">
        <v>141</v>
      </c>
      <c r="C215" s="86"/>
      <c r="D215" s="87"/>
      <c r="E215" s="71"/>
    </row>
    <row r="216" spans="1:5" s="45" customFormat="1" ht="15.75" customHeight="1">
      <c r="A216" s="23"/>
      <c r="B216" s="57" t="s">
        <v>162</v>
      </c>
      <c r="C216" s="86">
        <v>269</v>
      </c>
      <c r="D216" s="87"/>
      <c r="E216" s="71"/>
    </row>
    <row r="217" spans="1:5" s="45" customFormat="1" ht="15.75" customHeight="1">
      <c r="A217" s="23">
        <v>3</v>
      </c>
      <c r="B217" s="57" t="s">
        <v>134</v>
      </c>
      <c r="C217" s="97">
        <v>782</v>
      </c>
      <c r="D217" s="98"/>
      <c r="E217" s="99"/>
    </row>
    <row r="218" spans="1:5" s="45" customFormat="1" ht="15.75" customHeight="1">
      <c r="A218" s="23"/>
      <c r="B218" s="139" t="s">
        <v>140</v>
      </c>
      <c r="C218" s="91">
        <v>664</v>
      </c>
      <c r="D218" s="92"/>
      <c r="E218" s="93"/>
    </row>
    <row r="219" spans="1:5" s="45" customFormat="1" ht="15.75" customHeight="1">
      <c r="A219" s="23"/>
      <c r="B219" s="139" t="s">
        <v>141</v>
      </c>
      <c r="C219" s="91"/>
      <c r="D219" s="92"/>
      <c r="E219" s="93"/>
    </row>
    <row r="220" spans="1:5" s="45" customFormat="1" ht="31.5" customHeight="1">
      <c r="A220" s="23"/>
      <c r="B220" s="140" t="s">
        <v>142</v>
      </c>
      <c r="C220" s="122">
        <v>118</v>
      </c>
      <c r="D220" s="126"/>
      <c r="E220" s="127"/>
    </row>
    <row r="221" spans="1:5" s="45" customFormat="1" ht="30.75" customHeight="1">
      <c r="A221" s="23"/>
      <c r="B221" s="58" t="s">
        <v>58</v>
      </c>
      <c r="C221" s="86">
        <v>55</v>
      </c>
      <c r="D221" s="87"/>
      <c r="E221" s="71"/>
    </row>
    <row r="222" spans="1:5" s="45" customFormat="1" ht="21.75" customHeight="1">
      <c r="A222" s="23"/>
      <c r="B222" s="58" t="s">
        <v>120</v>
      </c>
      <c r="C222" s="86">
        <v>1290</v>
      </c>
      <c r="D222" s="87"/>
      <c r="E222" s="71"/>
    </row>
    <row r="223" spans="1:5" s="45" customFormat="1" ht="18.75" customHeight="1">
      <c r="A223" s="23">
        <v>2</v>
      </c>
      <c r="B223" s="137" t="s">
        <v>150</v>
      </c>
      <c r="C223" s="86">
        <v>1709</v>
      </c>
      <c r="D223" s="87">
        <v>908</v>
      </c>
      <c r="E223" s="71">
        <v>0</v>
      </c>
    </row>
    <row r="224" spans="1:5" s="45" customFormat="1" ht="15.75" customHeight="1">
      <c r="A224" s="23"/>
      <c r="B224" s="21" t="s">
        <v>12</v>
      </c>
      <c r="C224" s="95">
        <v>1592</v>
      </c>
      <c r="D224" s="96">
        <v>877</v>
      </c>
      <c r="E224" s="107"/>
    </row>
    <row r="225" spans="1:5" s="45" customFormat="1" ht="15.75" customHeight="1">
      <c r="A225" s="23"/>
      <c r="B225" s="21" t="s">
        <v>18</v>
      </c>
      <c r="C225" s="95">
        <v>69</v>
      </c>
      <c r="D225" s="96">
        <v>31</v>
      </c>
      <c r="E225" s="107"/>
    </row>
    <row r="226" spans="1:5" s="45" customFormat="1" ht="32.25" customHeight="1">
      <c r="A226" s="23"/>
      <c r="B226" s="24" t="s">
        <v>130</v>
      </c>
      <c r="C226" s="95">
        <v>48</v>
      </c>
      <c r="D226" s="96">
        <v>0</v>
      </c>
      <c r="E226" s="107"/>
    </row>
    <row r="227" spans="1:5" s="157" customFormat="1" ht="17.100000000000001" customHeight="1">
      <c r="A227" s="23">
        <v>2</v>
      </c>
      <c r="B227" s="137" t="s">
        <v>3</v>
      </c>
      <c r="C227" s="86">
        <v>12392</v>
      </c>
      <c r="D227" s="87">
        <v>16048</v>
      </c>
      <c r="E227" s="71">
        <v>5725</v>
      </c>
    </row>
    <row r="228" spans="1:5" s="22" customFormat="1" ht="15.75" customHeight="1">
      <c r="A228" s="23"/>
      <c r="B228" s="21" t="s">
        <v>11</v>
      </c>
      <c r="C228" s="72">
        <v>313</v>
      </c>
      <c r="D228" s="73">
        <v>311</v>
      </c>
      <c r="E228" s="56">
        <v>84</v>
      </c>
    </row>
    <row r="229" spans="1:5" s="22" customFormat="1" ht="15.75" customHeight="1">
      <c r="A229" s="23"/>
      <c r="B229" s="21" t="s">
        <v>21</v>
      </c>
      <c r="C229" s="72">
        <v>180</v>
      </c>
      <c r="D229" s="73">
        <v>242</v>
      </c>
      <c r="E229" s="56"/>
    </row>
    <row r="230" spans="1:5" s="22" customFormat="1" ht="15.75" customHeight="1">
      <c r="A230" s="23"/>
      <c r="B230" s="21" t="s">
        <v>123</v>
      </c>
      <c r="C230" s="72">
        <v>470</v>
      </c>
      <c r="D230" s="73">
        <v>700</v>
      </c>
      <c r="E230" s="56">
        <v>120</v>
      </c>
    </row>
    <row r="231" spans="1:5" s="22" customFormat="1" ht="15.75" customHeight="1">
      <c r="A231" s="23"/>
      <c r="B231" s="21" t="s">
        <v>124</v>
      </c>
      <c r="C231" s="72">
        <v>40</v>
      </c>
      <c r="D231" s="73">
        <v>166</v>
      </c>
      <c r="E231" s="56">
        <v>12</v>
      </c>
    </row>
    <row r="232" spans="1:5" s="22" customFormat="1" ht="15.75" customHeight="1">
      <c r="A232" s="23"/>
      <c r="B232" s="21" t="s">
        <v>10</v>
      </c>
      <c r="C232" s="72">
        <v>100</v>
      </c>
      <c r="D232" s="73">
        <v>133</v>
      </c>
      <c r="E232" s="56"/>
    </row>
    <row r="233" spans="1:5" s="22" customFormat="1" ht="15.75" customHeight="1">
      <c r="A233" s="23"/>
      <c r="B233" s="21" t="s">
        <v>31</v>
      </c>
      <c r="C233" s="72">
        <v>2</v>
      </c>
      <c r="D233" s="73">
        <v>3</v>
      </c>
      <c r="E233" s="56"/>
    </row>
    <row r="234" spans="1:5" s="22" customFormat="1" ht="15.75" customHeight="1">
      <c r="A234" s="23"/>
      <c r="B234" s="21" t="s">
        <v>110</v>
      </c>
      <c r="C234" s="72">
        <v>503</v>
      </c>
      <c r="D234" s="73">
        <v>298</v>
      </c>
      <c r="E234" s="56">
        <v>640</v>
      </c>
    </row>
    <row r="235" spans="1:5" s="22" customFormat="1" ht="15.75" customHeight="1">
      <c r="A235" s="23"/>
      <c r="B235" s="21" t="s">
        <v>9</v>
      </c>
      <c r="C235" s="72">
        <v>80</v>
      </c>
      <c r="D235" s="73">
        <v>70</v>
      </c>
      <c r="E235" s="56"/>
    </row>
    <row r="236" spans="1:5" s="22" customFormat="1" ht="15.75" customHeight="1">
      <c r="A236" s="23"/>
      <c r="B236" s="21" t="s">
        <v>28</v>
      </c>
      <c r="C236" s="72">
        <v>52</v>
      </c>
      <c r="D236" s="73">
        <v>63</v>
      </c>
      <c r="E236" s="56"/>
    </row>
    <row r="237" spans="1:5" s="22" customFormat="1" ht="15.75" customHeight="1">
      <c r="A237" s="23"/>
      <c r="B237" s="21" t="s">
        <v>7</v>
      </c>
      <c r="C237" s="72">
        <v>480</v>
      </c>
      <c r="D237" s="73">
        <v>600</v>
      </c>
      <c r="E237" s="56">
        <v>250</v>
      </c>
    </row>
    <row r="238" spans="1:5" s="22" customFormat="1" ht="15.75" customHeight="1">
      <c r="A238" s="23"/>
      <c r="B238" s="21" t="s">
        <v>24</v>
      </c>
      <c r="C238" s="72">
        <v>180</v>
      </c>
      <c r="D238" s="73">
        <v>303</v>
      </c>
      <c r="E238" s="56"/>
    </row>
    <row r="239" spans="1:5" s="22" customFormat="1" ht="15.75" customHeight="1">
      <c r="A239" s="23"/>
      <c r="B239" s="21" t="s">
        <v>111</v>
      </c>
      <c r="C239" s="72">
        <v>2995</v>
      </c>
      <c r="D239" s="73">
        <v>3436</v>
      </c>
      <c r="E239" s="56">
        <v>144</v>
      </c>
    </row>
    <row r="240" spans="1:5" s="22" customFormat="1" ht="15.75" customHeight="1">
      <c r="A240" s="23"/>
      <c r="B240" s="21" t="s">
        <v>13</v>
      </c>
      <c r="C240" s="72">
        <v>5236</v>
      </c>
      <c r="D240" s="73">
        <v>7572</v>
      </c>
      <c r="E240" s="56">
        <v>3935</v>
      </c>
    </row>
    <row r="241" spans="1:5" s="22" customFormat="1" ht="15.75" customHeight="1">
      <c r="A241" s="23"/>
      <c r="B241" s="21" t="s">
        <v>8</v>
      </c>
      <c r="C241" s="72">
        <v>1761</v>
      </c>
      <c r="D241" s="73">
        <v>2151</v>
      </c>
      <c r="E241" s="56">
        <v>540</v>
      </c>
    </row>
    <row r="242" spans="1:5" s="2" customFormat="1" ht="25.5" customHeight="1">
      <c r="A242" s="23">
        <v>1</v>
      </c>
      <c r="B242" s="38" t="s">
        <v>98</v>
      </c>
      <c r="C242" s="88">
        <v>82595</v>
      </c>
      <c r="D242" s="89">
        <v>66352</v>
      </c>
      <c r="E242" s="90">
        <v>22438</v>
      </c>
    </row>
    <row r="243" spans="1:5" s="157" customFormat="1" ht="17.100000000000001" customHeight="1">
      <c r="A243" s="23">
        <v>2</v>
      </c>
      <c r="B243" s="137" t="s">
        <v>158</v>
      </c>
      <c r="C243" s="77">
        <v>27398</v>
      </c>
      <c r="D243" s="78">
        <v>0</v>
      </c>
      <c r="E243" s="79">
        <v>0</v>
      </c>
    </row>
    <row r="244" spans="1:5" s="157" customFormat="1" ht="17.100000000000001" customHeight="1">
      <c r="A244" s="23"/>
      <c r="B244" s="165" t="s">
        <v>169</v>
      </c>
      <c r="C244" s="154">
        <v>3545</v>
      </c>
      <c r="D244" s="87"/>
      <c r="E244" s="71"/>
    </row>
    <row r="245" spans="1:5" s="45" customFormat="1" ht="15.75" customHeight="1">
      <c r="A245" s="23">
        <v>3</v>
      </c>
      <c r="B245" s="165" t="s">
        <v>159</v>
      </c>
      <c r="C245" s="77">
        <v>11407</v>
      </c>
      <c r="D245" s="87">
        <v>0</v>
      </c>
      <c r="E245" s="71">
        <v>0</v>
      </c>
    </row>
    <row r="246" spans="1:5" s="45" customFormat="1" ht="15.75" customHeight="1">
      <c r="A246" s="23"/>
      <c r="B246" s="139" t="s">
        <v>140</v>
      </c>
      <c r="C246" s="100">
        <v>11407</v>
      </c>
      <c r="D246" s="101"/>
      <c r="E246" s="102"/>
    </row>
    <row r="247" spans="1:5" s="45" customFormat="1" ht="15.75" customHeight="1">
      <c r="A247" s="23"/>
      <c r="B247" s="139" t="s">
        <v>141</v>
      </c>
      <c r="C247" s="86"/>
      <c r="D247" s="87"/>
      <c r="E247" s="71"/>
    </row>
    <row r="248" spans="1:5" s="45" customFormat="1" ht="15.75" customHeight="1">
      <c r="A248" s="23"/>
      <c r="B248" s="57" t="s">
        <v>162</v>
      </c>
      <c r="C248" s="86">
        <v>1059</v>
      </c>
      <c r="D248" s="87"/>
      <c r="E248" s="71"/>
    </row>
    <row r="249" spans="1:5" s="45" customFormat="1" ht="15.75" customHeight="1">
      <c r="A249" s="23">
        <v>3</v>
      </c>
      <c r="B249" s="57" t="s">
        <v>134</v>
      </c>
      <c r="C249" s="97">
        <v>2721</v>
      </c>
      <c r="D249" s="98"/>
      <c r="E249" s="99"/>
    </row>
    <row r="250" spans="1:5" s="45" customFormat="1" ht="15.75" customHeight="1">
      <c r="A250" s="23"/>
      <c r="B250" s="139" t="s">
        <v>140</v>
      </c>
      <c r="C250" s="91">
        <v>2721</v>
      </c>
      <c r="D250" s="92"/>
      <c r="E250" s="93"/>
    </row>
    <row r="251" spans="1:5" s="45" customFormat="1" ht="15.75" customHeight="1">
      <c r="A251" s="23"/>
      <c r="B251" s="139" t="s">
        <v>141</v>
      </c>
      <c r="C251" s="86"/>
      <c r="D251" s="87"/>
      <c r="E251" s="71"/>
    </row>
    <row r="252" spans="1:5" s="45" customFormat="1" ht="28.5" customHeight="1">
      <c r="A252" s="23"/>
      <c r="B252" s="140" t="s">
        <v>142</v>
      </c>
      <c r="C252" s="86"/>
      <c r="D252" s="87"/>
      <c r="E252" s="71"/>
    </row>
    <row r="253" spans="1:5" s="45" customFormat="1" ht="30.75" customHeight="1">
      <c r="A253" s="23"/>
      <c r="B253" s="58" t="s">
        <v>58</v>
      </c>
      <c r="C253" s="86">
        <v>166</v>
      </c>
      <c r="D253" s="87"/>
      <c r="E253" s="71"/>
    </row>
    <row r="254" spans="1:5" s="45" customFormat="1" ht="27" customHeight="1">
      <c r="A254" s="23"/>
      <c r="B254" s="58" t="s">
        <v>120</v>
      </c>
      <c r="C254" s="86">
        <v>8500</v>
      </c>
      <c r="D254" s="87"/>
      <c r="E254" s="71"/>
    </row>
    <row r="255" spans="1:5" s="45" customFormat="1" ht="18.75" customHeight="1">
      <c r="A255" s="23">
        <v>2</v>
      </c>
      <c r="B255" s="137" t="s">
        <v>150</v>
      </c>
      <c r="C255" s="86">
        <v>6636</v>
      </c>
      <c r="D255" s="87">
        <v>3463</v>
      </c>
      <c r="E255" s="71">
        <v>0</v>
      </c>
    </row>
    <row r="256" spans="1:5" s="45" customFormat="1" ht="15.75" customHeight="1">
      <c r="A256" s="23"/>
      <c r="B256" s="21" t="s">
        <v>12</v>
      </c>
      <c r="C256" s="95">
        <v>5960</v>
      </c>
      <c r="D256" s="96">
        <v>3282</v>
      </c>
      <c r="E256" s="107"/>
    </row>
    <row r="257" spans="1:5" s="45" customFormat="1" ht="15.75" customHeight="1">
      <c r="A257" s="23"/>
      <c r="B257" s="21" t="s">
        <v>18</v>
      </c>
      <c r="C257" s="95">
        <v>407</v>
      </c>
      <c r="D257" s="96">
        <v>181</v>
      </c>
      <c r="E257" s="107"/>
    </row>
    <row r="258" spans="1:5" s="45" customFormat="1" ht="32.25" customHeight="1">
      <c r="A258" s="23"/>
      <c r="B258" s="24" t="s">
        <v>130</v>
      </c>
      <c r="C258" s="95">
        <v>269</v>
      </c>
      <c r="D258" s="96">
        <v>0</v>
      </c>
      <c r="E258" s="107"/>
    </row>
    <row r="259" spans="1:5" s="157" customFormat="1" ht="16.5" customHeight="1">
      <c r="A259" s="23">
        <v>2</v>
      </c>
      <c r="B259" s="69" t="s">
        <v>3</v>
      </c>
      <c r="C259" s="86">
        <v>48561</v>
      </c>
      <c r="D259" s="87">
        <v>62889</v>
      </c>
      <c r="E259" s="71">
        <v>22438</v>
      </c>
    </row>
    <row r="260" spans="1:5" s="22" customFormat="1" ht="15.75" customHeight="1">
      <c r="A260" s="23"/>
      <c r="B260" s="24" t="s">
        <v>112</v>
      </c>
      <c r="C260" s="72">
        <v>351</v>
      </c>
      <c r="D260" s="73">
        <v>457</v>
      </c>
      <c r="E260" s="93">
        <v>0</v>
      </c>
    </row>
    <row r="261" spans="1:5" s="22" customFormat="1" ht="15.75" customHeight="1">
      <c r="A261" s="23"/>
      <c r="B261" s="24" t="s">
        <v>11</v>
      </c>
      <c r="C261" s="72">
        <v>63</v>
      </c>
      <c r="D261" s="73">
        <v>30</v>
      </c>
      <c r="E261" s="93">
        <v>0</v>
      </c>
    </row>
    <row r="262" spans="1:5" s="22" customFormat="1" ht="15.75" customHeight="1">
      <c r="A262" s="23"/>
      <c r="B262" s="24" t="s">
        <v>21</v>
      </c>
      <c r="C262" s="72">
        <v>63</v>
      </c>
      <c r="D262" s="73">
        <v>27</v>
      </c>
      <c r="E262" s="93">
        <v>0</v>
      </c>
    </row>
    <row r="263" spans="1:5" s="22" customFormat="1" ht="15.75" customHeight="1">
      <c r="A263" s="23"/>
      <c r="B263" s="24" t="s">
        <v>157</v>
      </c>
      <c r="C263" s="72">
        <v>35</v>
      </c>
      <c r="D263" s="73"/>
      <c r="E263" s="93"/>
    </row>
    <row r="264" spans="1:5" s="22" customFormat="1" ht="15.75" customHeight="1">
      <c r="A264" s="23"/>
      <c r="B264" s="21" t="s">
        <v>155</v>
      </c>
      <c r="C264" s="72">
        <v>541</v>
      </c>
      <c r="D264" s="73">
        <v>167</v>
      </c>
      <c r="E264" s="93">
        <v>200</v>
      </c>
    </row>
    <row r="265" spans="1:5" s="22" customFormat="1" ht="15.75" customHeight="1">
      <c r="A265" s="23"/>
      <c r="B265" s="21" t="s">
        <v>80</v>
      </c>
      <c r="C265" s="72">
        <v>329</v>
      </c>
      <c r="D265" s="73">
        <v>427</v>
      </c>
      <c r="E265" s="93">
        <v>84</v>
      </c>
    </row>
    <row r="266" spans="1:5" s="22" customFormat="1" ht="15.75" customHeight="1">
      <c r="A266" s="23"/>
      <c r="B266" s="21" t="s">
        <v>10</v>
      </c>
      <c r="C266" s="72">
        <v>894</v>
      </c>
      <c r="D266" s="73">
        <v>220</v>
      </c>
      <c r="E266" s="93"/>
    </row>
    <row r="267" spans="1:5" s="22" customFormat="1" ht="15.75" customHeight="1">
      <c r="A267" s="23"/>
      <c r="B267" s="24" t="s">
        <v>31</v>
      </c>
      <c r="C267" s="72">
        <v>2151</v>
      </c>
      <c r="D267" s="73">
        <v>230</v>
      </c>
      <c r="E267" s="93"/>
    </row>
    <row r="268" spans="1:5" s="22" customFormat="1" ht="15.75" customHeight="1">
      <c r="A268" s="23"/>
      <c r="B268" s="21" t="s">
        <v>110</v>
      </c>
      <c r="C268" s="72">
        <v>9571</v>
      </c>
      <c r="D268" s="73">
        <v>12774</v>
      </c>
      <c r="E268" s="93">
        <v>5609</v>
      </c>
    </row>
    <row r="269" spans="1:5" s="22" customFormat="1" ht="15.75" customHeight="1">
      <c r="A269" s="23"/>
      <c r="B269" s="21" t="s">
        <v>9</v>
      </c>
      <c r="C269" s="72">
        <v>180</v>
      </c>
      <c r="D269" s="73">
        <v>92</v>
      </c>
      <c r="E269" s="93"/>
    </row>
    <row r="270" spans="1:5" s="22" customFormat="1" ht="15.75" customHeight="1">
      <c r="A270" s="23"/>
      <c r="B270" s="21" t="s">
        <v>28</v>
      </c>
      <c r="C270" s="72">
        <v>68</v>
      </c>
      <c r="D270" s="73">
        <v>98</v>
      </c>
      <c r="E270" s="93"/>
    </row>
    <row r="271" spans="1:5" s="22" customFormat="1" ht="15.75" customHeight="1">
      <c r="A271" s="23"/>
      <c r="B271" s="21" t="s">
        <v>7</v>
      </c>
      <c r="C271" s="72">
        <v>2216</v>
      </c>
      <c r="D271" s="73">
        <v>420</v>
      </c>
      <c r="E271" s="93"/>
    </row>
    <row r="272" spans="1:5" s="22" customFormat="1" ht="15.75" customHeight="1">
      <c r="A272" s="23"/>
      <c r="B272" s="21" t="s">
        <v>24</v>
      </c>
      <c r="C272" s="72">
        <v>1023</v>
      </c>
      <c r="D272" s="73">
        <v>24</v>
      </c>
      <c r="E272" s="93"/>
    </row>
    <row r="273" spans="1:5" s="22" customFormat="1" ht="15.75" customHeight="1">
      <c r="A273" s="23"/>
      <c r="B273" s="21" t="s">
        <v>111</v>
      </c>
      <c r="C273" s="72">
        <v>11139</v>
      </c>
      <c r="D273" s="73">
        <v>18322</v>
      </c>
      <c r="E273" s="93">
        <v>3742</v>
      </c>
    </row>
    <row r="274" spans="1:5" s="22" customFormat="1" ht="15.75" customHeight="1">
      <c r="A274" s="23"/>
      <c r="B274" s="21" t="s">
        <v>13</v>
      </c>
      <c r="C274" s="72">
        <v>17505</v>
      </c>
      <c r="D274" s="73">
        <v>27974</v>
      </c>
      <c r="E274" s="93">
        <v>12543</v>
      </c>
    </row>
    <row r="275" spans="1:5" s="22" customFormat="1" ht="15.75" customHeight="1">
      <c r="A275" s="23"/>
      <c r="B275" s="21" t="s">
        <v>29</v>
      </c>
      <c r="C275" s="72">
        <v>407</v>
      </c>
      <c r="D275" s="73">
        <v>15</v>
      </c>
      <c r="E275" s="93"/>
    </row>
    <row r="276" spans="1:5" s="22" customFormat="1" ht="15.75" customHeight="1">
      <c r="A276" s="23"/>
      <c r="B276" s="21" t="s">
        <v>8</v>
      </c>
      <c r="C276" s="72">
        <v>2025</v>
      </c>
      <c r="D276" s="73">
        <v>1612</v>
      </c>
      <c r="E276" s="93">
        <v>260</v>
      </c>
    </row>
    <row r="277" spans="1:5" s="2" customFormat="1" ht="25.5" customHeight="1">
      <c r="A277" s="23">
        <v>1</v>
      </c>
      <c r="B277" s="38" t="s">
        <v>97</v>
      </c>
      <c r="C277" s="88">
        <v>43502</v>
      </c>
      <c r="D277" s="89">
        <v>34331</v>
      </c>
      <c r="E277" s="90">
        <v>11611</v>
      </c>
    </row>
    <row r="278" spans="1:5" s="39" customFormat="1" ht="19.5" customHeight="1">
      <c r="A278" s="23">
        <v>2</v>
      </c>
      <c r="B278" s="137" t="s">
        <v>158</v>
      </c>
      <c r="C278" s="77">
        <v>14852</v>
      </c>
      <c r="D278" s="78">
        <v>0</v>
      </c>
      <c r="E278" s="79">
        <v>0</v>
      </c>
    </row>
    <row r="279" spans="1:5" s="39" customFormat="1" ht="17.100000000000001" customHeight="1">
      <c r="A279" s="23"/>
      <c r="B279" s="165" t="s">
        <v>169</v>
      </c>
      <c r="C279" s="154">
        <v>1834</v>
      </c>
      <c r="D279" s="87"/>
      <c r="E279" s="71"/>
    </row>
    <row r="280" spans="1:5" s="22" customFormat="1" ht="15.75" customHeight="1">
      <c r="A280" s="23">
        <v>3</v>
      </c>
      <c r="B280" s="165" t="s">
        <v>159</v>
      </c>
      <c r="C280" s="77">
        <v>5904</v>
      </c>
      <c r="D280" s="87">
        <v>0</v>
      </c>
      <c r="E280" s="71">
        <v>0</v>
      </c>
    </row>
    <row r="281" spans="1:5" s="45" customFormat="1" ht="15.75" customHeight="1">
      <c r="A281" s="23"/>
      <c r="B281" s="139" t="s">
        <v>140</v>
      </c>
      <c r="C281" s="100">
        <v>5904</v>
      </c>
      <c r="D281" s="101"/>
      <c r="E281" s="102"/>
    </row>
    <row r="282" spans="1:5" s="45" customFormat="1" ht="15.75" customHeight="1">
      <c r="A282" s="23"/>
      <c r="B282" s="139" t="s">
        <v>141</v>
      </c>
      <c r="C282" s="86"/>
      <c r="D282" s="87"/>
      <c r="E282" s="71"/>
    </row>
    <row r="283" spans="1:5" s="22" customFormat="1" ht="15.75" customHeight="1">
      <c r="A283" s="23"/>
      <c r="B283" s="57" t="s">
        <v>162</v>
      </c>
      <c r="C283" s="86">
        <v>548</v>
      </c>
      <c r="D283" s="87"/>
      <c r="E283" s="71"/>
    </row>
    <row r="284" spans="1:5" s="22" customFormat="1" ht="15.75" customHeight="1">
      <c r="A284" s="23">
        <v>3</v>
      </c>
      <c r="B284" s="57" t="s">
        <v>134</v>
      </c>
      <c r="C284" s="77">
        <v>1456</v>
      </c>
      <c r="D284" s="87">
        <v>0</v>
      </c>
      <c r="E284" s="71">
        <v>0</v>
      </c>
    </row>
    <row r="285" spans="1:5" s="45" customFormat="1" ht="15.75" customHeight="1">
      <c r="A285" s="23"/>
      <c r="B285" s="139" t="s">
        <v>140</v>
      </c>
      <c r="C285" s="91">
        <v>1456</v>
      </c>
      <c r="D285" s="92"/>
      <c r="E285" s="93"/>
    </row>
    <row r="286" spans="1:5" s="45" customFormat="1" ht="15.75" customHeight="1">
      <c r="A286" s="23"/>
      <c r="B286" s="139" t="s">
        <v>141</v>
      </c>
      <c r="C286" s="91"/>
      <c r="D286" s="92"/>
      <c r="E286" s="93"/>
    </row>
    <row r="287" spans="1:5" s="45" customFormat="1" ht="32.25" customHeight="1">
      <c r="A287" s="23"/>
      <c r="B287" s="140" t="s">
        <v>142</v>
      </c>
      <c r="C287" s="91"/>
      <c r="D287" s="92"/>
      <c r="E287" s="93"/>
    </row>
    <row r="288" spans="1:5" s="22" customFormat="1" ht="33" customHeight="1">
      <c r="A288" s="23"/>
      <c r="B288" s="58" t="s">
        <v>58</v>
      </c>
      <c r="C288" s="86">
        <v>85</v>
      </c>
      <c r="D288" s="87"/>
      <c r="E288" s="71"/>
    </row>
    <row r="289" spans="1:5" s="22" customFormat="1" ht="20.25" customHeight="1">
      <c r="A289" s="23"/>
      <c r="B289" s="58" t="s">
        <v>120</v>
      </c>
      <c r="C289" s="86">
        <v>5025</v>
      </c>
      <c r="D289" s="87"/>
      <c r="E289" s="71"/>
    </row>
    <row r="290" spans="1:5" s="157" customFormat="1" ht="22.5" customHeight="1">
      <c r="A290" s="23">
        <v>2</v>
      </c>
      <c r="B290" s="136" t="s">
        <v>149</v>
      </c>
      <c r="C290" s="86">
        <v>3521</v>
      </c>
      <c r="D290" s="87">
        <v>1788</v>
      </c>
      <c r="E290" s="71">
        <v>0</v>
      </c>
    </row>
    <row r="291" spans="1:5" s="22" customFormat="1" ht="15.75" customHeight="1">
      <c r="A291" s="23"/>
      <c r="B291" s="21" t="s">
        <v>51</v>
      </c>
      <c r="C291" s="95">
        <v>3081</v>
      </c>
      <c r="D291" s="96">
        <v>1697</v>
      </c>
      <c r="E291" s="107"/>
    </row>
    <row r="292" spans="1:5" s="22" customFormat="1" ht="15.75" customHeight="1">
      <c r="A292" s="23"/>
      <c r="B292" s="21" t="s">
        <v>18</v>
      </c>
      <c r="C292" s="95">
        <v>205</v>
      </c>
      <c r="D292" s="96">
        <v>91</v>
      </c>
      <c r="E292" s="107"/>
    </row>
    <row r="293" spans="1:5" s="22" customFormat="1" ht="30" customHeight="1">
      <c r="A293" s="23"/>
      <c r="B293" s="24" t="s">
        <v>130</v>
      </c>
      <c r="C293" s="95">
        <v>235</v>
      </c>
      <c r="D293" s="96">
        <v>0</v>
      </c>
      <c r="E293" s="107"/>
    </row>
    <row r="294" spans="1:5" s="39" customFormat="1" ht="16.5" customHeight="1">
      <c r="A294" s="23">
        <v>2</v>
      </c>
      <c r="B294" s="69" t="s">
        <v>3</v>
      </c>
      <c r="C294" s="86">
        <v>25129</v>
      </c>
      <c r="D294" s="87">
        <v>32543</v>
      </c>
      <c r="E294" s="71">
        <v>11611</v>
      </c>
    </row>
    <row r="295" spans="1:5" s="22" customFormat="1" ht="15.75" customHeight="1">
      <c r="A295" s="23"/>
      <c r="B295" s="21" t="s">
        <v>11</v>
      </c>
      <c r="C295" s="72">
        <v>508</v>
      </c>
      <c r="D295" s="73">
        <v>243</v>
      </c>
      <c r="E295" s="71"/>
    </row>
    <row r="296" spans="1:5" s="22" customFormat="1" ht="15.75" customHeight="1">
      <c r="A296" s="23"/>
      <c r="B296" s="21" t="s">
        <v>21</v>
      </c>
      <c r="C296" s="72">
        <v>950</v>
      </c>
      <c r="D296" s="73">
        <v>612</v>
      </c>
      <c r="E296" s="71"/>
    </row>
    <row r="297" spans="1:5" s="22" customFormat="1" ht="15.75" customHeight="1">
      <c r="A297" s="23"/>
      <c r="B297" s="21" t="s">
        <v>123</v>
      </c>
      <c r="C297" s="72">
        <v>68</v>
      </c>
      <c r="D297" s="73">
        <v>640</v>
      </c>
      <c r="E297" s="71"/>
    </row>
    <row r="298" spans="1:5" s="22" customFormat="1" ht="15.75" customHeight="1">
      <c r="A298" s="23"/>
      <c r="B298" s="21" t="s">
        <v>10</v>
      </c>
      <c r="C298" s="152">
        <v>950</v>
      </c>
      <c r="D298" s="153">
        <v>1112</v>
      </c>
      <c r="E298" s="133">
        <v>1500</v>
      </c>
    </row>
    <row r="299" spans="1:5" s="22" customFormat="1" ht="15.75" customHeight="1">
      <c r="A299" s="23"/>
      <c r="B299" s="21" t="s">
        <v>31</v>
      </c>
      <c r="C299" s="152">
        <v>600</v>
      </c>
      <c r="D299" s="153">
        <v>40</v>
      </c>
      <c r="E299" s="133"/>
    </row>
    <row r="300" spans="1:5" s="22" customFormat="1" ht="15.75" customHeight="1">
      <c r="A300" s="23"/>
      <c r="B300" s="21" t="s">
        <v>110</v>
      </c>
      <c r="C300" s="152">
        <v>2121</v>
      </c>
      <c r="D300" s="153">
        <v>3084</v>
      </c>
      <c r="E300" s="133">
        <v>600</v>
      </c>
    </row>
    <row r="301" spans="1:5" s="22" customFormat="1" ht="15.75" customHeight="1">
      <c r="A301" s="23"/>
      <c r="B301" s="21" t="s">
        <v>111</v>
      </c>
      <c r="C301" s="152">
        <v>8162</v>
      </c>
      <c r="D301" s="153">
        <v>9355</v>
      </c>
      <c r="E301" s="133">
        <v>1900</v>
      </c>
    </row>
    <row r="302" spans="1:5" s="22" customFormat="1" ht="15.75" customHeight="1">
      <c r="A302" s="23"/>
      <c r="B302" s="21" t="s">
        <v>13</v>
      </c>
      <c r="C302" s="152">
        <v>9120</v>
      </c>
      <c r="D302" s="153">
        <v>14413</v>
      </c>
      <c r="E302" s="133">
        <v>5100</v>
      </c>
    </row>
    <row r="303" spans="1:5" s="22" customFormat="1" ht="15.75" customHeight="1">
      <c r="A303" s="23"/>
      <c r="B303" s="21" t="s">
        <v>36</v>
      </c>
      <c r="C303" s="152">
        <v>350</v>
      </c>
      <c r="D303" s="153">
        <v>362</v>
      </c>
      <c r="E303" s="133">
        <v>1000</v>
      </c>
    </row>
    <row r="304" spans="1:5" s="22" customFormat="1" ht="15.75" customHeight="1">
      <c r="A304" s="23"/>
      <c r="B304" s="21" t="s">
        <v>29</v>
      </c>
      <c r="C304" s="152">
        <v>200</v>
      </c>
      <c r="D304" s="153">
        <v>144</v>
      </c>
      <c r="E304" s="133">
        <v>200</v>
      </c>
    </row>
    <row r="305" spans="1:5" s="22" customFormat="1" ht="15.75" customHeight="1">
      <c r="A305" s="23"/>
      <c r="B305" s="21" t="s">
        <v>8</v>
      </c>
      <c r="C305" s="152">
        <v>1500</v>
      </c>
      <c r="D305" s="153">
        <v>1972</v>
      </c>
      <c r="E305" s="133">
        <v>1311</v>
      </c>
    </row>
    <row r="306" spans="1:5" s="22" customFormat="1" ht="15.75" customHeight="1">
      <c r="A306" s="23"/>
      <c r="B306" s="21" t="s">
        <v>16</v>
      </c>
      <c r="C306" s="152">
        <v>600</v>
      </c>
      <c r="D306" s="153">
        <v>566</v>
      </c>
      <c r="E306" s="133"/>
    </row>
    <row r="307" spans="1:5" s="54" customFormat="1" ht="25.5" customHeight="1">
      <c r="A307" s="23">
        <v>1</v>
      </c>
      <c r="B307" s="38" t="s">
        <v>96</v>
      </c>
      <c r="C307" s="88">
        <v>57228</v>
      </c>
      <c r="D307" s="89">
        <v>45862</v>
      </c>
      <c r="E307" s="90">
        <v>15497</v>
      </c>
    </row>
    <row r="308" spans="1:5" s="157" customFormat="1" ht="17.100000000000001" customHeight="1">
      <c r="A308" s="23">
        <v>2</v>
      </c>
      <c r="B308" s="137" t="s">
        <v>158</v>
      </c>
      <c r="C308" s="77">
        <v>19133</v>
      </c>
      <c r="D308" s="78">
        <v>0</v>
      </c>
      <c r="E308" s="79">
        <v>0</v>
      </c>
    </row>
    <row r="309" spans="1:5" s="157" customFormat="1" ht="17.100000000000001" customHeight="1">
      <c r="A309" s="23"/>
      <c r="B309" s="165" t="s">
        <v>169</v>
      </c>
      <c r="C309" s="154">
        <v>2448</v>
      </c>
      <c r="D309" s="87"/>
      <c r="E309" s="71"/>
    </row>
    <row r="310" spans="1:5" s="45" customFormat="1" ht="15.75" customHeight="1">
      <c r="A310" s="23">
        <v>3</v>
      </c>
      <c r="B310" s="165" t="s">
        <v>159</v>
      </c>
      <c r="C310" s="97">
        <v>7639</v>
      </c>
      <c r="D310" s="98"/>
      <c r="E310" s="99"/>
    </row>
    <row r="311" spans="1:5" s="45" customFormat="1" ht="15.75" customHeight="1">
      <c r="A311" s="23"/>
      <c r="B311" s="139" t="s">
        <v>140</v>
      </c>
      <c r="C311" s="100">
        <v>7639</v>
      </c>
      <c r="D311" s="101"/>
      <c r="E311" s="102"/>
    </row>
    <row r="312" spans="1:5" s="45" customFormat="1" ht="15.75" customHeight="1">
      <c r="A312" s="23"/>
      <c r="B312" s="139" t="s">
        <v>141</v>
      </c>
      <c r="C312" s="86"/>
      <c r="D312" s="87"/>
      <c r="E312" s="71"/>
    </row>
    <row r="313" spans="1:5" s="45" customFormat="1" ht="15.75" customHeight="1">
      <c r="A313" s="23"/>
      <c r="B313" s="57" t="s">
        <v>162</v>
      </c>
      <c r="C313" s="86">
        <v>707</v>
      </c>
      <c r="D313" s="87"/>
      <c r="E313" s="71"/>
    </row>
    <row r="314" spans="1:5" s="45" customFormat="1" ht="15.75" customHeight="1">
      <c r="A314" s="23">
        <v>3</v>
      </c>
      <c r="B314" s="57" t="s">
        <v>134</v>
      </c>
      <c r="C314" s="97">
        <v>1987</v>
      </c>
      <c r="D314" s="98"/>
      <c r="E314" s="99"/>
    </row>
    <row r="315" spans="1:5" s="45" customFormat="1" ht="15.75" customHeight="1">
      <c r="A315" s="23"/>
      <c r="B315" s="139" t="s">
        <v>140</v>
      </c>
      <c r="C315" s="91">
        <v>1688</v>
      </c>
      <c r="D315" s="92"/>
      <c r="E315" s="93"/>
    </row>
    <row r="316" spans="1:5" s="45" customFormat="1" ht="15.75" customHeight="1">
      <c r="A316" s="23"/>
      <c r="B316" s="139" t="s">
        <v>141</v>
      </c>
      <c r="C316" s="91"/>
      <c r="D316" s="92"/>
      <c r="E316" s="93"/>
    </row>
    <row r="317" spans="1:5" s="45" customFormat="1" ht="30" customHeight="1">
      <c r="A317" s="23"/>
      <c r="B317" s="140" t="s">
        <v>142</v>
      </c>
      <c r="C317" s="122">
        <v>299</v>
      </c>
      <c r="D317" s="126"/>
      <c r="E317" s="127"/>
    </row>
    <row r="318" spans="1:5" s="45" customFormat="1" ht="31.5" customHeight="1">
      <c r="A318" s="23"/>
      <c r="B318" s="58" t="s">
        <v>58</v>
      </c>
      <c r="C318" s="86">
        <v>235</v>
      </c>
      <c r="D318" s="87"/>
      <c r="E318" s="71"/>
    </row>
    <row r="319" spans="1:5" s="45" customFormat="1" ht="30" customHeight="1">
      <c r="A319" s="23"/>
      <c r="B319" s="58" t="s">
        <v>57</v>
      </c>
      <c r="C319" s="86">
        <v>120</v>
      </c>
      <c r="D319" s="87"/>
      <c r="E319" s="71"/>
    </row>
    <row r="320" spans="1:5" s="45" customFormat="1" ht="18.75" customHeight="1">
      <c r="A320" s="23"/>
      <c r="B320" s="58" t="s">
        <v>120</v>
      </c>
      <c r="C320" s="86">
        <v>5997</v>
      </c>
      <c r="D320" s="87"/>
      <c r="E320" s="71"/>
    </row>
    <row r="321" spans="1:5" s="45" customFormat="1" ht="18.75" customHeight="1">
      <c r="A321" s="23">
        <v>2</v>
      </c>
      <c r="B321" s="137" t="s">
        <v>150</v>
      </c>
      <c r="C321" s="86">
        <v>4555</v>
      </c>
      <c r="D321" s="87">
        <v>2427</v>
      </c>
      <c r="E321" s="71">
        <v>0</v>
      </c>
    </row>
    <row r="322" spans="1:5" s="45" customFormat="1" ht="15.75" customHeight="1">
      <c r="A322" s="23"/>
      <c r="B322" s="21" t="s">
        <v>12</v>
      </c>
      <c r="C322" s="95">
        <v>4208</v>
      </c>
      <c r="D322" s="96">
        <v>2318</v>
      </c>
      <c r="E322" s="107"/>
    </row>
    <row r="323" spans="1:5" s="45" customFormat="1" ht="15.75" customHeight="1">
      <c r="A323" s="23"/>
      <c r="B323" s="21" t="s">
        <v>18</v>
      </c>
      <c r="C323" s="95">
        <v>246</v>
      </c>
      <c r="D323" s="96">
        <v>109</v>
      </c>
      <c r="E323" s="107"/>
    </row>
    <row r="324" spans="1:5" s="45" customFormat="1" ht="32.25" customHeight="1">
      <c r="A324" s="23"/>
      <c r="B324" s="24" t="s">
        <v>130</v>
      </c>
      <c r="C324" s="95">
        <v>101</v>
      </c>
      <c r="D324" s="96">
        <v>0</v>
      </c>
      <c r="E324" s="107"/>
    </row>
    <row r="325" spans="1:5" s="157" customFormat="1" ht="17.100000000000001" customHeight="1">
      <c r="A325" s="23">
        <v>2</v>
      </c>
      <c r="B325" s="69" t="s">
        <v>3</v>
      </c>
      <c r="C325" s="86">
        <v>33540</v>
      </c>
      <c r="D325" s="87">
        <v>43435</v>
      </c>
      <c r="E325" s="71">
        <v>15497</v>
      </c>
    </row>
    <row r="326" spans="1:5" s="22" customFormat="1" ht="15.75" customHeight="1">
      <c r="A326" s="23"/>
      <c r="B326" s="21" t="s">
        <v>155</v>
      </c>
      <c r="C326" s="72">
        <v>220</v>
      </c>
      <c r="D326" s="73">
        <v>250</v>
      </c>
      <c r="E326" s="93">
        <v>120</v>
      </c>
    </row>
    <row r="327" spans="1:5" s="22" customFormat="1" ht="15.75" customHeight="1">
      <c r="A327" s="23"/>
      <c r="B327" s="21" t="s">
        <v>156</v>
      </c>
      <c r="C327" s="72">
        <v>20</v>
      </c>
      <c r="D327" s="73">
        <v>10</v>
      </c>
      <c r="E327" s="93">
        <v>0</v>
      </c>
    </row>
    <row r="328" spans="1:5" s="22" customFormat="1" ht="15.75" customHeight="1">
      <c r="A328" s="23"/>
      <c r="B328" s="21" t="s">
        <v>123</v>
      </c>
      <c r="C328" s="72">
        <v>150</v>
      </c>
      <c r="D328" s="73">
        <v>375</v>
      </c>
      <c r="E328" s="93">
        <v>130</v>
      </c>
    </row>
    <row r="329" spans="1:5" s="22" customFormat="1" ht="15.75" customHeight="1">
      <c r="A329" s="23"/>
      <c r="B329" s="21" t="s">
        <v>124</v>
      </c>
      <c r="C329" s="72">
        <v>130</v>
      </c>
      <c r="D329" s="73">
        <v>500</v>
      </c>
      <c r="E329" s="93">
        <v>135</v>
      </c>
    </row>
    <row r="330" spans="1:5" s="22" customFormat="1" ht="15.75" customHeight="1">
      <c r="A330" s="23"/>
      <c r="B330" s="24" t="s">
        <v>10</v>
      </c>
      <c r="C330" s="72">
        <v>900</v>
      </c>
      <c r="D330" s="73">
        <v>2700</v>
      </c>
      <c r="E330" s="93">
        <v>700</v>
      </c>
    </row>
    <row r="331" spans="1:5" s="22" customFormat="1" ht="15.75" customHeight="1">
      <c r="A331" s="23"/>
      <c r="B331" s="24" t="s">
        <v>31</v>
      </c>
      <c r="C331" s="72">
        <v>250</v>
      </c>
      <c r="D331" s="73">
        <v>200</v>
      </c>
      <c r="E331" s="93">
        <v>5</v>
      </c>
    </row>
    <row r="332" spans="1:5" s="22" customFormat="1" ht="15.75" customHeight="1">
      <c r="A332" s="23"/>
      <c r="B332" s="21" t="s">
        <v>110</v>
      </c>
      <c r="C332" s="72">
        <v>1800</v>
      </c>
      <c r="D332" s="73">
        <v>4000</v>
      </c>
      <c r="E332" s="93">
        <v>1490</v>
      </c>
    </row>
    <row r="333" spans="1:5" s="22" customFormat="1" ht="15.75" customHeight="1">
      <c r="A333" s="23"/>
      <c r="B333" s="21" t="s">
        <v>9</v>
      </c>
      <c r="C333" s="72">
        <v>550</v>
      </c>
      <c r="D333" s="73">
        <v>2000</v>
      </c>
      <c r="E333" s="93">
        <v>100</v>
      </c>
    </row>
    <row r="334" spans="1:5" s="22" customFormat="1" ht="15.75" customHeight="1">
      <c r="A334" s="23"/>
      <c r="B334" s="21" t="s">
        <v>28</v>
      </c>
      <c r="C334" s="72">
        <v>400</v>
      </c>
      <c r="D334" s="73">
        <v>300</v>
      </c>
      <c r="E334" s="93">
        <v>75</v>
      </c>
    </row>
    <row r="335" spans="1:5" s="22" customFormat="1" ht="15.75" customHeight="1">
      <c r="A335" s="23"/>
      <c r="B335" s="21" t="s">
        <v>7</v>
      </c>
      <c r="C335" s="72">
        <v>2000</v>
      </c>
      <c r="D335" s="73">
        <v>1000</v>
      </c>
      <c r="E335" s="93">
        <v>90</v>
      </c>
    </row>
    <row r="336" spans="1:5" s="22" customFormat="1" ht="15.75" customHeight="1">
      <c r="A336" s="23"/>
      <c r="B336" s="24" t="s">
        <v>24</v>
      </c>
      <c r="C336" s="72">
        <v>220</v>
      </c>
      <c r="D336" s="73">
        <v>100</v>
      </c>
      <c r="E336" s="93">
        <v>10</v>
      </c>
    </row>
    <row r="337" spans="1:5" s="22" customFormat="1" ht="15.75" customHeight="1">
      <c r="A337" s="23"/>
      <c r="B337" s="21" t="s">
        <v>111</v>
      </c>
      <c r="C337" s="72">
        <v>11592</v>
      </c>
      <c r="D337" s="73">
        <v>14500</v>
      </c>
      <c r="E337" s="93">
        <v>6000</v>
      </c>
    </row>
    <row r="338" spans="1:5" s="22" customFormat="1" ht="15.75" customHeight="1">
      <c r="A338" s="23"/>
      <c r="B338" s="21" t="s">
        <v>13</v>
      </c>
      <c r="C338" s="72">
        <v>10488</v>
      </c>
      <c r="D338" s="73">
        <v>11000</v>
      </c>
      <c r="E338" s="93">
        <v>4680</v>
      </c>
    </row>
    <row r="339" spans="1:5" s="22" customFormat="1" ht="15.75" customHeight="1">
      <c r="A339" s="23"/>
      <c r="B339" s="24" t="s">
        <v>36</v>
      </c>
      <c r="C339" s="72">
        <v>850</v>
      </c>
      <c r="D339" s="73">
        <v>2500</v>
      </c>
      <c r="E339" s="93">
        <v>800</v>
      </c>
    </row>
    <row r="340" spans="1:5" s="22" customFormat="1" ht="15.75" customHeight="1">
      <c r="A340" s="23"/>
      <c r="B340" s="21" t="s">
        <v>29</v>
      </c>
      <c r="C340" s="72">
        <v>70</v>
      </c>
      <c r="D340" s="73">
        <v>200</v>
      </c>
      <c r="E340" s="93">
        <v>200</v>
      </c>
    </row>
    <row r="341" spans="1:5" s="22" customFormat="1" ht="15.75" customHeight="1">
      <c r="A341" s="23"/>
      <c r="B341" s="21" t="s">
        <v>8</v>
      </c>
      <c r="C341" s="72">
        <v>2000</v>
      </c>
      <c r="D341" s="73">
        <v>3300</v>
      </c>
      <c r="E341" s="93">
        <v>962</v>
      </c>
    </row>
    <row r="342" spans="1:5" s="22" customFormat="1" ht="15.75" customHeight="1">
      <c r="A342" s="23"/>
      <c r="B342" s="21" t="s">
        <v>16</v>
      </c>
      <c r="C342" s="72">
        <v>1900</v>
      </c>
      <c r="D342" s="73">
        <v>500</v>
      </c>
      <c r="E342" s="93">
        <v>0</v>
      </c>
    </row>
    <row r="343" spans="1:5" s="2" customFormat="1" ht="25.5" customHeight="1">
      <c r="A343" s="23">
        <v>1</v>
      </c>
      <c r="B343" s="38" t="s">
        <v>95</v>
      </c>
      <c r="C343" s="88">
        <v>27787</v>
      </c>
      <c r="D343" s="89">
        <v>22491</v>
      </c>
      <c r="E343" s="90">
        <v>7582</v>
      </c>
    </row>
    <row r="344" spans="1:5" s="157" customFormat="1" ht="17.100000000000001" customHeight="1">
      <c r="A344" s="23">
        <v>2</v>
      </c>
      <c r="B344" s="137" t="s">
        <v>158</v>
      </c>
      <c r="C344" s="77">
        <v>9026</v>
      </c>
      <c r="D344" s="78">
        <v>0</v>
      </c>
      <c r="E344" s="79">
        <v>0</v>
      </c>
    </row>
    <row r="345" spans="1:5" s="157" customFormat="1" ht="17.100000000000001" customHeight="1">
      <c r="A345" s="23"/>
      <c r="B345" s="165" t="s">
        <v>169</v>
      </c>
      <c r="C345" s="154">
        <v>1198</v>
      </c>
      <c r="D345" s="87"/>
      <c r="E345" s="71"/>
    </row>
    <row r="346" spans="1:5" s="45" customFormat="1" ht="15.75" customHeight="1">
      <c r="A346" s="23">
        <v>3</v>
      </c>
      <c r="B346" s="165" t="s">
        <v>159</v>
      </c>
      <c r="C346" s="97">
        <v>3848</v>
      </c>
      <c r="D346" s="98"/>
      <c r="E346" s="99"/>
    </row>
    <row r="347" spans="1:5" s="45" customFormat="1" ht="15.75" customHeight="1">
      <c r="A347" s="23"/>
      <c r="B347" s="139" t="s">
        <v>140</v>
      </c>
      <c r="C347" s="100">
        <v>3848</v>
      </c>
      <c r="D347" s="101"/>
      <c r="E347" s="102"/>
    </row>
    <row r="348" spans="1:5" s="45" customFormat="1" ht="15.75" customHeight="1">
      <c r="A348" s="23"/>
      <c r="B348" s="139" t="s">
        <v>141</v>
      </c>
      <c r="C348" s="86"/>
      <c r="D348" s="87"/>
      <c r="E348" s="71"/>
    </row>
    <row r="349" spans="1:5" s="45" customFormat="1" ht="15.75" customHeight="1">
      <c r="A349" s="23"/>
      <c r="B349" s="57" t="s">
        <v>162</v>
      </c>
      <c r="C349" s="86">
        <v>357</v>
      </c>
      <c r="D349" s="87"/>
      <c r="E349" s="71"/>
    </row>
    <row r="350" spans="1:5" s="45" customFormat="1" ht="15.75" customHeight="1">
      <c r="A350" s="23">
        <v>3</v>
      </c>
      <c r="B350" s="57" t="s">
        <v>134</v>
      </c>
      <c r="C350" s="97">
        <v>960</v>
      </c>
      <c r="D350" s="98"/>
      <c r="E350" s="99"/>
    </row>
    <row r="351" spans="1:5" s="45" customFormat="1" ht="15.75" customHeight="1">
      <c r="A351" s="23"/>
      <c r="B351" s="139" t="s">
        <v>140</v>
      </c>
      <c r="C351" s="91">
        <v>960</v>
      </c>
      <c r="D351" s="92"/>
      <c r="E351" s="93"/>
    </row>
    <row r="352" spans="1:5" s="45" customFormat="1" ht="15.75" customHeight="1">
      <c r="A352" s="23"/>
      <c r="B352" s="139" t="s">
        <v>141</v>
      </c>
      <c r="C352" s="91"/>
      <c r="D352" s="92"/>
      <c r="E352" s="93"/>
    </row>
    <row r="353" spans="1:5" s="45" customFormat="1" ht="30.75" customHeight="1">
      <c r="A353" s="23"/>
      <c r="B353" s="140" t="s">
        <v>142</v>
      </c>
      <c r="C353" s="91"/>
      <c r="D353" s="92"/>
      <c r="E353" s="93"/>
    </row>
    <row r="354" spans="1:5" s="45" customFormat="1" ht="31.5" customHeight="1">
      <c r="A354" s="23"/>
      <c r="B354" s="58" t="s">
        <v>58</v>
      </c>
      <c r="C354" s="86">
        <v>63</v>
      </c>
      <c r="D354" s="87"/>
      <c r="E354" s="71"/>
    </row>
    <row r="355" spans="1:5" s="45" customFormat="1" ht="27" customHeight="1">
      <c r="A355" s="23"/>
      <c r="B355" s="58" t="s">
        <v>120</v>
      </c>
      <c r="C355" s="86">
        <v>2600</v>
      </c>
      <c r="D355" s="87"/>
      <c r="E355" s="71"/>
    </row>
    <row r="356" spans="1:5" s="45" customFormat="1" ht="18.75" customHeight="1">
      <c r="A356" s="23">
        <v>2</v>
      </c>
      <c r="B356" s="137" t="s">
        <v>150</v>
      </c>
      <c r="C356" s="86">
        <v>2351</v>
      </c>
      <c r="D356" s="87">
        <v>1238</v>
      </c>
      <c r="E356" s="71">
        <v>0</v>
      </c>
    </row>
    <row r="357" spans="1:5" s="45" customFormat="1" ht="15.75" customHeight="1">
      <c r="A357" s="23"/>
      <c r="B357" s="21" t="s">
        <v>12</v>
      </c>
      <c r="C357" s="95">
        <v>2150</v>
      </c>
      <c r="D357" s="96">
        <v>1184</v>
      </c>
      <c r="E357" s="71"/>
    </row>
    <row r="358" spans="1:5" s="45" customFormat="1" ht="15.75" customHeight="1">
      <c r="A358" s="23"/>
      <c r="B358" s="21" t="s">
        <v>18</v>
      </c>
      <c r="C358" s="95">
        <v>121</v>
      </c>
      <c r="D358" s="96">
        <v>54</v>
      </c>
      <c r="E358" s="71"/>
    </row>
    <row r="359" spans="1:5" s="45" customFormat="1" ht="30.75" customHeight="1">
      <c r="A359" s="23"/>
      <c r="B359" s="24" t="s">
        <v>130</v>
      </c>
      <c r="C359" s="95">
        <v>80</v>
      </c>
      <c r="D359" s="96">
        <v>0</v>
      </c>
      <c r="E359" s="71"/>
    </row>
    <row r="360" spans="1:5" s="157" customFormat="1" ht="17.100000000000001" customHeight="1">
      <c r="A360" s="23">
        <v>2</v>
      </c>
      <c r="B360" s="69" t="s">
        <v>3</v>
      </c>
      <c r="C360" s="86">
        <v>16410</v>
      </c>
      <c r="D360" s="87">
        <v>21253</v>
      </c>
      <c r="E360" s="71">
        <v>7582</v>
      </c>
    </row>
    <row r="361" spans="1:5" s="22" customFormat="1" ht="15.75" customHeight="1">
      <c r="A361" s="23"/>
      <c r="B361" s="21" t="s">
        <v>11</v>
      </c>
      <c r="C361" s="72">
        <v>400</v>
      </c>
      <c r="D361" s="73">
        <v>1400</v>
      </c>
      <c r="E361" s="93">
        <v>0</v>
      </c>
    </row>
    <row r="362" spans="1:5" s="22" customFormat="1" ht="15.75" customHeight="1">
      <c r="A362" s="23"/>
      <c r="B362" s="24" t="s">
        <v>21</v>
      </c>
      <c r="C362" s="72">
        <v>850</v>
      </c>
      <c r="D362" s="73">
        <v>520</v>
      </c>
      <c r="E362" s="93">
        <v>0</v>
      </c>
    </row>
    <row r="363" spans="1:5" s="22" customFormat="1" ht="15.75" customHeight="1">
      <c r="A363" s="23"/>
      <c r="B363" s="24" t="s">
        <v>155</v>
      </c>
      <c r="C363" s="72">
        <v>200</v>
      </c>
      <c r="D363" s="73">
        <v>60</v>
      </c>
      <c r="E363" s="93">
        <v>120</v>
      </c>
    </row>
    <row r="364" spans="1:5" s="22" customFormat="1" ht="15.75" customHeight="1">
      <c r="A364" s="23"/>
      <c r="B364" s="21" t="s">
        <v>10</v>
      </c>
      <c r="C364" s="72">
        <v>600</v>
      </c>
      <c r="D364" s="73">
        <v>1200</v>
      </c>
      <c r="E364" s="93">
        <v>1320</v>
      </c>
    </row>
    <row r="365" spans="1:5" s="22" customFormat="1" ht="15.75" customHeight="1">
      <c r="A365" s="23"/>
      <c r="B365" s="24" t="s">
        <v>31</v>
      </c>
      <c r="C365" s="72">
        <v>120</v>
      </c>
      <c r="D365" s="73">
        <v>173</v>
      </c>
      <c r="E365" s="93">
        <v>32</v>
      </c>
    </row>
    <row r="366" spans="1:5" s="22" customFormat="1" ht="15.75" customHeight="1">
      <c r="A366" s="23"/>
      <c r="B366" s="21" t="s">
        <v>110</v>
      </c>
      <c r="C366" s="72">
        <v>2000</v>
      </c>
      <c r="D366" s="73">
        <v>2600</v>
      </c>
      <c r="E366" s="93">
        <v>760</v>
      </c>
    </row>
    <row r="367" spans="1:5" s="22" customFormat="1" ht="15.75" customHeight="1">
      <c r="A367" s="23"/>
      <c r="B367" s="21" t="s">
        <v>9</v>
      </c>
      <c r="C367" s="72">
        <v>256</v>
      </c>
      <c r="D367" s="73">
        <v>160</v>
      </c>
      <c r="E367" s="93">
        <v>0</v>
      </c>
    </row>
    <row r="368" spans="1:5" s="22" customFormat="1" ht="15.75" customHeight="1">
      <c r="A368" s="23"/>
      <c r="B368" s="21" t="s">
        <v>28</v>
      </c>
      <c r="C368" s="72">
        <v>120</v>
      </c>
      <c r="D368" s="73">
        <v>59</v>
      </c>
      <c r="E368" s="93">
        <v>0</v>
      </c>
    </row>
    <row r="369" spans="1:5" s="22" customFormat="1" ht="15.75" customHeight="1">
      <c r="A369" s="23"/>
      <c r="B369" s="21" t="s">
        <v>111</v>
      </c>
      <c r="C369" s="72">
        <v>3800</v>
      </c>
      <c r="D369" s="73">
        <v>5601</v>
      </c>
      <c r="E369" s="93">
        <v>1140</v>
      </c>
    </row>
    <row r="370" spans="1:5" s="22" customFormat="1" ht="15.75" customHeight="1">
      <c r="A370" s="23"/>
      <c r="B370" s="21" t="s">
        <v>13</v>
      </c>
      <c r="C370" s="72">
        <v>5944</v>
      </c>
      <c r="D370" s="73">
        <v>7600</v>
      </c>
      <c r="E370" s="93">
        <v>3500</v>
      </c>
    </row>
    <row r="371" spans="1:5" s="22" customFormat="1" ht="15.75" customHeight="1">
      <c r="A371" s="23"/>
      <c r="B371" s="21" t="s">
        <v>36</v>
      </c>
      <c r="C371" s="72">
        <v>290</v>
      </c>
      <c r="D371" s="73">
        <v>400</v>
      </c>
      <c r="E371" s="93">
        <v>320</v>
      </c>
    </row>
    <row r="372" spans="1:5" s="22" customFormat="1" ht="15.75" customHeight="1">
      <c r="A372" s="23"/>
      <c r="B372" s="21" t="s">
        <v>29</v>
      </c>
      <c r="C372" s="72">
        <v>130</v>
      </c>
      <c r="D372" s="73">
        <v>80</v>
      </c>
      <c r="E372" s="93">
        <v>30</v>
      </c>
    </row>
    <row r="373" spans="1:5" s="22" customFormat="1" ht="15.75" customHeight="1">
      <c r="A373" s="23"/>
      <c r="B373" s="21" t="s">
        <v>8</v>
      </c>
      <c r="C373" s="72">
        <v>1700</v>
      </c>
      <c r="D373" s="73">
        <v>1400</v>
      </c>
      <c r="E373" s="93">
        <v>360</v>
      </c>
    </row>
    <row r="374" spans="1:5" s="2" customFormat="1" ht="25.5" customHeight="1">
      <c r="A374" s="23">
        <v>1</v>
      </c>
      <c r="B374" s="38" t="s">
        <v>94</v>
      </c>
      <c r="C374" s="88">
        <v>24327</v>
      </c>
      <c r="D374" s="89">
        <v>19826</v>
      </c>
      <c r="E374" s="90">
        <v>6686</v>
      </c>
    </row>
    <row r="375" spans="1:5" s="157" customFormat="1" ht="17.100000000000001" customHeight="1">
      <c r="A375" s="23">
        <v>2</v>
      </c>
      <c r="B375" s="137" t="s">
        <v>158</v>
      </c>
      <c r="C375" s="77">
        <v>7790</v>
      </c>
      <c r="D375" s="78">
        <v>0</v>
      </c>
      <c r="E375" s="79">
        <v>0</v>
      </c>
    </row>
    <row r="376" spans="1:5" s="157" customFormat="1" ht="17.100000000000001" customHeight="1">
      <c r="A376" s="23"/>
      <c r="B376" s="165" t="s">
        <v>169</v>
      </c>
      <c r="C376" s="154">
        <v>1056</v>
      </c>
      <c r="D376" s="87"/>
      <c r="E376" s="71"/>
    </row>
    <row r="377" spans="1:5" s="45" customFormat="1" ht="15.75" customHeight="1">
      <c r="A377" s="23">
        <v>3</v>
      </c>
      <c r="B377" s="165" t="s">
        <v>159</v>
      </c>
      <c r="C377" s="86">
        <v>3415</v>
      </c>
      <c r="D377" s="87"/>
      <c r="E377" s="71"/>
    </row>
    <row r="378" spans="1:5" s="45" customFormat="1" ht="15.75" customHeight="1">
      <c r="A378" s="23"/>
      <c r="B378" s="139" t="s">
        <v>140</v>
      </c>
      <c r="C378" s="100">
        <v>3415</v>
      </c>
      <c r="D378" s="101"/>
      <c r="E378" s="102"/>
    </row>
    <row r="379" spans="1:5" s="45" customFormat="1" ht="15.75" customHeight="1">
      <c r="A379" s="23"/>
      <c r="B379" s="139" t="s">
        <v>141</v>
      </c>
      <c r="C379" s="86"/>
      <c r="D379" s="87"/>
      <c r="E379" s="71"/>
    </row>
    <row r="380" spans="1:5" s="45" customFormat="1" ht="15.75" customHeight="1">
      <c r="A380" s="23"/>
      <c r="B380" s="57" t="s">
        <v>162</v>
      </c>
      <c r="C380" s="86">
        <v>317</v>
      </c>
      <c r="D380" s="87"/>
      <c r="E380" s="71"/>
    </row>
    <row r="381" spans="1:5" s="45" customFormat="1" ht="15.75" customHeight="1">
      <c r="A381" s="23">
        <v>3</v>
      </c>
      <c r="B381" s="57" t="s">
        <v>134</v>
      </c>
      <c r="C381" s="97">
        <v>868</v>
      </c>
      <c r="D381" s="98"/>
      <c r="E381" s="99"/>
    </row>
    <row r="382" spans="1:5" s="45" customFormat="1" ht="15.75" customHeight="1">
      <c r="A382" s="23"/>
      <c r="B382" s="139" t="s">
        <v>140</v>
      </c>
      <c r="C382" s="91">
        <v>738</v>
      </c>
      <c r="D382" s="92"/>
      <c r="E382" s="93"/>
    </row>
    <row r="383" spans="1:5" s="45" customFormat="1" ht="15.75" customHeight="1">
      <c r="A383" s="23"/>
      <c r="B383" s="139" t="s">
        <v>141</v>
      </c>
      <c r="C383" s="91"/>
      <c r="D383" s="92"/>
      <c r="E383" s="93"/>
    </row>
    <row r="384" spans="1:5" s="45" customFormat="1" ht="34.5" customHeight="1">
      <c r="A384" s="23"/>
      <c r="B384" s="140" t="s">
        <v>142</v>
      </c>
      <c r="C384" s="122">
        <v>130</v>
      </c>
      <c r="D384" s="126"/>
      <c r="E384" s="127"/>
    </row>
    <row r="385" spans="1:5" s="45" customFormat="1" ht="30" customHeight="1">
      <c r="A385" s="23"/>
      <c r="B385" s="58" t="s">
        <v>58</v>
      </c>
      <c r="C385" s="86">
        <v>34</v>
      </c>
      <c r="D385" s="87"/>
      <c r="E385" s="71"/>
    </row>
    <row r="386" spans="1:5" s="45" customFormat="1" ht="27" customHeight="1">
      <c r="A386" s="23"/>
      <c r="B386" s="58" t="s">
        <v>120</v>
      </c>
      <c r="C386" s="86">
        <v>2100</v>
      </c>
      <c r="D386" s="87"/>
      <c r="E386" s="71"/>
    </row>
    <row r="387" spans="1:5" s="45" customFormat="1" ht="18.75" customHeight="1">
      <c r="A387" s="23">
        <v>2</v>
      </c>
      <c r="B387" s="137" t="s">
        <v>150</v>
      </c>
      <c r="C387" s="86">
        <v>2066</v>
      </c>
      <c r="D387" s="87">
        <v>1085</v>
      </c>
      <c r="E387" s="71">
        <v>0</v>
      </c>
    </row>
    <row r="388" spans="1:5" s="45" customFormat="1" ht="15.75" customHeight="1">
      <c r="A388" s="23"/>
      <c r="B388" s="21" t="s">
        <v>12</v>
      </c>
      <c r="C388" s="95">
        <v>1893</v>
      </c>
      <c r="D388" s="96">
        <v>1043</v>
      </c>
      <c r="E388" s="93"/>
    </row>
    <row r="389" spans="1:5" s="45" customFormat="1" ht="15.75" customHeight="1">
      <c r="A389" s="23"/>
      <c r="B389" s="21" t="s">
        <v>18</v>
      </c>
      <c r="C389" s="95">
        <v>95</v>
      </c>
      <c r="D389" s="96">
        <v>42</v>
      </c>
      <c r="E389" s="93"/>
    </row>
    <row r="390" spans="1:5" s="45" customFormat="1" ht="31.5" customHeight="1">
      <c r="A390" s="23"/>
      <c r="B390" s="24" t="s">
        <v>130</v>
      </c>
      <c r="C390" s="95">
        <v>78</v>
      </c>
      <c r="D390" s="96">
        <v>0</v>
      </c>
      <c r="E390" s="93"/>
    </row>
    <row r="391" spans="1:5" s="157" customFormat="1" ht="17.100000000000001" customHeight="1">
      <c r="A391" s="23">
        <v>2</v>
      </c>
      <c r="B391" s="69" t="s">
        <v>3</v>
      </c>
      <c r="C391" s="86">
        <v>14471</v>
      </c>
      <c r="D391" s="87">
        <v>18741</v>
      </c>
      <c r="E391" s="71">
        <v>6686</v>
      </c>
    </row>
    <row r="392" spans="1:5" s="22" customFormat="1" ht="15.75" customHeight="1">
      <c r="A392" s="23"/>
      <c r="B392" s="21" t="s">
        <v>10</v>
      </c>
      <c r="C392" s="72">
        <v>747</v>
      </c>
      <c r="D392" s="73">
        <v>862</v>
      </c>
      <c r="E392" s="56">
        <v>184</v>
      </c>
    </row>
    <row r="393" spans="1:5" s="22" customFormat="1" ht="15.75" customHeight="1">
      <c r="A393" s="23"/>
      <c r="B393" s="21" t="s">
        <v>31</v>
      </c>
      <c r="C393" s="72">
        <v>467</v>
      </c>
      <c r="D393" s="73">
        <v>402</v>
      </c>
      <c r="E393" s="56">
        <v>4</v>
      </c>
    </row>
    <row r="394" spans="1:5" s="22" customFormat="1" ht="15.75" customHeight="1">
      <c r="A394" s="23"/>
      <c r="B394" s="21" t="s">
        <v>9</v>
      </c>
      <c r="C394" s="72">
        <v>841</v>
      </c>
      <c r="D394" s="73">
        <v>383</v>
      </c>
      <c r="E394" s="56">
        <v>216</v>
      </c>
    </row>
    <row r="395" spans="1:5" s="22" customFormat="1" ht="15.75" customHeight="1">
      <c r="A395" s="23"/>
      <c r="B395" s="21" t="s">
        <v>28</v>
      </c>
      <c r="C395" s="72">
        <v>374</v>
      </c>
      <c r="D395" s="73">
        <v>190</v>
      </c>
      <c r="E395" s="56">
        <v>81</v>
      </c>
    </row>
    <row r="396" spans="1:5" s="22" customFormat="1" ht="15.75" customHeight="1">
      <c r="A396" s="23"/>
      <c r="B396" s="21" t="s">
        <v>7</v>
      </c>
      <c r="C396" s="72">
        <v>1122</v>
      </c>
      <c r="D396" s="73">
        <v>1438</v>
      </c>
      <c r="E396" s="56">
        <v>184</v>
      </c>
    </row>
    <row r="397" spans="1:5" s="22" customFormat="1" ht="15.75" customHeight="1">
      <c r="A397" s="23"/>
      <c r="B397" s="21" t="s">
        <v>24</v>
      </c>
      <c r="C397" s="72">
        <v>374</v>
      </c>
      <c r="D397" s="73">
        <v>383</v>
      </c>
      <c r="E397" s="56">
        <v>64</v>
      </c>
    </row>
    <row r="398" spans="1:5" s="22" customFormat="1" ht="15.75" customHeight="1">
      <c r="A398" s="23"/>
      <c r="B398" s="21" t="s">
        <v>111</v>
      </c>
      <c r="C398" s="72">
        <v>3400</v>
      </c>
      <c r="D398" s="73">
        <v>3261</v>
      </c>
      <c r="E398" s="56">
        <v>1805</v>
      </c>
    </row>
    <row r="399" spans="1:5" s="22" customFormat="1" ht="15.75" customHeight="1">
      <c r="A399" s="23"/>
      <c r="B399" s="21" t="s">
        <v>13</v>
      </c>
      <c r="C399" s="72">
        <v>6028</v>
      </c>
      <c r="D399" s="73">
        <v>9882</v>
      </c>
      <c r="E399" s="56">
        <v>2612</v>
      </c>
    </row>
    <row r="400" spans="1:5" s="22" customFormat="1" ht="15.75" customHeight="1">
      <c r="A400" s="23"/>
      <c r="B400" s="21" t="s">
        <v>8</v>
      </c>
      <c r="C400" s="72">
        <v>1118</v>
      </c>
      <c r="D400" s="73">
        <v>1940</v>
      </c>
      <c r="E400" s="56">
        <v>1536</v>
      </c>
    </row>
    <row r="401" spans="1:5" s="2" customFormat="1" ht="31.5" customHeight="1">
      <c r="A401" s="23">
        <v>1</v>
      </c>
      <c r="B401" s="38" t="s">
        <v>93</v>
      </c>
      <c r="C401" s="88">
        <v>27340</v>
      </c>
      <c r="D401" s="89">
        <v>22893</v>
      </c>
      <c r="E401" s="90">
        <v>7751</v>
      </c>
    </row>
    <row r="402" spans="1:5" s="39" customFormat="1" ht="17.100000000000001" customHeight="1">
      <c r="A402" s="23">
        <v>2</v>
      </c>
      <c r="B402" s="137" t="s">
        <v>158</v>
      </c>
      <c r="C402" s="77">
        <v>8370</v>
      </c>
      <c r="D402" s="78">
        <v>0</v>
      </c>
      <c r="E402" s="79">
        <v>0</v>
      </c>
    </row>
    <row r="403" spans="1:5" s="157" customFormat="1" ht="17.100000000000001" customHeight="1">
      <c r="A403" s="23"/>
      <c r="B403" s="165" t="s">
        <v>169</v>
      </c>
      <c r="C403" s="154">
        <v>1224</v>
      </c>
      <c r="D403" s="87"/>
      <c r="E403" s="71"/>
    </row>
    <row r="404" spans="1:5" s="22" customFormat="1" ht="15.75" customHeight="1">
      <c r="A404" s="23">
        <v>3</v>
      </c>
      <c r="B404" s="165" t="s">
        <v>159</v>
      </c>
      <c r="C404" s="97">
        <v>3942</v>
      </c>
      <c r="D404" s="98"/>
      <c r="E404" s="99"/>
    </row>
    <row r="405" spans="1:5" s="45" customFormat="1" ht="15.75" customHeight="1">
      <c r="A405" s="23"/>
      <c r="B405" s="139" t="s">
        <v>140</v>
      </c>
      <c r="C405" s="100">
        <v>3942</v>
      </c>
      <c r="D405" s="101"/>
      <c r="E405" s="102"/>
    </row>
    <row r="406" spans="1:5" s="45" customFormat="1" ht="15.75" customHeight="1">
      <c r="A406" s="23"/>
      <c r="B406" s="139" t="s">
        <v>141</v>
      </c>
      <c r="C406" s="86"/>
      <c r="D406" s="87"/>
      <c r="E406" s="71"/>
    </row>
    <row r="407" spans="1:5" s="22" customFormat="1" ht="15.75" customHeight="1">
      <c r="A407" s="23"/>
      <c r="B407" s="57" t="s">
        <v>162</v>
      </c>
      <c r="C407" s="86">
        <v>366</v>
      </c>
      <c r="D407" s="87"/>
      <c r="E407" s="71"/>
    </row>
    <row r="408" spans="1:5" s="22" customFormat="1" ht="15.75" customHeight="1">
      <c r="A408" s="23">
        <v>3</v>
      </c>
      <c r="B408" s="57" t="s">
        <v>134</v>
      </c>
      <c r="C408" s="97">
        <v>1016</v>
      </c>
      <c r="D408" s="98"/>
      <c r="E408" s="99"/>
    </row>
    <row r="409" spans="1:5" s="45" customFormat="1" ht="15.75" customHeight="1">
      <c r="A409" s="23"/>
      <c r="B409" s="139" t="s">
        <v>140</v>
      </c>
      <c r="C409" s="91">
        <v>860</v>
      </c>
      <c r="D409" s="92"/>
      <c r="E409" s="93"/>
    </row>
    <row r="410" spans="1:5" s="45" customFormat="1" ht="15.75" customHeight="1">
      <c r="A410" s="23"/>
      <c r="B410" s="139" t="s">
        <v>141</v>
      </c>
      <c r="C410" s="91"/>
      <c r="D410" s="92"/>
      <c r="E410" s="93"/>
    </row>
    <row r="411" spans="1:5" s="45" customFormat="1" ht="30" customHeight="1">
      <c r="A411" s="23"/>
      <c r="B411" s="140" t="s">
        <v>142</v>
      </c>
      <c r="C411" s="122">
        <v>156</v>
      </c>
      <c r="D411" s="126"/>
      <c r="E411" s="127"/>
    </row>
    <row r="412" spans="1:5" s="22" customFormat="1" ht="29.25" customHeight="1">
      <c r="A412" s="23"/>
      <c r="B412" s="58" t="s">
        <v>58</v>
      </c>
      <c r="C412" s="86">
        <v>56</v>
      </c>
      <c r="D412" s="87"/>
      <c r="E412" s="71"/>
    </row>
    <row r="413" spans="1:5" s="22" customFormat="1" ht="27" customHeight="1">
      <c r="A413" s="23"/>
      <c r="B413" s="58" t="s">
        <v>120</v>
      </c>
      <c r="C413" s="86">
        <v>1766</v>
      </c>
      <c r="D413" s="87"/>
      <c r="E413" s="71"/>
    </row>
    <row r="414" spans="1:5" s="157" customFormat="1" ht="28.5" customHeight="1">
      <c r="A414" s="23">
        <v>2</v>
      </c>
      <c r="B414" s="136" t="s">
        <v>149</v>
      </c>
      <c r="C414" s="86">
        <v>2195</v>
      </c>
      <c r="D414" s="87">
        <v>1169</v>
      </c>
      <c r="E414" s="71">
        <v>0</v>
      </c>
    </row>
    <row r="415" spans="1:5" s="22" customFormat="1" ht="15.75" customHeight="1">
      <c r="A415" s="23"/>
      <c r="B415" s="21" t="s">
        <v>51</v>
      </c>
      <c r="C415" s="95">
        <v>2025</v>
      </c>
      <c r="D415" s="96">
        <v>1115</v>
      </c>
      <c r="E415" s="93"/>
    </row>
    <row r="416" spans="1:5" s="22" customFormat="1" ht="15.75" customHeight="1">
      <c r="A416" s="23"/>
      <c r="B416" s="35" t="s">
        <v>18</v>
      </c>
      <c r="C416" s="95">
        <v>121</v>
      </c>
      <c r="D416" s="96">
        <v>54</v>
      </c>
      <c r="E416" s="93"/>
    </row>
    <row r="417" spans="1:5" s="22" customFormat="1" ht="31.5" customHeight="1">
      <c r="A417" s="23"/>
      <c r="B417" s="24" t="s">
        <v>130</v>
      </c>
      <c r="C417" s="95">
        <v>49</v>
      </c>
      <c r="D417" s="96">
        <v>0</v>
      </c>
      <c r="E417" s="93"/>
    </row>
    <row r="418" spans="1:5" s="39" customFormat="1" ht="17.100000000000001" customHeight="1">
      <c r="A418" s="23">
        <v>2</v>
      </c>
      <c r="B418" s="137" t="s">
        <v>3</v>
      </c>
      <c r="C418" s="86">
        <v>16775</v>
      </c>
      <c r="D418" s="87">
        <v>21724</v>
      </c>
      <c r="E418" s="71">
        <v>7751</v>
      </c>
    </row>
    <row r="419" spans="1:5" s="22" customFormat="1" ht="15.75" customHeight="1">
      <c r="A419" s="23"/>
      <c r="B419" s="24" t="s">
        <v>155</v>
      </c>
      <c r="C419" s="72">
        <v>560</v>
      </c>
      <c r="D419" s="73">
        <v>80</v>
      </c>
      <c r="E419" s="56">
        <v>96</v>
      </c>
    </row>
    <row r="420" spans="1:5" s="22" customFormat="1" ht="15.75" customHeight="1">
      <c r="A420" s="23"/>
      <c r="B420" s="21" t="s">
        <v>123</v>
      </c>
      <c r="C420" s="72">
        <v>280</v>
      </c>
      <c r="D420" s="73">
        <v>202</v>
      </c>
      <c r="E420" s="56">
        <v>16</v>
      </c>
    </row>
    <row r="421" spans="1:5" s="22" customFormat="1" ht="15.75" customHeight="1">
      <c r="A421" s="23"/>
      <c r="B421" s="21" t="s">
        <v>124</v>
      </c>
      <c r="C421" s="72">
        <v>56</v>
      </c>
      <c r="D421" s="73">
        <v>142</v>
      </c>
      <c r="E421" s="56">
        <v>24</v>
      </c>
    </row>
    <row r="422" spans="1:5" s="22" customFormat="1" ht="15.75" customHeight="1">
      <c r="A422" s="23"/>
      <c r="B422" s="21" t="s">
        <v>10</v>
      </c>
      <c r="C422" s="72">
        <v>1007</v>
      </c>
      <c r="D422" s="73">
        <v>1012</v>
      </c>
      <c r="E422" s="56">
        <v>62</v>
      </c>
    </row>
    <row r="423" spans="1:5" s="22" customFormat="1" ht="15.75" customHeight="1">
      <c r="A423" s="23"/>
      <c r="B423" s="21" t="s">
        <v>31</v>
      </c>
      <c r="C423" s="72">
        <v>201</v>
      </c>
      <c r="D423" s="73">
        <v>96</v>
      </c>
      <c r="E423" s="56">
        <v>4</v>
      </c>
    </row>
    <row r="424" spans="1:5" s="22" customFormat="1" ht="15.75" customHeight="1">
      <c r="A424" s="23"/>
      <c r="B424" s="21" t="s">
        <v>110</v>
      </c>
      <c r="C424" s="72">
        <v>1000</v>
      </c>
      <c r="D424" s="73">
        <v>2040</v>
      </c>
      <c r="E424" s="56">
        <v>220</v>
      </c>
    </row>
    <row r="425" spans="1:5" s="22" customFormat="1" ht="15.75" customHeight="1">
      <c r="A425" s="23"/>
      <c r="B425" s="21" t="s">
        <v>111</v>
      </c>
      <c r="C425" s="72">
        <v>5600</v>
      </c>
      <c r="D425" s="73">
        <v>7564</v>
      </c>
      <c r="E425" s="56">
        <v>2600</v>
      </c>
    </row>
    <row r="426" spans="1:5" s="22" customFormat="1" ht="15.75" customHeight="1">
      <c r="A426" s="23"/>
      <c r="B426" s="21" t="s">
        <v>13</v>
      </c>
      <c r="C426" s="72">
        <v>6871</v>
      </c>
      <c r="D426" s="73">
        <v>9468</v>
      </c>
      <c r="E426" s="56">
        <v>4429</v>
      </c>
    </row>
    <row r="427" spans="1:5" s="22" customFormat="1" ht="15.75" customHeight="1">
      <c r="A427" s="23"/>
      <c r="B427" s="21" t="s">
        <v>8</v>
      </c>
      <c r="C427" s="72">
        <v>1200</v>
      </c>
      <c r="D427" s="73">
        <v>1120</v>
      </c>
      <c r="E427" s="56">
        <v>300</v>
      </c>
    </row>
    <row r="428" spans="1:5" s="2" customFormat="1" ht="28.5" customHeight="1">
      <c r="A428" s="23">
        <v>1</v>
      </c>
      <c r="B428" s="38" t="s">
        <v>92</v>
      </c>
      <c r="C428" s="61">
        <v>9018</v>
      </c>
      <c r="D428" s="44">
        <v>7392</v>
      </c>
      <c r="E428" s="62">
        <v>2495</v>
      </c>
    </row>
    <row r="429" spans="1:5" s="39" customFormat="1" ht="16.5" customHeight="1">
      <c r="A429" s="23">
        <v>2</v>
      </c>
      <c r="B429" s="137" t="s">
        <v>158</v>
      </c>
      <c r="C429" s="77">
        <v>2858</v>
      </c>
      <c r="D429" s="78">
        <v>0</v>
      </c>
      <c r="E429" s="79">
        <v>0</v>
      </c>
    </row>
    <row r="430" spans="1:5" s="157" customFormat="1" ht="17.100000000000001" customHeight="1">
      <c r="A430" s="23"/>
      <c r="B430" s="165" t="s">
        <v>169</v>
      </c>
      <c r="C430" s="155">
        <v>394</v>
      </c>
      <c r="D430" s="27"/>
      <c r="E430" s="29"/>
    </row>
    <row r="431" spans="1:5" s="22" customFormat="1" ht="15.75" customHeight="1">
      <c r="A431" s="23">
        <v>3</v>
      </c>
      <c r="B431" s="165" t="s">
        <v>159</v>
      </c>
      <c r="C431" s="66">
        <v>1268</v>
      </c>
      <c r="D431" s="67"/>
      <c r="E431" s="68"/>
    </row>
    <row r="432" spans="1:5" s="45" customFormat="1" ht="15.75" customHeight="1">
      <c r="A432" s="23"/>
      <c r="B432" s="139" t="s">
        <v>140</v>
      </c>
      <c r="C432" s="37">
        <v>1268</v>
      </c>
      <c r="D432" s="41"/>
      <c r="E432" s="56"/>
    </row>
    <row r="433" spans="1:5" s="45" customFormat="1" ht="15.75" customHeight="1">
      <c r="A433" s="23"/>
      <c r="B433" s="139" t="s">
        <v>141</v>
      </c>
      <c r="C433" s="37"/>
      <c r="D433" s="41"/>
      <c r="E433" s="56"/>
    </row>
    <row r="434" spans="1:5" s="22" customFormat="1" ht="15.75" customHeight="1">
      <c r="A434" s="23"/>
      <c r="B434" s="57" t="s">
        <v>162</v>
      </c>
      <c r="C434" s="66">
        <v>118</v>
      </c>
      <c r="D434" s="67"/>
      <c r="E434" s="68"/>
    </row>
    <row r="435" spans="1:5" s="22" customFormat="1" ht="15.75" customHeight="1">
      <c r="A435" s="23">
        <v>3</v>
      </c>
      <c r="B435" s="57" t="s">
        <v>134</v>
      </c>
      <c r="C435" s="66">
        <v>333</v>
      </c>
      <c r="D435" s="67"/>
      <c r="E435" s="68"/>
    </row>
    <row r="436" spans="1:5" s="45" customFormat="1" ht="15.75" customHeight="1">
      <c r="A436" s="23"/>
      <c r="B436" s="139" t="s">
        <v>140</v>
      </c>
      <c r="C436" s="37">
        <v>333</v>
      </c>
      <c r="D436" s="41"/>
      <c r="E436" s="56"/>
    </row>
    <row r="437" spans="1:5" s="45" customFormat="1" ht="15.75" customHeight="1">
      <c r="A437" s="23"/>
      <c r="B437" s="139" t="s">
        <v>141</v>
      </c>
      <c r="C437" s="37"/>
      <c r="D437" s="41"/>
      <c r="E437" s="56"/>
    </row>
    <row r="438" spans="1:5" s="45" customFormat="1" ht="35.25" customHeight="1">
      <c r="A438" s="23"/>
      <c r="B438" s="140" t="s">
        <v>142</v>
      </c>
      <c r="C438" s="37"/>
      <c r="D438" s="41"/>
      <c r="E438" s="56"/>
    </row>
    <row r="439" spans="1:5" s="22" customFormat="1" ht="29.25" customHeight="1">
      <c r="A439" s="23"/>
      <c r="B439" s="58" t="s">
        <v>58</v>
      </c>
      <c r="C439" s="66">
        <v>19</v>
      </c>
      <c r="D439" s="67"/>
      <c r="E439" s="68"/>
    </row>
    <row r="440" spans="1:5" s="22" customFormat="1" ht="27" customHeight="1">
      <c r="A440" s="23"/>
      <c r="B440" s="58" t="s">
        <v>120</v>
      </c>
      <c r="C440" s="43">
        <v>726</v>
      </c>
      <c r="D440" s="64"/>
      <c r="E440" s="65"/>
    </row>
    <row r="441" spans="1:5" s="30" customFormat="1" ht="26.25" customHeight="1">
      <c r="A441" s="23">
        <v>2</v>
      </c>
      <c r="B441" s="136" t="s">
        <v>149</v>
      </c>
      <c r="C441" s="59">
        <v>760</v>
      </c>
      <c r="D441" s="27">
        <v>399</v>
      </c>
      <c r="E441" s="29">
        <v>0</v>
      </c>
    </row>
    <row r="442" spans="1:5" s="22" customFormat="1" ht="15.75" customHeight="1">
      <c r="A442" s="23"/>
      <c r="B442" s="21" t="s">
        <v>51</v>
      </c>
      <c r="C442" s="95">
        <v>698</v>
      </c>
      <c r="D442" s="96">
        <v>384</v>
      </c>
      <c r="E442" s="93"/>
    </row>
    <row r="443" spans="1:5" s="22" customFormat="1" ht="15.75" customHeight="1">
      <c r="A443" s="23"/>
      <c r="B443" s="21" t="s">
        <v>59</v>
      </c>
      <c r="C443" s="95">
        <v>33</v>
      </c>
      <c r="D443" s="96">
        <v>15</v>
      </c>
      <c r="E443" s="93"/>
    </row>
    <row r="444" spans="1:5" s="22" customFormat="1" ht="27.75" customHeight="1">
      <c r="A444" s="23"/>
      <c r="B444" s="24" t="s">
        <v>130</v>
      </c>
      <c r="C444" s="95">
        <v>29</v>
      </c>
      <c r="D444" s="96">
        <v>0</v>
      </c>
      <c r="E444" s="93"/>
    </row>
    <row r="445" spans="1:5" s="39" customFormat="1" ht="17.100000000000001" customHeight="1">
      <c r="A445" s="23">
        <v>2</v>
      </c>
      <c r="B445" s="137" t="s">
        <v>3</v>
      </c>
      <c r="C445" s="43">
        <v>5400</v>
      </c>
      <c r="D445" s="33">
        <v>6993</v>
      </c>
      <c r="E445" s="42">
        <v>2495</v>
      </c>
    </row>
    <row r="446" spans="1:5" s="22" customFormat="1" ht="15.75" customHeight="1">
      <c r="A446" s="23"/>
      <c r="B446" s="21" t="s">
        <v>11</v>
      </c>
      <c r="C446" s="72">
        <v>40</v>
      </c>
      <c r="D446" s="73">
        <v>100</v>
      </c>
      <c r="E446" s="9">
        <v>0</v>
      </c>
    </row>
    <row r="447" spans="1:5" s="22" customFormat="1" ht="15.75" customHeight="1">
      <c r="A447" s="23"/>
      <c r="B447" s="24" t="s">
        <v>21</v>
      </c>
      <c r="C447" s="72">
        <v>40</v>
      </c>
      <c r="D447" s="73">
        <v>50</v>
      </c>
      <c r="E447" s="9">
        <v>0</v>
      </c>
    </row>
    <row r="448" spans="1:5" s="22" customFormat="1" ht="15.75" customHeight="1">
      <c r="A448" s="23"/>
      <c r="B448" s="24" t="s">
        <v>155</v>
      </c>
      <c r="C448" s="72">
        <v>90</v>
      </c>
      <c r="D448" s="73">
        <v>30</v>
      </c>
      <c r="E448" s="9">
        <v>0</v>
      </c>
    </row>
    <row r="449" spans="1:5" s="22" customFormat="1" ht="15.75" customHeight="1">
      <c r="A449" s="23"/>
      <c r="B449" s="21" t="s">
        <v>10</v>
      </c>
      <c r="C449" s="72">
        <v>250</v>
      </c>
      <c r="D449" s="73">
        <v>400</v>
      </c>
      <c r="E449" s="9">
        <v>0</v>
      </c>
    </row>
    <row r="450" spans="1:5" s="22" customFormat="1" ht="15.75" customHeight="1">
      <c r="A450" s="23"/>
      <c r="B450" s="21" t="s">
        <v>31</v>
      </c>
      <c r="C450" s="72">
        <v>150</v>
      </c>
      <c r="D450" s="73">
        <v>20</v>
      </c>
      <c r="E450" s="9">
        <v>0</v>
      </c>
    </row>
    <row r="451" spans="1:5" s="22" customFormat="1" ht="15.75" customHeight="1">
      <c r="A451" s="23"/>
      <c r="B451" s="21" t="s">
        <v>110</v>
      </c>
      <c r="C451" s="72">
        <v>1000</v>
      </c>
      <c r="D451" s="73">
        <v>1500</v>
      </c>
      <c r="E451" s="9">
        <v>900</v>
      </c>
    </row>
    <row r="452" spans="1:5" s="22" customFormat="1" ht="15.75" customHeight="1">
      <c r="A452" s="23"/>
      <c r="B452" s="21" t="s">
        <v>9</v>
      </c>
      <c r="C452" s="72">
        <v>140</v>
      </c>
      <c r="D452" s="73">
        <v>113</v>
      </c>
      <c r="E452" s="9">
        <v>0</v>
      </c>
    </row>
    <row r="453" spans="1:5" s="22" customFormat="1" ht="15.75" customHeight="1">
      <c r="A453" s="23"/>
      <c r="B453" s="21" t="s">
        <v>28</v>
      </c>
      <c r="C453" s="72">
        <v>110</v>
      </c>
      <c r="D453" s="73">
        <v>100</v>
      </c>
      <c r="E453" s="9">
        <v>0</v>
      </c>
    </row>
    <row r="454" spans="1:5" s="22" customFormat="1" ht="15.75" customHeight="1">
      <c r="A454" s="23"/>
      <c r="B454" s="21" t="s">
        <v>7</v>
      </c>
      <c r="C454" s="72">
        <v>750</v>
      </c>
      <c r="D454" s="73">
        <v>230</v>
      </c>
      <c r="E454" s="9">
        <v>0</v>
      </c>
    </row>
    <row r="455" spans="1:5" s="22" customFormat="1" ht="15.75" customHeight="1">
      <c r="A455" s="23"/>
      <c r="B455" s="21" t="s">
        <v>24</v>
      </c>
      <c r="C455" s="72">
        <v>250</v>
      </c>
      <c r="D455" s="73">
        <v>50</v>
      </c>
      <c r="E455" s="9">
        <v>0</v>
      </c>
    </row>
    <row r="456" spans="1:5" s="22" customFormat="1" ht="15.75" customHeight="1">
      <c r="A456" s="23"/>
      <c r="B456" s="21" t="s">
        <v>111</v>
      </c>
      <c r="C456" s="72">
        <v>1000</v>
      </c>
      <c r="D456" s="73">
        <v>1000</v>
      </c>
      <c r="E456" s="9">
        <v>600</v>
      </c>
    </row>
    <row r="457" spans="1:5" s="22" customFormat="1" ht="15.75" customHeight="1">
      <c r="A457" s="23"/>
      <c r="B457" s="21" t="s">
        <v>13</v>
      </c>
      <c r="C457" s="72">
        <v>1316</v>
      </c>
      <c r="D457" s="73">
        <v>3200</v>
      </c>
      <c r="E457" s="9">
        <v>995</v>
      </c>
    </row>
    <row r="458" spans="1:5" s="22" customFormat="1" ht="15.75" customHeight="1">
      <c r="A458" s="23"/>
      <c r="B458" s="21" t="s">
        <v>8</v>
      </c>
      <c r="C458" s="72">
        <v>264</v>
      </c>
      <c r="D458" s="73">
        <v>200</v>
      </c>
      <c r="E458" s="9">
        <v>0</v>
      </c>
    </row>
    <row r="459" spans="1:5" s="2" customFormat="1" ht="28.5" customHeight="1">
      <c r="A459" s="23">
        <v>1</v>
      </c>
      <c r="B459" s="38" t="s">
        <v>91</v>
      </c>
      <c r="C459" s="88">
        <v>33238</v>
      </c>
      <c r="D459" s="89">
        <v>26860</v>
      </c>
      <c r="E459" s="90">
        <v>9103</v>
      </c>
    </row>
    <row r="460" spans="1:5" s="30" customFormat="1" ht="17.100000000000001" customHeight="1">
      <c r="A460" s="23">
        <v>2</v>
      </c>
      <c r="B460" s="137" t="s">
        <v>158</v>
      </c>
      <c r="C460" s="77">
        <v>10972</v>
      </c>
      <c r="D460" s="78">
        <v>0</v>
      </c>
      <c r="E460" s="79">
        <v>0</v>
      </c>
    </row>
    <row r="461" spans="1:5" s="30" customFormat="1" ht="17.100000000000001" customHeight="1">
      <c r="A461" s="23"/>
      <c r="B461" s="165" t="s">
        <v>169</v>
      </c>
      <c r="C461" s="154">
        <v>1437</v>
      </c>
      <c r="D461" s="87"/>
      <c r="E461" s="71"/>
    </row>
    <row r="462" spans="1:5" s="34" customFormat="1" ht="15.75" customHeight="1">
      <c r="A462" s="23">
        <v>3</v>
      </c>
      <c r="B462" s="165" t="s">
        <v>159</v>
      </c>
      <c r="C462" s="97">
        <v>4596</v>
      </c>
      <c r="D462" s="98"/>
      <c r="E462" s="99"/>
    </row>
    <row r="463" spans="1:5" s="45" customFormat="1" ht="15.75" customHeight="1">
      <c r="A463" s="23"/>
      <c r="B463" s="139" t="s">
        <v>140</v>
      </c>
      <c r="C463" s="100">
        <v>4596</v>
      </c>
      <c r="D463" s="101"/>
      <c r="E463" s="102"/>
    </row>
    <row r="464" spans="1:5" s="45" customFormat="1" ht="15.75" customHeight="1">
      <c r="A464" s="23"/>
      <c r="B464" s="139" t="s">
        <v>141</v>
      </c>
      <c r="C464" s="72"/>
      <c r="D464" s="73"/>
      <c r="E464" s="74"/>
    </row>
    <row r="465" spans="1:5" s="34" customFormat="1" ht="15" customHeight="1">
      <c r="A465" s="23"/>
      <c r="B465" s="57" t="s">
        <v>162</v>
      </c>
      <c r="C465" s="77">
        <v>426</v>
      </c>
      <c r="D465" s="111"/>
      <c r="E465" s="112"/>
    </row>
    <row r="466" spans="1:5" s="34" customFormat="1" ht="15.75" customHeight="1">
      <c r="A466" s="23">
        <v>3</v>
      </c>
      <c r="B466" s="21" t="s">
        <v>134</v>
      </c>
      <c r="C466" s="97">
        <v>1168</v>
      </c>
      <c r="D466" s="98"/>
      <c r="E466" s="99"/>
    </row>
    <row r="467" spans="1:5" s="45" customFormat="1" ht="15.75" customHeight="1">
      <c r="A467" s="23"/>
      <c r="B467" s="139" t="s">
        <v>140</v>
      </c>
      <c r="C467" s="91">
        <v>998</v>
      </c>
      <c r="D467" s="73"/>
      <c r="E467" s="74"/>
    </row>
    <row r="468" spans="1:5" s="45" customFormat="1" ht="15.75" customHeight="1">
      <c r="A468" s="23"/>
      <c r="B468" s="139" t="s">
        <v>141</v>
      </c>
      <c r="C468" s="72"/>
      <c r="D468" s="73"/>
      <c r="E468" s="74"/>
    </row>
    <row r="469" spans="1:5" s="45" customFormat="1" ht="30.75" customHeight="1">
      <c r="A469" s="23"/>
      <c r="B469" s="140" t="s">
        <v>142</v>
      </c>
      <c r="C469" s="122">
        <v>170</v>
      </c>
      <c r="D469" s="126"/>
      <c r="E469" s="127"/>
    </row>
    <row r="470" spans="1:5" s="34" customFormat="1" ht="29.25" customHeight="1">
      <c r="A470" s="23"/>
      <c r="B470" s="58" t="s">
        <v>58</v>
      </c>
      <c r="C470" s="77">
        <v>100</v>
      </c>
      <c r="D470" s="78"/>
      <c r="E470" s="79"/>
    </row>
    <row r="471" spans="1:5" s="34" customFormat="1" ht="27" customHeight="1">
      <c r="A471" s="23"/>
      <c r="B471" s="58" t="s">
        <v>120</v>
      </c>
      <c r="C471" s="77">
        <v>3245</v>
      </c>
      <c r="D471" s="98"/>
      <c r="E471" s="99"/>
    </row>
    <row r="472" spans="1:5" s="34" customFormat="1" ht="18.75" customHeight="1">
      <c r="A472" s="23">
        <v>2</v>
      </c>
      <c r="B472" s="137" t="s">
        <v>150</v>
      </c>
      <c r="C472" s="86">
        <v>2565</v>
      </c>
      <c r="D472" s="87">
        <v>1347</v>
      </c>
      <c r="E472" s="71">
        <v>0</v>
      </c>
    </row>
    <row r="473" spans="1:5" s="34" customFormat="1" ht="15.75" customHeight="1">
      <c r="A473" s="23"/>
      <c r="B473" s="21" t="s">
        <v>12</v>
      </c>
      <c r="C473" s="95">
        <v>2328</v>
      </c>
      <c r="D473" s="96">
        <v>1282</v>
      </c>
      <c r="E473" s="93"/>
    </row>
    <row r="474" spans="1:5" s="34" customFormat="1" ht="15.75" customHeight="1">
      <c r="A474" s="23"/>
      <c r="B474" s="21" t="s">
        <v>18</v>
      </c>
      <c r="C474" s="95">
        <v>147</v>
      </c>
      <c r="D474" s="96">
        <v>65</v>
      </c>
      <c r="E474" s="93"/>
    </row>
    <row r="475" spans="1:5" s="34" customFormat="1" ht="29.25" customHeight="1">
      <c r="A475" s="23"/>
      <c r="B475" s="24" t="s">
        <v>130</v>
      </c>
      <c r="C475" s="95">
        <v>90</v>
      </c>
      <c r="D475" s="96">
        <v>0</v>
      </c>
      <c r="E475" s="93"/>
    </row>
    <row r="476" spans="1:5" s="30" customFormat="1" ht="17.100000000000001" customHeight="1">
      <c r="A476" s="23">
        <v>2</v>
      </c>
      <c r="B476" s="137" t="s">
        <v>3</v>
      </c>
      <c r="C476" s="77">
        <v>19701</v>
      </c>
      <c r="D476" s="78">
        <v>25513</v>
      </c>
      <c r="E476" s="79">
        <v>9103</v>
      </c>
    </row>
    <row r="477" spans="1:5" s="22" customFormat="1" ht="15.75" customHeight="1">
      <c r="A477" s="23"/>
      <c r="B477" s="21" t="s">
        <v>157</v>
      </c>
      <c r="C477" s="72">
        <v>240</v>
      </c>
      <c r="D477" s="73">
        <v>442</v>
      </c>
      <c r="E477" s="74">
        <v>40</v>
      </c>
    </row>
    <row r="478" spans="1:5" s="22" customFormat="1" ht="15.75" customHeight="1">
      <c r="A478" s="23"/>
      <c r="B478" s="21" t="s">
        <v>10</v>
      </c>
      <c r="C478" s="72">
        <v>970</v>
      </c>
      <c r="D478" s="73">
        <v>1570</v>
      </c>
      <c r="E478" s="74">
        <v>800</v>
      </c>
    </row>
    <row r="479" spans="1:5" s="22" customFormat="1" ht="15.75" customHeight="1">
      <c r="A479" s="23"/>
      <c r="B479" s="21" t="s">
        <v>31</v>
      </c>
      <c r="C479" s="72">
        <v>430</v>
      </c>
      <c r="D479" s="73">
        <v>20</v>
      </c>
      <c r="E479" s="74">
        <v>6</v>
      </c>
    </row>
    <row r="480" spans="1:5" s="22" customFormat="1" ht="15.75" customHeight="1">
      <c r="A480" s="23"/>
      <c r="B480" s="21" t="s">
        <v>110</v>
      </c>
      <c r="C480" s="72"/>
      <c r="D480" s="73"/>
      <c r="E480" s="74"/>
    </row>
    <row r="481" spans="1:5" s="22" customFormat="1" ht="15.75" customHeight="1">
      <c r="A481" s="23"/>
      <c r="B481" s="21" t="s">
        <v>111</v>
      </c>
      <c r="C481" s="72">
        <v>7850</v>
      </c>
      <c r="D481" s="73">
        <v>7590</v>
      </c>
      <c r="E481" s="74">
        <v>2017</v>
      </c>
    </row>
    <row r="482" spans="1:5" s="22" customFormat="1" ht="15.75" customHeight="1">
      <c r="A482" s="23"/>
      <c r="B482" s="21" t="s">
        <v>13</v>
      </c>
      <c r="C482" s="72">
        <v>8719</v>
      </c>
      <c r="D482" s="73">
        <v>10170</v>
      </c>
      <c r="E482" s="74">
        <v>2750</v>
      </c>
    </row>
    <row r="483" spans="1:5" s="22" customFormat="1" ht="15.75" customHeight="1">
      <c r="A483" s="23"/>
      <c r="B483" s="21" t="s">
        <v>36</v>
      </c>
      <c r="C483" s="72">
        <v>80</v>
      </c>
      <c r="D483" s="73">
        <v>1300</v>
      </c>
      <c r="E483" s="74">
        <v>1380</v>
      </c>
    </row>
    <row r="484" spans="1:5" s="22" customFormat="1" ht="15.75" customHeight="1">
      <c r="A484" s="23"/>
      <c r="B484" s="21" t="s">
        <v>29</v>
      </c>
      <c r="C484" s="72">
        <v>22</v>
      </c>
      <c r="D484" s="73">
        <v>660</v>
      </c>
      <c r="E484" s="74">
        <v>575</v>
      </c>
    </row>
    <row r="485" spans="1:5" s="22" customFormat="1" ht="15.75" customHeight="1">
      <c r="A485" s="23"/>
      <c r="B485" s="21" t="s">
        <v>17</v>
      </c>
      <c r="C485" s="72">
        <v>390</v>
      </c>
      <c r="D485" s="73">
        <v>891</v>
      </c>
      <c r="E485" s="74">
        <v>260</v>
      </c>
    </row>
    <row r="486" spans="1:5" s="22" customFormat="1" ht="15.75" customHeight="1">
      <c r="A486" s="23"/>
      <c r="B486" s="21" t="s">
        <v>8</v>
      </c>
      <c r="C486" s="72">
        <v>1000</v>
      </c>
      <c r="D486" s="73">
        <v>2870</v>
      </c>
      <c r="E486" s="74">
        <v>1275</v>
      </c>
    </row>
    <row r="487" spans="1:5" s="2" customFormat="1" ht="28.5" customHeight="1">
      <c r="A487" s="23">
        <v>1</v>
      </c>
      <c r="B487" s="38" t="s">
        <v>90</v>
      </c>
      <c r="C487" s="88">
        <v>15915</v>
      </c>
      <c r="D487" s="89">
        <v>13340</v>
      </c>
      <c r="E487" s="90">
        <v>4514</v>
      </c>
    </row>
    <row r="488" spans="1:5" s="30" customFormat="1" ht="17.100000000000001" customHeight="1">
      <c r="A488" s="23">
        <v>2</v>
      </c>
      <c r="B488" s="137" t="s">
        <v>158</v>
      </c>
      <c r="C488" s="77">
        <v>4824</v>
      </c>
      <c r="D488" s="78">
        <v>0</v>
      </c>
      <c r="E488" s="79">
        <v>0</v>
      </c>
    </row>
    <row r="489" spans="1:5" s="30" customFormat="1" ht="17.100000000000001" customHeight="1">
      <c r="A489" s="23"/>
      <c r="B489" s="165" t="s">
        <v>169</v>
      </c>
      <c r="C489" s="154">
        <v>713</v>
      </c>
      <c r="D489" s="87"/>
      <c r="E489" s="71"/>
    </row>
    <row r="490" spans="1:5" s="34" customFormat="1" ht="15.75" customHeight="1">
      <c r="A490" s="23">
        <v>3</v>
      </c>
      <c r="B490" s="165" t="s">
        <v>159</v>
      </c>
      <c r="C490" s="97">
        <v>2259</v>
      </c>
      <c r="D490" s="98"/>
      <c r="E490" s="99"/>
    </row>
    <row r="491" spans="1:5" s="45" customFormat="1" ht="15.75" customHeight="1">
      <c r="A491" s="23"/>
      <c r="B491" s="139" t="s">
        <v>140</v>
      </c>
      <c r="C491" s="100">
        <v>2259</v>
      </c>
      <c r="D491" s="101"/>
      <c r="E491" s="102"/>
    </row>
    <row r="492" spans="1:5" s="45" customFormat="1" ht="15.75" customHeight="1">
      <c r="A492" s="23"/>
      <c r="B492" s="139" t="s">
        <v>141</v>
      </c>
      <c r="C492" s="72">
        <v>0</v>
      </c>
      <c r="D492" s="73"/>
      <c r="E492" s="74"/>
    </row>
    <row r="493" spans="1:5" s="34" customFormat="1" ht="15.75" customHeight="1">
      <c r="A493" s="23"/>
      <c r="B493" s="57" t="s">
        <v>162</v>
      </c>
      <c r="C493" s="86">
        <v>209</v>
      </c>
      <c r="D493" s="87"/>
      <c r="E493" s="71"/>
    </row>
    <row r="494" spans="1:5" s="34" customFormat="1" ht="15.75" customHeight="1">
      <c r="A494" s="23">
        <v>3</v>
      </c>
      <c r="B494" s="57" t="s">
        <v>134</v>
      </c>
      <c r="C494" s="97">
        <v>573</v>
      </c>
      <c r="D494" s="98"/>
      <c r="E494" s="99"/>
    </row>
    <row r="495" spans="1:5" s="45" customFormat="1" ht="15.75" customHeight="1">
      <c r="A495" s="23"/>
      <c r="B495" s="139" t="s">
        <v>140</v>
      </c>
      <c r="C495" s="91">
        <v>573</v>
      </c>
      <c r="D495" s="73"/>
      <c r="E495" s="74"/>
    </row>
    <row r="496" spans="1:5" s="45" customFormat="1" ht="15.75" customHeight="1">
      <c r="A496" s="23"/>
      <c r="B496" s="139" t="s">
        <v>141</v>
      </c>
      <c r="C496" s="72"/>
      <c r="D496" s="73"/>
      <c r="E496" s="74"/>
    </row>
    <row r="497" spans="1:5" s="45" customFormat="1" ht="28.5" customHeight="1">
      <c r="A497" s="23"/>
      <c r="B497" s="140" t="s">
        <v>142</v>
      </c>
      <c r="C497" s="72"/>
      <c r="D497" s="73"/>
      <c r="E497" s="74"/>
    </row>
    <row r="498" spans="1:5" s="34" customFormat="1" ht="29.25" customHeight="1">
      <c r="A498" s="23"/>
      <c r="B498" s="58" t="s">
        <v>58</v>
      </c>
      <c r="C498" s="86">
        <v>70</v>
      </c>
      <c r="D498" s="87"/>
      <c r="E498" s="71"/>
    </row>
    <row r="499" spans="1:5" s="34" customFormat="1" ht="27" customHeight="1">
      <c r="A499" s="23"/>
      <c r="B499" s="58" t="s">
        <v>120</v>
      </c>
      <c r="C499" s="77">
        <v>1000</v>
      </c>
      <c r="D499" s="98"/>
      <c r="E499" s="99"/>
    </row>
    <row r="500" spans="1:5" s="34" customFormat="1" ht="18.75" customHeight="1">
      <c r="A500" s="23">
        <v>2</v>
      </c>
      <c r="B500" s="137" t="s">
        <v>150</v>
      </c>
      <c r="C500" s="86">
        <v>1321</v>
      </c>
      <c r="D500" s="87">
        <v>688</v>
      </c>
      <c r="E500" s="71">
        <v>0</v>
      </c>
    </row>
    <row r="501" spans="1:5" s="34" customFormat="1" ht="15.75" customHeight="1">
      <c r="A501" s="23"/>
      <c r="B501" s="21" t="s">
        <v>12</v>
      </c>
      <c r="C501" s="95">
        <v>1190</v>
      </c>
      <c r="D501" s="96">
        <v>655</v>
      </c>
      <c r="E501" s="93"/>
    </row>
    <row r="502" spans="1:5" s="34" customFormat="1" ht="15.75" customHeight="1">
      <c r="A502" s="23"/>
      <c r="B502" s="21" t="s">
        <v>18</v>
      </c>
      <c r="C502" s="95">
        <v>75</v>
      </c>
      <c r="D502" s="96">
        <v>33</v>
      </c>
      <c r="E502" s="93"/>
    </row>
    <row r="503" spans="1:5" s="34" customFormat="1" ht="30" customHeight="1">
      <c r="A503" s="23"/>
      <c r="B503" s="24" t="s">
        <v>130</v>
      </c>
      <c r="C503" s="95">
        <v>56</v>
      </c>
      <c r="D503" s="96">
        <v>0</v>
      </c>
      <c r="E503" s="93"/>
    </row>
    <row r="504" spans="1:5" s="30" customFormat="1" ht="17.100000000000001" customHeight="1">
      <c r="A504" s="23">
        <v>2</v>
      </c>
      <c r="B504" s="137" t="s">
        <v>3</v>
      </c>
      <c r="C504" s="86">
        <v>9770</v>
      </c>
      <c r="D504" s="87">
        <v>12652</v>
      </c>
      <c r="E504" s="71">
        <v>4514</v>
      </c>
    </row>
    <row r="505" spans="1:5" s="22" customFormat="1" ht="15.75" customHeight="1">
      <c r="A505" s="23"/>
      <c r="B505" s="21" t="s">
        <v>11</v>
      </c>
      <c r="C505" s="72">
        <v>319</v>
      </c>
      <c r="D505" s="73">
        <v>359</v>
      </c>
      <c r="E505" s="74"/>
    </row>
    <row r="506" spans="1:5" s="22" customFormat="1" ht="15.75" customHeight="1">
      <c r="A506" s="23"/>
      <c r="B506" s="24" t="s">
        <v>21</v>
      </c>
      <c r="C506" s="72">
        <v>140</v>
      </c>
      <c r="D506" s="73">
        <v>151</v>
      </c>
      <c r="E506" s="74"/>
    </row>
    <row r="507" spans="1:5" s="22" customFormat="1" ht="15.75" customHeight="1">
      <c r="A507" s="23"/>
      <c r="B507" s="24" t="s">
        <v>155</v>
      </c>
      <c r="C507" s="72">
        <v>211</v>
      </c>
      <c r="D507" s="73">
        <v>292</v>
      </c>
      <c r="E507" s="74">
        <v>117</v>
      </c>
    </row>
    <row r="508" spans="1:5" s="22" customFormat="1" ht="15.75" customHeight="1">
      <c r="A508" s="23"/>
      <c r="B508" s="21" t="s">
        <v>10</v>
      </c>
      <c r="C508" s="72">
        <v>445</v>
      </c>
      <c r="D508" s="73">
        <v>473</v>
      </c>
      <c r="E508" s="74"/>
    </row>
    <row r="509" spans="1:5" s="22" customFormat="1" ht="15.75" customHeight="1">
      <c r="A509" s="23"/>
      <c r="B509" s="24" t="s">
        <v>31</v>
      </c>
      <c r="C509" s="72">
        <v>252</v>
      </c>
      <c r="D509" s="73">
        <v>292</v>
      </c>
      <c r="E509" s="74"/>
    </row>
    <row r="510" spans="1:5" s="22" customFormat="1" ht="15.75" customHeight="1">
      <c r="A510" s="23"/>
      <c r="B510" s="21" t="s">
        <v>110</v>
      </c>
      <c r="C510" s="72"/>
      <c r="D510" s="73"/>
      <c r="E510" s="74"/>
    </row>
    <row r="511" spans="1:5" s="22" customFormat="1" ht="15.75" customHeight="1">
      <c r="A511" s="23"/>
      <c r="B511" s="21" t="s">
        <v>9</v>
      </c>
      <c r="C511" s="72">
        <v>611</v>
      </c>
      <c r="D511" s="73">
        <v>816</v>
      </c>
      <c r="E511" s="74">
        <v>195</v>
      </c>
    </row>
    <row r="512" spans="1:5" s="22" customFormat="1" ht="15.75" customHeight="1">
      <c r="A512" s="23"/>
      <c r="B512" s="21" t="s">
        <v>28</v>
      </c>
      <c r="C512" s="72">
        <v>391</v>
      </c>
      <c r="D512" s="73">
        <v>611</v>
      </c>
      <c r="E512" s="74">
        <v>36</v>
      </c>
    </row>
    <row r="513" spans="1:5" s="22" customFormat="1" ht="15.75" customHeight="1">
      <c r="A513" s="23"/>
      <c r="B513" s="21" t="s">
        <v>7</v>
      </c>
      <c r="C513" s="72">
        <v>805</v>
      </c>
      <c r="D513" s="73">
        <v>937</v>
      </c>
      <c r="E513" s="74">
        <v>133</v>
      </c>
    </row>
    <row r="514" spans="1:5" s="22" customFormat="1" ht="15.75" customHeight="1">
      <c r="A514" s="23"/>
      <c r="B514" s="21" t="s">
        <v>24</v>
      </c>
      <c r="C514" s="72">
        <v>389</v>
      </c>
      <c r="D514" s="73">
        <v>633</v>
      </c>
      <c r="E514" s="74">
        <v>13</v>
      </c>
    </row>
    <row r="515" spans="1:5" s="22" customFormat="1" ht="15.75" customHeight="1">
      <c r="A515" s="23"/>
      <c r="B515" s="21" t="s">
        <v>111</v>
      </c>
      <c r="C515" s="72">
        <v>1650</v>
      </c>
      <c r="D515" s="73">
        <v>2618</v>
      </c>
      <c r="E515" s="74">
        <v>912</v>
      </c>
    </row>
    <row r="516" spans="1:5" s="22" customFormat="1" ht="15.75" customHeight="1">
      <c r="A516" s="23"/>
      <c r="B516" s="21" t="s">
        <v>13</v>
      </c>
      <c r="C516" s="72">
        <v>3771</v>
      </c>
      <c r="D516" s="73">
        <v>4126</v>
      </c>
      <c r="E516" s="74">
        <v>2894</v>
      </c>
    </row>
    <row r="517" spans="1:5" s="22" customFormat="1" ht="15.75" customHeight="1">
      <c r="A517" s="23"/>
      <c r="B517" s="21" t="s">
        <v>8</v>
      </c>
      <c r="C517" s="72">
        <v>786</v>
      </c>
      <c r="D517" s="73">
        <v>1344</v>
      </c>
      <c r="E517" s="74">
        <v>214</v>
      </c>
    </row>
    <row r="518" spans="1:5" s="2" customFormat="1" ht="28.5" customHeight="1">
      <c r="A518" s="23">
        <v>1</v>
      </c>
      <c r="B518" s="38" t="s">
        <v>89</v>
      </c>
      <c r="C518" s="88">
        <v>13836</v>
      </c>
      <c r="D518" s="89">
        <v>11562</v>
      </c>
      <c r="E518" s="90">
        <v>3912</v>
      </c>
    </row>
    <row r="519" spans="1:5" s="30" customFormat="1" ht="17.100000000000001" customHeight="1">
      <c r="A519" s="23">
        <v>2</v>
      </c>
      <c r="B519" s="137" t="s">
        <v>158</v>
      </c>
      <c r="C519" s="77">
        <v>4238</v>
      </c>
      <c r="D519" s="78">
        <v>0</v>
      </c>
      <c r="E519" s="79">
        <v>0</v>
      </c>
    </row>
    <row r="520" spans="1:5" s="30" customFormat="1" ht="17.100000000000001" customHeight="1">
      <c r="A520" s="23"/>
      <c r="B520" s="165" t="s">
        <v>169</v>
      </c>
      <c r="C520" s="154">
        <v>618</v>
      </c>
      <c r="D520" s="87"/>
      <c r="E520" s="71"/>
    </row>
    <row r="521" spans="1:5" s="34" customFormat="1" ht="15.75" customHeight="1">
      <c r="A521" s="23">
        <v>3</v>
      </c>
      <c r="B521" s="165" t="s">
        <v>159</v>
      </c>
      <c r="C521" s="97">
        <v>1990</v>
      </c>
      <c r="D521" s="98"/>
      <c r="E521" s="99"/>
    </row>
    <row r="522" spans="1:5" s="45" customFormat="1" ht="15.75" customHeight="1">
      <c r="A522" s="23"/>
      <c r="B522" s="139" t="s">
        <v>140</v>
      </c>
      <c r="C522" s="100">
        <v>1990</v>
      </c>
      <c r="D522" s="101"/>
      <c r="E522" s="102"/>
    </row>
    <row r="523" spans="1:5" s="45" customFormat="1" ht="15.75" customHeight="1">
      <c r="A523" s="23"/>
      <c r="B523" s="139" t="s">
        <v>141</v>
      </c>
      <c r="C523" s="72"/>
      <c r="D523" s="73"/>
      <c r="E523" s="74"/>
    </row>
    <row r="524" spans="1:5" s="34" customFormat="1" ht="15.75" customHeight="1">
      <c r="A524" s="23"/>
      <c r="B524" s="57" t="s">
        <v>162</v>
      </c>
      <c r="C524" s="86">
        <v>185</v>
      </c>
      <c r="D524" s="111"/>
      <c r="E524" s="112"/>
    </row>
    <row r="525" spans="1:5" s="34" customFormat="1" ht="15.75" customHeight="1">
      <c r="A525" s="23">
        <v>3</v>
      </c>
      <c r="B525" s="57" t="s">
        <v>134</v>
      </c>
      <c r="C525" s="97">
        <v>518</v>
      </c>
      <c r="D525" s="98"/>
      <c r="E525" s="99"/>
    </row>
    <row r="526" spans="1:5" s="45" customFormat="1" ht="15.75" customHeight="1">
      <c r="A526" s="23"/>
      <c r="B526" s="139" t="s">
        <v>140</v>
      </c>
      <c r="C526" s="91">
        <v>518</v>
      </c>
      <c r="D526" s="73"/>
      <c r="E526" s="74"/>
    </row>
    <row r="527" spans="1:5" s="45" customFormat="1" ht="15.75" customHeight="1">
      <c r="A527" s="23"/>
      <c r="B527" s="139" t="s">
        <v>141</v>
      </c>
      <c r="C527" s="72"/>
      <c r="D527" s="73"/>
      <c r="E527" s="74"/>
    </row>
    <row r="528" spans="1:5" s="45" customFormat="1" ht="28.5" customHeight="1">
      <c r="A528" s="23"/>
      <c r="B528" s="140" t="s">
        <v>142</v>
      </c>
      <c r="C528" s="72"/>
      <c r="D528" s="73"/>
      <c r="E528" s="74"/>
    </row>
    <row r="529" spans="1:5" s="34" customFormat="1" ht="29.25" customHeight="1">
      <c r="A529" s="23"/>
      <c r="B529" s="58" t="s">
        <v>58</v>
      </c>
      <c r="C529" s="86">
        <v>27</v>
      </c>
      <c r="D529" s="111"/>
      <c r="E529" s="112"/>
    </row>
    <row r="530" spans="1:5" s="34" customFormat="1" ht="27" customHeight="1">
      <c r="A530" s="23"/>
      <c r="B530" s="58" t="s">
        <v>120</v>
      </c>
      <c r="C530" s="77">
        <v>900</v>
      </c>
      <c r="D530" s="98"/>
      <c r="E530" s="99"/>
    </row>
    <row r="531" spans="1:5" s="34" customFormat="1" ht="18.75" customHeight="1">
      <c r="A531" s="23">
        <v>2</v>
      </c>
      <c r="B531" s="137" t="s">
        <v>150</v>
      </c>
      <c r="C531" s="86">
        <v>1132</v>
      </c>
      <c r="D531" s="87">
        <v>599</v>
      </c>
      <c r="E531" s="71">
        <v>0</v>
      </c>
    </row>
    <row r="532" spans="1:5" s="34" customFormat="1" ht="15.75" customHeight="1">
      <c r="A532" s="23"/>
      <c r="B532" s="21" t="s">
        <v>12</v>
      </c>
      <c r="C532" s="95">
        <v>1043</v>
      </c>
      <c r="D532" s="96">
        <v>575</v>
      </c>
      <c r="E532" s="93"/>
    </row>
    <row r="533" spans="1:5" s="34" customFormat="1" ht="15.75" customHeight="1">
      <c r="A533" s="23"/>
      <c r="B533" s="21" t="s">
        <v>18</v>
      </c>
      <c r="C533" s="95">
        <v>54</v>
      </c>
      <c r="D533" s="96">
        <v>24</v>
      </c>
      <c r="E533" s="93"/>
    </row>
    <row r="534" spans="1:5" s="34" customFormat="1" ht="30" customHeight="1">
      <c r="A534" s="23"/>
      <c r="B534" s="24" t="s">
        <v>130</v>
      </c>
      <c r="C534" s="95">
        <v>35</v>
      </c>
      <c r="D534" s="96">
        <v>0</v>
      </c>
      <c r="E534" s="93"/>
    </row>
    <row r="535" spans="1:5" s="30" customFormat="1" ht="17.100000000000001" customHeight="1">
      <c r="A535" s="23">
        <v>2</v>
      </c>
      <c r="B535" s="137" t="s">
        <v>3</v>
      </c>
      <c r="C535" s="86">
        <v>8466</v>
      </c>
      <c r="D535" s="87">
        <v>10963</v>
      </c>
      <c r="E535" s="71">
        <v>3912</v>
      </c>
    </row>
    <row r="536" spans="1:5" s="22" customFormat="1" ht="15.75" customHeight="1">
      <c r="A536" s="23"/>
      <c r="B536" s="21" t="s">
        <v>10</v>
      </c>
      <c r="C536" s="72">
        <v>698</v>
      </c>
      <c r="D536" s="73">
        <v>916</v>
      </c>
      <c r="E536" s="74"/>
    </row>
    <row r="537" spans="1:5" s="22" customFormat="1" ht="15.75" customHeight="1">
      <c r="A537" s="23"/>
      <c r="B537" s="24" t="s">
        <v>31</v>
      </c>
      <c r="C537" s="72">
        <v>100</v>
      </c>
      <c r="D537" s="73">
        <v>20</v>
      </c>
      <c r="E537" s="74"/>
    </row>
    <row r="538" spans="1:5" s="22" customFormat="1" ht="15.75" customHeight="1">
      <c r="A538" s="23"/>
      <c r="B538" s="21" t="s">
        <v>9</v>
      </c>
      <c r="C538" s="72">
        <v>700</v>
      </c>
      <c r="D538" s="73"/>
      <c r="E538" s="74"/>
    </row>
    <row r="539" spans="1:5" s="22" customFormat="1" ht="15.75" customHeight="1">
      <c r="A539" s="23"/>
      <c r="B539" s="21" t="s">
        <v>28</v>
      </c>
      <c r="C539" s="72">
        <v>300</v>
      </c>
      <c r="D539" s="73"/>
      <c r="E539" s="74"/>
    </row>
    <row r="540" spans="1:5" s="22" customFormat="1" ht="15.75" customHeight="1">
      <c r="A540" s="23"/>
      <c r="B540" s="21" t="s">
        <v>7</v>
      </c>
      <c r="C540" s="72">
        <v>700</v>
      </c>
      <c r="D540" s="73"/>
      <c r="E540" s="74"/>
    </row>
    <row r="541" spans="1:5" s="22" customFormat="1" ht="15.75" customHeight="1">
      <c r="A541" s="23"/>
      <c r="B541" s="21" t="s">
        <v>24</v>
      </c>
      <c r="C541" s="72">
        <v>300</v>
      </c>
      <c r="D541" s="73"/>
      <c r="E541" s="74"/>
    </row>
    <row r="542" spans="1:5" s="22" customFormat="1" ht="15.75" customHeight="1">
      <c r="A542" s="23"/>
      <c r="B542" s="21" t="s">
        <v>111</v>
      </c>
      <c r="C542" s="72">
        <v>1887</v>
      </c>
      <c r="D542" s="73">
        <v>4239</v>
      </c>
      <c r="E542" s="74">
        <v>1302</v>
      </c>
    </row>
    <row r="543" spans="1:5" s="22" customFormat="1" ht="15.75" customHeight="1">
      <c r="A543" s="23"/>
      <c r="B543" s="21" t="s">
        <v>13</v>
      </c>
      <c r="C543" s="72">
        <v>2631</v>
      </c>
      <c r="D543" s="73">
        <v>4765</v>
      </c>
      <c r="E543" s="74">
        <v>2610</v>
      </c>
    </row>
    <row r="544" spans="1:5" s="22" customFormat="1" ht="15.75" customHeight="1">
      <c r="A544" s="23"/>
      <c r="B544" s="21" t="s">
        <v>8</v>
      </c>
      <c r="C544" s="72">
        <v>1150</v>
      </c>
      <c r="D544" s="73">
        <v>1023</v>
      </c>
      <c r="E544" s="74"/>
    </row>
    <row r="545" spans="1:5" s="2" customFormat="1" ht="28.5" customHeight="1">
      <c r="A545" s="23">
        <v>1</v>
      </c>
      <c r="B545" s="38" t="s">
        <v>88</v>
      </c>
      <c r="C545" s="88">
        <v>89326</v>
      </c>
      <c r="D545" s="89">
        <v>71037</v>
      </c>
      <c r="E545" s="90">
        <v>23989</v>
      </c>
    </row>
    <row r="546" spans="1:5" s="39" customFormat="1" ht="17.100000000000001" customHeight="1">
      <c r="A546" s="23">
        <v>2</v>
      </c>
      <c r="B546" s="137" t="s">
        <v>158</v>
      </c>
      <c r="C546" s="77">
        <v>30265</v>
      </c>
      <c r="D546" s="78">
        <v>0</v>
      </c>
      <c r="E546" s="79">
        <v>0</v>
      </c>
    </row>
    <row r="547" spans="1:5" s="39" customFormat="1" ht="17.100000000000001" customHeight="1">
      <c r="A547" s="23"/>
      <c r="B547" s="165" t="s">
        <v>169</v>
      </c>
      <c r="C547" s="113">
        <v>3789</v>
      </c>
      <c r="D547" s="121"/>
      <c r="E547" s="128"/>
    </row>
    <row r="548" spans="1:5" s="22" customFormat="1" ht="15.75" customHeight="1">
      <c r="A548" s="23">
        <v>3</v>
      </c>
      <c r="B548" s="165" t="s">
        <v>159</v>
      </c>
      <c r="C548" s="97">
        <v>12055</v>
      </c>
      <c r="D548" s="98"/>
      <c r="E548" s="99"/>
    </row>
    <row r="549" spans="1:5" s="22" customFormat="1" ht="15.75" customHeight="1">
      <c r="A549" s="23"/>
      <c r="B549" s="139" t="s">
        <v>140</v>
      </c>
      <c r="C549" s="100">
        <v>12055</v>
      </c>
      <c r="D549" s="101"/>
      <c r="E549" s="102"/>
    </row>
    <row r="550" spans="1:5" s="22" customFormat="1" ht="15.75" customHeight="1">
      <c r="A550" s="23"/>
      <c r="B550" s="139" t="s">
        <v>141</v>
      </c>
      <c r="C550" s="122"/>
      <c r="D550" s="126"/>
      <c r="E550" s="127"/>
    </row>
    <row r="551" spans="1:5" s="22" customFormat="1" ht="15.75" customHeight="1">
      <c r="A551" s="23"/>
      <c r="B551" s="57" t="s">
        <v>162</v>
      </c>
      <c r="C551" s="123">
        <v>1118</v>
      </c>
      <c r="D551" s="124"/>
      <c r="E551" s="125"/>
    </row>
    <row r="552" spans="1:5" s="22" customFormat="1" ht="15.75" customHeight="1">
      <c r="A552" s="23">
        <v>3</v>
      </c>
      <c r="B552" s="57" t="s">
        <v>134</v>
      </c>
      <c r="C552" s="97">
        <v>3007</v>
      </c>
      <c r="D552" s="98"/>
      <c r="E552" s="99"/>
    </row>
    <row r="553" spans="1:5" s="22" customFormat="1" ht="15.75" customHeight="1">
      <c r="A553" s="23"/>
      <c r="B553" s="139" t="s">
        <v>140</v>
      </c>
      <c r="C553" s="91">
        <v>2562</v>
      </c>
      <c r="D553" s="121"/>
      <c r="E553" s="128"/>
    </row>
    <row r="554" spans="1:5" s="22" customFormat="1" ht="15.75" customHeight="1">
      <c r="A554" s="23"/>
      <c r="B554" s="139" t="s">
        <v>141</v>
      </c>
      <c r="C554" s="106"/>
      <c r="D554" s="121"/>
      <c r="E554" s="128"/>
    </row>
    <row r="555" spans="1:5" s="22" customFormat="1" ht="26.25" customHeight="1">
      <c r="A555" s="23"/>
      <c r="B555" s="140" t="s">
        <v>142</v>
      </c>
      <c r="C555" s="122">
        <v>445</v>
      </c>
      <c r="D555" s="126"/>
      <c r="E555" s="127"/>
    </row>
    <row r="556" spans="1:5" s="22" customFormat="1" ht="29.25" customHeight="1">
      <c r="A556" s="23"/>
      <c r="B556" s="58" t="s">
        <v>58</v>
      </c>
      <c r="C556" s="77">
        <v>201</v>
      </c>
      <c r="D556" s="78"/>
      <c r="E556" s="79"/>
    </row>
    <row r="557" spans="1:5" s="22" customFormat="1" ht="29.25" customHeight="1">
      <c r="A557" s="23"/>
      <c r="B557" s="58" t="s">
        <v>57</v>
      </c>
      <c r="C557" s="77">
        <v>118</v>
      </c>
      <c r="D557" s="78"/>
      <c r="E557" s="79"/>
    </row>
    <row r="558" spans="1:5" s="22" customFormat="1" ht="27" customHeight="1">
      <c r="A558" s="23"/>
      <c r="B558" s="58" t="s">
        <v>120</v>
      </c>
      <c r="C558" s="77">
        <v>9977</v>
      </c>
      <c r="D558" s="98"/>
      <c r="E558" s="99"/>
    </row>
    <row r="559" spans="1:5" s="30" customFormat="1" ht="29.25" customHeight="1">
      <c r="A559" s="23">
        <v>2</v>
      </c>
      <c r="B559" s="136" t="s">
        <v>149</v>
      </c>
      <c r="C559" s="86">
        <v>7145</v>
      </c>
      <c r="D559" s="87">
        <v>3803</v>
      </c>
      <c r="E559" s="71">
        <v>0</v>
      </c>
    </row>
    <row r="560" spans="1:5" s="22" customFormat="1" ht="15.75" customHeight="1">
      <c r="A560" s="23"/>
      <c r="B560" s="21" t="s">
        <v>51</v>
      </c>
      <c r="C560" s="95">
        <v>6568</v>
      </c>
      <c r="D560" s="96">
        <v>3617</v>
      </c>
      <c r="E560" s="93"/>
    </row>
    <row r="561" spans="1:5" s="22" customFormat="1" ht="15.75" customHeight="1">
      <c r="A561" s="23"/>
      <c r="B561" s="21" t="s">
        <v>18</v>
      </c>
      <c r="C561" s="95">
        <v>420</v>
      </c>
      <c r="D561" s="96">
        <v>186</v>
      </c>
      <c r="E561" s="93"/>
    </row>
    <row r="562" spans="1:5" s="22" customFormat="1" ht="32.25" customHeight="1">
      <c r="A562" s="23"/>
      <c r="B562" s="24" t="s">
        <v>130</v>
      </c>
      <c r="C562" s="95">
        <v>157</v>
      </c>
      <c r="D562" s="96">
        <v>0</v>
      </c>
      <c r="E562" s="93"/>
    </row>
    <row r="563" spans="1:5" s="39" customFormat="1" ht="17.100000000000001" customHeight="1">
      <c r="A563" s="23">
        <v>2</v>
      </c>
      <c r="B563" s="137" t="s">
        <v>3</v>
      </c>
      <c r="C563" s="77">
        <v>51916</v>
      </c>
      <c r="D563" s="78">
        <v>67234</v>
      </c>
      <c r="E563" s="79">
        <v>23989</v>
      </c>
    </row>
    <row r="564" spans="1:5" s="22" customFormat="1" ht="15.75" customHeight="1">
      <c r="A564" s="23"/>
      <c r="B564" s="35" t="s">
        <v>121</v>
      </c>
      <c r="C564" s="72">
        <v>280</v>
      </c>
      <c r="D564" s="73">
        <v>1200</v>
      </c>
      <c r="E564" s="115">
        <v>50</v>
      </c>
    </row>
    <row r="565" spans="1:5" s="22" customFormat="1" ht="15.75" customHeight="1">
      <c r="A565" s="23"/>
      <c r="B565" s="35" t="s">
        <v>122</v>
      </c>
      <c r="C565" s="72">
        <v>10</v>
      </c>
      <c r="D565" s="73">
        <v>15</v>
      </c>
      <c r="E565" s="115"/>
    </row>
    <row r="566" spans="1:5" s="22" customFormat="1" ht="15.75" customHeight="1">
      <c r="A566" s="23"/>
      <c r="B566" s="21" t="s">
        <v>11</v>
      </c>
      <c r="C566" s="72">
        <v>780</v>
      </c>
      <c r="D566" s="73">
        <v>1800</v>
      </c>
      <c r="E566" s="115">
        <v>120</v>
      </c>
    </row>
    <row r="567" spans="1:5" s="22" customFormat="1" ht="15.75" customHeight="1">
      <c r="A567" s="23"/>
      <c r="B567" s="24" t="s">
        <v>21</v>
      </c>
      <c r="C567" s="72">
        <v>180</v>
      </c>
      <c r="D567" s="73">
        <v>1500</v>
      </c>
      <c r="E567" s="115"/>
    </row>
    <row r="568" spans="1:5" s="22" customFormat="1" ht="15.75" customHeight="1">
      <c r="A568" s="23"/>
      <c r="B568" s="21" t="s">
        <v>156</v>
      </c>
      <c r="C568" s="72">
        <v>250</v>
      </c>
      <c r="D568" s="73">
        <v>700</v>
      </c>
      <c r="E568" s="115"/>
    </row>
    <row r="569" spans="1:5" s="22" customFormat="1" ht="15.75" customHeight="1">
      <c r="A569" s="23"/>
      <c r="B569" s="21" t="s">
        <v>80</v>
      </c>
      <c r="C569" s="72">
        <v>1800</v>
      </c>
      <c r="D569" s="73">
        <v>3000</v>
      </c>
      <c r="E569" s="107">
        <v>120</v>
      </c>
    </row>
    <row r="570" spans="1:5" s="22" customFormat="1" ht="15.75" customHeight="1">
      <c r="A570" s="23"/>
      <c r="B570" s="21" t="s">
        <v>10</v>
      </c>
      <c r="C570" s="72">
        <v>2000</v>
      </c>
      <c r="D570" s="73">
        <v>1600</v>
      </c>
      <c r="E570" s="107"/>
    </row>
    <row r="571" spans="1:5" s="22" customFormat="1" ht="15.75" customHeight="1">
      <c r="A571" s="23"/>
      <c r="B571" s="21" t="s">
        <v>110</v>
      </c>
      <c r="C571" s="72">
        <v>3300</v>
      </c>
      <c r="D571" s="73">
        <v>4600</v>
      </c>
      <c r="E571" s="107">
        <v>1200</v>
      </c>
    </row>
    <row r="572" spans="1:5" s="22" customFormat="1" ht="15.75" customHeight="1">
      <c r="A572" s="23"/>
      <c r="B572" s="21" t="s">
        <v>9</v>
      </c>
      <c r="C572" s="72">
        <v>1500</v>
      </c>
      <c r="D572" s="73">
        <v>3250</v>
      </c>
      <c r="E572" s="107">
        <v>120</v>
      </c>
    </row>
    <row r="573" spans="1:5" s="22" customFormat="1" ht="15.75" customHeight="1">
      <c r="A573" s="23"/>
      <c r="B573" s="21" t="s">
        <v>28</v>
      </c>
      <c r="C573" s="72">
        <v>1100</v>
      </c>
      <c r="D573" s="73">
        <v>1600</v>
      </c>
      <c r="E573" s="107">
        <v>120</v>
      </c>
    </row>
    <row r="574" spans="1:5" s="22" customFormat="1" ht="15.75" customHeight="1">
      <c r="A574" s="23"/>
      <c r="B574" s="21" t="s">
        <v>7</v>
      </c>
      <c r="C574" s="72">
        <v>2700</v>
      </c>
      <c r="D574" s="73">
        <v>2400</v>
      </c>
      <c r="E574" s="107">
        <v>600</v>
      </c>
    </row>
    <row r="575" spans="1:5" s="22" customFormat="1" ht="15.75" customHeight="1">
      <c r="A575" s="23"/>
      <c r="B575" s="21" t="s">
        <v>24</v>
      </c>
      <c r="C575" s="72">
        <v>1500</v>
      </c>
      <c r="D575" s="73">
        <v>3500</v>
      </c>
      <c r="E575" s="129">
        <v>600</v>
      </c>
    </row>
    <row r="576" spans="1:5" s="22" customFormat="1" ht="15.75" customHeight="1">
      <c r="A576" s="23"/>
      <c r="B576" s="21" t="s">
        <v>111</v>
      </c>
      <c r="C576" s="72">
        <v>15768</v>
      </c>
      <c r="D576" s="73">
        <v>16300</v>
      </c>
      <c r="E576" s="129">
        <v>5977</v>
      </c>
    </row>
    <row r="577" spans="1:5" s="22" customFormat="1" ht="15.75" customHeight="1">
      <c r="A577" s="23"/>
      <c r="B577" s="21" t="s">
        <v>13</v>
      </c>
      <c r="C577" s="72">
        <v>12148</v>
      </c>
      <c r="D577" s="73">
        <v>17370</v>
      </c>
      <c r="E577" s="129">
        <v>11482</v>
      </c>
    </row>
    <row r="578" spans="1:5" s="22" customFormat="1" ht="15.75" customHeight="1">
      <c r="A578" s="23"/>
      <c r="B578" s="21" t="s">
        <v>36</v>
      </c>
      <c r="C578" s="72">
        <v>1500</v>
      </c>
      <c r="D578" s="73">
        <v>2300</v>
      </c>
      <c r="E578" s="129">
        <v>1200</v>
      </c>
    </row>
    <row r="579" spans="1:5" s="22" customFormat="1" ht="15.75" customHeight="1">
      <c r="A579" s="23"/>
      <c r="B579" s="21" t="s">
        <v>29</v>
      </c>
      <c r="C579" s="72">
        <v>400</v>
      </c>
      <c r="D579" s="73">
        <v>199</v>
      </c>
      <c r="E579" s="129">
        <v>1200</v>
      </c>
    </row>
    <row r="580" spans="1:5" s="22" customFormat="1" ht="15.75" customHeight="1">
      <c r="A580" s="23"/>
      <c r="B580" s="21" t="s">
        <v>8</v>
      </c>
      <c r="C580" s="72">
        <v>2500</v>
      </c>
      <c r="D580" s="73">
        <v>4600</v>
      </c>
      <c r="E580" s="129">
        <v>1200</v>
      </c>
    </row>
    <row r="581" spans="1:5" s="22" customFormat="1" ht="15.75" customHeight="1">
      <c r="A581" s="23"/>
      <c r="B581" s="21" t="s">
        <v>16</v>
      </c>
      <c r="C581" s="72">
        <v>4200</v>
      </c>
      <c r="D581" s="73">
        <v>1300</v>
      </c>
      <c r="E581" s="129"/>
    </row>
    <row r="582" spans="1:5" s="2" customFormat="1" ht="28.5" customHeight="1">
      <c r="A582" s="23">
        <v>1</v>
      </c>
      <c r="B582" s="38" t="s">
        <v>87</v>
      </c>
      <c r="C582" s="88">
        <v>21396</v>
      </c>
      <c r="D582" s="89">
        <v>17422</v>
      </c>
      <c r="E582" s="90">
        <v>5895</v>
      </c>
    </row>
    <row r="583" spans="1:5" s="39" customFormat="1" ht="17.100000000000001" customHeight="1">
      <c r="A583" s="23">
        <v>2</v>
      </c>
      <c r="B583" s="137" t="s">
        <v>158</v>
      </c>
      <c r="C583" s="77">
        <v>6899</v>
      </c>
      <c r="D583" s="78">
        <v>0</v>
      </c>
      <c r="E583" s="79">
        <v>0</v>
      </c>
    </row>
    <row r="584" spans="1:5" s="39" customFormat="1" ht="17.100000000000001" customHeight="1">
      <c r="A584" s="23"/>
      <c r="B584" s="165" t="s">
        <v>169</v>
      </c>
      <c r="C584" s="152">
        <v>931</v>
      </c>
      <c r="D584" s="73"/>
      <c r="E584" s="74"/>
    </row>
    <row r="585" spans="1:5" s="22" customFormat="1" ht="15.75" customHeight="1">
      <c r="A585" s="23">
        <v>3</v>
      </c>
      <c r="B585" s="165" t="s">
        <v>159</v>
      </c>
      <c r="C585" s="97">
        <v>2986</v>
      </c>
      <c r="D585" s="98"/>
      <c r="E585" s="99"/>
    </row>
    <row r="586" spans="1:5" s="22" customFormat="1" ht="15.75" customHeight="1">
      <c r="A586" s="23"/>
      <c r="B586" s="139" t="s">
        <v>140</v>
      </c>
      <c r="C586" s="100">
        <v>2986</v>
      </c>
      <c r="D586" s="101"/>
      <c r="E586" s="102"/>
    </row>
    <row r="587" spans="1:5" s="22" customFormat="1" ht="15.75" customHeight="1">
      <c r="A587" s="23"/>
      <c r="B587" s="139" t="s">
        <v>141</v>
      </c>
      <c r="C587" s="122"/>
      <c r="D587" s="126"/>
      <c r="E587" s="127"/>
    </row>
    <row r="588" spans="1:5" s="22" customFormat="1" ht="15.75" customHeight="1">
      <c r="A588" s="23"/>
      <c r="B588" s="57" t="s">
        <v>162</v>
      </c>
      <c r="C588" s="77">
        <v>277</v>
      </c>
      <c r="D588" s="78"/>
      <c r="E588" s="79"/>
    </row>
    <row r="589" spans="1:5" s="22" customFormat="1" ht="15.75" customHeight="1">
      <c r="A589" s="23">
        <v>3</v>
      </c>
      <c r="B589" s="57" t="s">
        <v>134</v>
      </c>
      <c r="C589" s="97">
        <v>750</v>
      </c>
      <c r="D589" s="98"/>
      <c r="E589" s="99"/>
    </row>
    <row r="590" spans="1:5" s="22" customFormat="1" ht="15.75" customHeight="1">
      <c r="A590" s="23"/>
      <c r="B590" s="139" t="s">
        <v>140</v>
      </c>
      <c r="C590" s="91">
        <v>638</v>
      </c>
      <c r="D590" s="126"/>
      <c r="E590" s="127"/>
    </row>
    <row r="591" spans="1:5" s="22" customFormat="1" ht="15.75" customHeight="1">
      <c r="A591" s="23"/>
      <c r="B591" s="139" t="s">
        <v>141</v>
      </c>
      <c r="C591" s="122"/>
      <c r="D591" s="126"/>
      <c r="E591" s="127"/>
    </row>
    <row r="592" spans="1:5" s="22" customFormat="1" ht="29.25" customHeight="1">
      <c r="A592" s="23"/>
      <c r="B592" s="140" t="s">
        <v>142</v>
      </c>
      <c r="C592" s="122">
        <v>112</v>
      </c>
      <c r="D592" s="126"/>
      <c r="E592" s="127"/>
    </row>
    <row r="593" spans="1:5" s="22" customFormat="1" ht="29.25" customHeight="1">
      <c r="A593" s="23"/>
      <c r="B593" s="58" t="s">
        <v>58</v>
      </c>
      <c r="C593" s="77">
        <v>55</v>
      </c>
      <c r="D593" s="78"/>
      <c r="E593" s="79"/>
    </row>
    <row r="594" spans="1:5" s="22" customFormat="1" ht="27" customHeight="1">
      <c r="A594" s="23"/>
      <c r="B594" s="58" t="s">
        <v>120</v>
      </c>
      <c r="C594" s="77">
        <v>1900</v>
      </c>
      <c r="D594" s="98"/>
      <c r="E594" s="99"/>
    </row>
    <row r="595" spans="1:5" s="30" customFormat="1" ht="26.25" customHeight="1">
      <c r="A595" s="23">
        <v>2</v>
      </c>
      <c r="B595" s="136" t="s">
        <v>149</v>
      </c>
      <c r="C595" s="86">
        <v>1738</v>
      </c>
      <c r="D595" s="87">
        <v>899</v>
      </c>
      <c r="E595" s="71">
        <v>0</v>
      </c>
    </row>
    <row r="596" spans="1:5" s="22" customFormat="1" ht="15.75" customHeight="1">
      <c r="A596" s="23"/>
      <c r="B596" s="21" t="s">
        <v>12</v>
      </c>
      <c r="C596" s="95">
        <v>1554</v>
      </c>
      <c r="D596" s="96">
        <v>856</v>
      </c>
      <c r="E596" s="93"/>
    </row>
    <row r="597" spans="1:5" s="22" customFormat="1" ht="15.75" customHeight="1">
      <c r="A597" s="23"/>
      <c r="B597" s="21" t="s">
        <v>59</v>
      </c>
      <c r="C597" s="95">
        <v>96</v>
      </c>
      <c r="D597" s="96">
        <v>43</v>
      </c>
      <c r="E597" s="93"/>
    </row>
    <row r="598" spans="1:5" s="22" customFormat="1" ht="29.25" customHeight="1">
      <c r="A598" s="23"/>
      <c r="B598" s="24" t="s">
        <v>130</v>
      </c>
      <c r="C598" s="95">
        <v>88</v>
      </c>
      <c r="D598" s="96">
        <v>0</v>
      </c>
      <c r="E598" s="93"/>
    </row>
    <row r="599" spans="1:5" s="39" customFormat="1" ht="17.100000000000001" customHeight="1">
      <c r="A599" s="23">
        <v>2</v>
      </c>
      <c r="B599" s="137" t="s">
        <v>3</v>
      </c>
      <c r="C599" s="77">
        <v>12759</v>
      </c>
      <c r="D599" s="78">
        <v>16523</v>
      </c>
      <c r="E599" s="79">
        <v>5895</v>
      </c>
    </row>
    <row r="600" spans="1:5" s="22" customFormat="1" ht="15.75" customHeight="1">
      <c r="A600" s="23"/>
      <c r="B600" s="21" t="s">
        <v>155</v>
      </c>
      <c r="C600" s="72">
        <v>704</v>
      </c>
      <c r="D600" s="73">
        <v>299</v>
      </c>
      <c r="E600" s="74">
        <v>200</v>
      </c>
    </row>
    <row r="601" spans="1:5" s="22" customFormat="1" ht="15.75" customHeight="1">
      <c r="A601" s="23"/>
      <c r="B601" s="21" t="s">
        <v>123</v>
      </c>
      <c r="C601" s="72">
        <v>61</v>
      </c>
      <c r="D601" s="73">
        <v>102</v>
      </c>
      <c r="E601" s="74">
        <v>70</v>
      </c>
    </row>
    <row r="602" spans="1:5" s="22" customFormat="1" ht="15.75" customHeight="1">
      <c r="A602" s="23"/>
      <c r="B602" s="21" t="s">
        <v>124</v>
      </c>
      <c r="C602" s="72">
        <v>123</v>
      </c>
      <c r="D602" s="73">
        <v>614</v>
      </c>
      <c r="E602" s="74">
        <v>70</v>
      </c>
    </row>
    <row r="603" spans="1:5" s="22" customFormat="1" ht="15.75" customHeight="1">
      <c r="A603" s="23"/>
      <c r="B603" s="21" t="s">
        <v>10</v>
      </c>
      <c r="C603" s="72">
        <v>650</v>
      </c>
      <c r="D603" s="73">
        <v>1029</v>
      </c>
      <c r="E603" s="74">
        <v>320</v>
      </c>
    </row>
    <row r="604" spans="1:5" s="22" customFormat="1" ht="15.75" customHeight="1">
      <c r="A604" s="23"/>
      <c r="B604" s="24" t="s">
        <v>31</v>
      </c>
      <c r="C604" s="72">
        <v>380</v>
      </c>
      <c r="D604" s="73">
        <v>92</v>
      </c>
      <c r="E604" s="74">
        <v>50</v>
      </c>
    </row>
    <row r="605" spans="1:5" s="22" customFormat="1" ht="15.75" customHeight="1">
      <c r="A605" s="23"/>
      <c r="B605" s="21" t="s">
        <v>110</v>
      </c>
      <c r="C605" s="72">
        <v>616</v>
      </c>
      <c r="D605" s="73">
        <v>777</v>
      </c>
      <c r="E605" s="74">
        <v>400</v>
      </c>
    </row>
    <row r="606" spans="1:5" s="22" customFormat="1" ht="15.75" customHeight="1">
      <c r="A606" s="23"/>
      <c r="B606" s="21" t="s">
        <v>7</v>
      </c>
      <c r="C606" s="72">
        <v>1100</v>
      </c>
      <c r="D606" s="73">
        <v>1633</v>
      </c>
      <c r="E606" s="74">
        <v>420</v>
      </c>
    </row>
    <row r="607" spans="1:5" s="22" customFormat="1" ht="15.75" customHeight="1">
      <c r="A607" s="23"/>
      <c r="B607" s="21" t="s">
        <v>24</v>
      </c>
      <c r="C607" s="72">
        <v>1170</v>
      </c>
      <c r="D607" s="73">
        <v>512</v>
      </c>
      <c r="E607" s="74">
        <v>70</v>
      </c>
    </row>
    <row r="608" spans="1:5" s="22" customFormat="1" ht="15.75" customHeight="1">
      <c r="A608" s="23"/>
      <c r="B608" s="21" t="s">
        <v>111</v>
      </c>
      <c r="C608" s="72">
        <v>4027</v>
      </c>
      <c r="D608" s="73">
        <v>4697</v>
      </c>
      <c r="E608" s="74">
        <v>1400</v>
      </c>
    </row>
    <row r="609" spans="1:5" s="22" customFormat="1" ht="15.75" customHeight="1">
      <c r="A609" s="23"/>
      <c r="B609" s="21" t="s">
        <v>13</v>
      </c>
      <c r="C609" s="72">
        <v>3038</v>
      </c>
      <c r="D609" s="73">
        <v>4926</v>
      </c>
      <c r="E609" s="74">
        <v>2195</v>
      </c>
    </row>
    <row r="610" spans="1:5" s="22" customFormat="1" ht="15.75" customHeight="1">
      <c r="A610" s="23"/>
      <c r="B610" s="21" t="s">
        <v>8</v>
      </c>
      <c r="C610" s="72">
        <v>890</v>
      </c>
      <c r="D610" s="73">
        <v>1842</v>
      </c>
      <c r="E610" s="74">
        <v>700</v>
      </c>
    </row>
    <row r="611" spans="1:5" s="2" customFormat="1" ht="28.5" customHeight="1">
      <c r="A611" s="23">
        <v>1</v>
      </c>
      <c r="B611" s="38" t="s">
        <v>86</v>
      </c>
      <c r="C611" s="88">
        <v>38906</v>
      </c>
      <c r="D611" s="89">
        <v>31340</v>
      </c>
      <c r="E611" s="90">
        <v>10592</v>
      </c>
    </row>
    <row r="612" spans="1:5" s="39" customFormat="1" ht="17.100000000000001" customHeight="1">
      <c r="A612" s="23">
        <v>2</v>
      </c>
      <c r="B612" s="137" t="s">
        <v>158</v>
      </c>
      <c r="C612" s="77">
        <v>12827</v>
      </c>
      <c r="D612" s="78">
        <v>0</v>
      </c>
      <c r="E612" s="79">
        <v>0</v>
      </c>
    </row>
    <row r="613" spans="1:5" s="39" customFormat="1" ht="17.100000000000001" customHeight="1">
      <c r="A613" s="23"/>
      <c r="B613" s="165" t="s">
        <v>169</v>
      </c>
      <c r="C613" s="152">
        <v>1673</v>
      </c>
      <c r="D613" s="73"/>
      <c r="E613" s="74"/>
    </row>
    <row r="614" spans="1:5" s="22" customFormat="1" ht="15.75" customHeight="1">
      <c r="A614" s="23">
        <v>3</v>
      </c>
      <c r="B614" s="165" t="s">
        <v>159</v>
      </c>
      <c r="C614" s="97">
        <v>5372</v>
      </c>
      <c r="D614" s="98"/>
      <c r="E614" s="99"/>
    </row>
    <row r="615" spans="1:5" s="22" customFormat="1" ht="15.75" customHeight="1">
      <c r="A615" s="23"/>
      <c r="B615" s="139" t="s">
        <v>140</v>
      </c>
      <c r="C615" s="100">
        <v>5372</v>
      </c>
      <c r="D615" s="101"/>
      <c r="E615" s="102"/>
    </row>
    <row r="616" spans="1:5" s="22" customFormat="1" ht="15.75" customHeight="1">
      <c r="A616" s="23"/>
      <c r="B616" s="139" t="s">
        <v>141</v>
      </c>
      <c r="C616" s="122"/>
      <c r="D616" s="126"/>
      <c r="E616" s="127"/>
    </row>
    <row r="617" spans="1:5" s="22" customFormat="1" ht="15.75" customHeight="1">
      <c r="A617" s="23"/>
      <c r="B617" s="57" t="s">
        <v>162</v>
      </c>
      <c r="C617" s="77">
        <v>498</v>
      </c>
      <c r="D617" s="78"/>
      <c r="E617" s="79"/>
    </row>
    <row r="618" spans="1:5" s="22" customFormat="1" ht="15.75" customHeight="1">
      <c r="A618" s="23">
        <v>3</v>
      </c>
      <c r="B618" s="57" t="s">
        <v>134</v>
      </c>
      <c r="C618" s="97">
        <v>1372</v>
      </c>
      <c r="D618" s="98"/>
      <c r="E618" s="99"/>
    </row>
    <row r="619" spans="1:5" s="22" customFormat="1" ht="15.75" customHeight="1">
      <c r="A619" s="23"/>
      <c r="B619" s="139" t="s">
        <v>140</v>
      </c>
      <c r="C619" s="91">
        <v>1163</v>
      </c>
      <c r="D619" s="126"/>
      <c r="E619" s="127"/>
    </row>
    <row r="620" spans="1:5" s="22" customFormat="1" ht="15.75" customHeight="1">
      <c r="A620" s="23"/>
      <c r="B620" s="139" t="s">
        <v>141</v>
      </c>
      <c r="C620" s="122"/>
      <c r="D620" s="126"/>
      <c r="E620" s="127"/>
    </row>
    <row r="621" spans="1:5" s="22" customFormat="1" ht="30.75" customHeight="1">
      <c r="A621" s="23"/>
      <c r="B621" s="140" t="s">
        <v>142</v>
      </c>
      <c r="C621" s="122">
        <v>209</v>
      </c>
      <c r="D621" s="126"/>
      <c r="E621" s="127"/>
    </row>
    <row r="622" spans="1:5" s="22" customFormat="1" ht="29.25" customHeight="1">
      <c r="A622" s="23"/>
      <c r="B622" s="58" t="s">
        <v>58</v>
      </c>
      <c r="C622" s="77">
        <v>65</v>
      </c>
      <c r="D622" s="78"/>
      <c r="E622" s="79"/>
    </row>
    <row r="623" spans="1:5" s="22" customFormat="1" ht="29.25" customHeight="1">
      <c r="A623" s="23"/>
      <c r="B623" s="58" t="s">
        <v>57</v>
      </c>
      <c r="C623" s="77">
        <v>27</v>
      </c>
      <c r="D623" s="78"/>
      <c r="E623" s="79"/>
    </row>
    <row r="624" spans="1:5" s="22" customFormat="1" ht="27" customHeight="1">
      <c r="A624" s="23"/>
      <c r="B624" s="58" t="s">
        <v>120</v>
      </c>
      <c r="C624" s="77">
        <v>3820</v>
      </c>
      <c r="D624" s="98"/>
      <c r="E624" s="99"/>
    </row>
    <row r="625" spans="1:5" s="30" customFormat="1" ht="27.75" customHeight="1">
      <c r="A625" s="23">
        <v>2</v>
      </c>
      <c r="B625" s="136" t="s">
        <v>149</v>
      </c>
      <c r="C625" s="86">
        <v>3155</v>
      </c>
      <c r="D625" s="87">
        <v>1652</v>
      </c>
      <c r="E625" s="71">
        <v>0</v>
      </c>
    </row>
    <row r="626" spans="1:5" s="22" customFormat="1" ht="15.75" customHeight="1">
      <c r="A626" s="23"/>
      <c r="B626" s="21" t="s">
        <v>12</v>
      </c>
      <c r="C626" s="95">
        <v>2867</v>
      </c>
      <c r="D626" s="96">
        <v>1579</v>
      </c>
      <c r="E626" s="93"/>
    </row>
    <row r="627" spans="1:5" s="22" customFormat="1" ht="15.75" customHeight="1">
      <c r="A627" s="23"/>
      <c r="B627" s="21" t="s">
        <v>18</v>
      </c>
      <c r="C627" s="95">
        <v>164</v>
      </c>
      <c r="D627" s="96">
        <v>73</v>
      </c>
      <c r="E627" s="93"/>
    </row>
    <row r="628" spans="1:5" s="22" customFormat="1" ht="29.25" customHeight="1">
      <c r="A628" s="23"/>
      <c r="B628" s="24" t="s">
        <v>130</v>
      </c>
      <c r="C628" s="95">
        <v>124</v>
      </c>
      <c r="D628" s="96">
        <v>0</v>
      </c>
      <c r="E628" s="93"/>
    </row>
    <row r="629" spans="1:5" s="39" customFormat="1" ht="17.100000000000001" customHeight="1">
      <c r="A629" s="23">
        <v>2</v>
      </c>
      <c r="B629" s="137" t="s">
        <v>3</v>
      </c>
      <c r="C629" s="77">
        <v>22924</v>
      </c>
      <c r="D629" s="78">
        <v>29688</v>
      </c>
      <c r="E629" s="79">
        <v>10592</v>
      </c>
    </row>
    <row r="630" spans="1:5" s="22" customFormat="1" ht="15.75" customHeight="1">
      <c r="A630" s="23"/>
      <c r="B630" s="21" t="s">
        <v>11</v>
      </c>
      <c r="C630" s="72">
        <v>360</v>
      </c>
      <c r="D630" s="73">
        <v>332</v>
      </c>
      <c r="E630" s="74">
        <v>60</v>
      </c>
    </row>
    <row r="631" spans="1:5" s="22" customFormat="1" ht="15.75" customHeight="1">
      <c r="A631" s="23"/>
      <c r="B631" s="21" t="s">
        <v>21</v>
      </c>
      <c r="C631" s="72">
        <v>440</v>
      </c>
      <c r="D631" s="73">
        <v>112</v>
      </c>
      <c r="E631" s="74">
        <v>20</v>
      </c>
    </row>
    <row r="632" spans="1:5" s="22" customFormat="1" ht="15.75" customHeight="1">
      <c r="A632" s="23"/>
      <c r="B632" s="21" t="s">
        <v>155</v>
      </c>
      <c r="C632" s="72">
        <v>1000</v>
      </c>
      <c r="D632" s="73">
        <v>672</v>
      </c>
      <c r="E632" s="74">
        <v>120</v>
      </c>
    </row>
    <row r="633" spans="1:5" s="22" customFormat="1" ht="15.75" customHeight="1">
      <c r="A633" s="23"/>
      <c r="B633" s="21" t="s">
        <v>123</v>
      </c>
      <c r="C633" s="72">
        <v>200</v>
      </c>
      <c r="D633" s="73">
        <v>276</v>
      </c>
      <c r="E633" s="74">
        <v>120</v>
      </c>
    </row>
    <row r="634" spans="1:5" s="22" customFormat="1" ht="15.75" customHeight="1">
      <c r="A634" s="23"/>
      <c r="B634" s="21" t="s">
        <v>124</v>
      </c>
      <c r="C634" s="72">
        <v>60</v>
      </c>
      <c r="D634" s="73">
        <v>132</v>
      </c>
      <c r="E634" s="74">
        <v>60</v>
      </c>
    </row>
    <row r="635" spans="1:5" s="22" customFormat="1" ht="15.75" customHeight="1">
      <c r="A635" s="23"/>
      <c r="B635" s="21" t="s">
        <v>10</v>
      </c>
      <c r="C635" s="72">
        <v>2180</v>
      </c>
      <c r="D635" s="73">
        <v>1712</v>
      </c>
      <c r="E635" s="74">
        <v>950</v>
      </c>
    </row>
    <row r="636" spans="1:5" s="22" customFormat="1" ht="15.75" customHeight="1">
      <c r="A636" s="23"/>
      <c r="B636" s="24" t="s">
        <v>31</v>
      </c>
      <c r="C636" s="72">
        <v>840</v>
      </c>
      <c r="D636" s="73">
        <v>272</v>
      </c>
      <c r="E636" s="74">
        <v>20</v>
      </c>
    </row>
    <row r="637" spans="1:5" s="22" customFormat="1" ht="15.75" customHeight="1">
      <c r="A637" s="23"/>
      <c r="B637" s="21" t="s">
        <v>9</v>
      </c>
      <c r="C637" s="72">
        <v>1720</v>
      </c>
      <c r="D637" s="73">
        <v>276</v>
      </c>
      <c r="E637" s="74">
        <v>60</v>
      </c>
    </row>
    <row r="638" spans="1:5" s="22" customFormat="1" ht="15.75" customHeight="1">
      <c r="A638" s="23"/>
      <c r="B638" s="21" t="s">
        <v>28</v>
      </c>
      <c r="C638" s="72">
        <v>1320</v>
      </c>
      <c r="D638" s="73">
        <v>132</v>
      </c>
      <c r="E638" s="74">
        <v>20</v>
      </c>
    </row>
    <row r="639" spans="1:5" s="22" customFormat="1" ht="15.75" customHeight="1">
      <c r="A639" s="23"/>
      <c r="B639" s="21" t="s">
        <v>7</v>
      </c>
      <c r="C639" s="72">
        <v>2280</v>
      </c>
      <c r="D639" s="73">
        <v>752</v>
      </c>
      <c r="E639" s="74">
        <v>144</v>
      </c>
    </row>
    <row r="640" spans="1:5" s="22" customFormat="1" ht="15.75" customHeight="1">
      <c r="A640" s="23"/>
      <c r="B640" s="21" t="s">
        <v>24</v>
      </c>
      <c r="C640" s="72">
        <v>760</v>
      </c>
      <c r="D640" s="73">
        <v>272</v>
      </c>
      <c r="E640" s="74">
        <v>12</v>
      </c>
    </row>
    <row r="641" spans="1:5" s="22" customFormat="1" ht="15.75" customHeight="1">
      <c r="A641" s="23"/>
      <c r="B641" s="21" t="s">
        <v>111</v>
      </c>
      <c r="C641" s="72">
        <v>4228</v>
      </c>
      <c r="D641" s="73">
        <v>8236</v>
      </c>
      <c r="E641" s="74">
        <v>3192</v>
      </c>
    </row>
    <row r="642" spans="1:5" s="22" customFormat="1" ht="15.75" customHeight="1">
      <c r="A642" s="23"/>
      <c r="B642" s="21" t="s">
        <v>13</v>
      </c>
      <c r="C642" s="72">
        <v>5574</v>
      </c>
      <c r="D642" s="73">
        <v>10600</v>
      </c>
      <c r="E642" s="74">
        <v>3966</v>
      </c>
    </row>
    <row r="643" spans="1:5" s="22" customFormat="1" ht="15.75" customHeight="1">
      <c r="A643" s="23"/>
      <c r="B643" s="21" t="s">
        <v>36</v>
      </c>
      <c r="C643" s="72">
        <v>360</v>
      </c>
      <c r="D643" s="73">
        <v>1332</v>
      </c>
      <c r="E643" s="74">
        <v>388</v>
      </c>
    </row>
    <row r="644" spans="1:5" s="22" customFormat="1" ht="15.75" customHeight="1">
      <c r="A644" s="23"/>
      <c r="B644" s="21" t="s">
        <v>29</v>
      </c>
      <c r="C644" s="72">
        <v>60</v>
      </c>
      <c r="D644" s="73">
        <v>312</v>
      </c>
      <c r="E644" s="74">
        <v>60</v>
      </c>
    </row>
    <row r="645" spans="1:5" s="22" customFormat="1" ht="15.75" customHeight="1">
      <c r="A645" s="23"/>
      <c r="B645" s="21" t="s">
        <v>17</v>
      </c>
      <c r="C645" s="72">
        <v>100</v>
      </c>
      <c r="D645" s="73">
        <v>272</v>
      </c>
      <c r="E645" s="74"/>
    </row>
    <row r="646" spans="1:5" s="22" customFormat="1" ht="15.75" customHeight="1">
      <c r="A646" s="23"/>
      <c r="B646" s="21" t="s">
        <v>8</v>
      </c>
      <c r="C646" s="72">
        <v>1442</v>
      </c>
      <c r="D646" s="73">
        <v>3996</v>
      </c>
      <c r="E646" s="74">
        <v>1400</v>
      </c>
    </row>
    <row r="647" spans="1:5" s="2" customFormat="1" ht="28.5" customHeight="1">
      <c r="A647" s="23">
        <v>1</v>
      </c>
      <c r="B647" s="38" t="s">
        <v>85</v>
      </c>
      <c r="C647" s="88">
        <v>12107</v>
      </c>
      <c r="D647" s="89">
        <v>9943</v>
      </c>
      <c r="E647" s="90">
        <v>3357</v>
      </c>
    </row>
    <row r="648" spans="1:5" s="39" customFormat="1" ht="17.100000000000001" customHeight="1">
      <c r="A648" s="23">
        <v>2</v>
      </c>
      <c r="B648" s="137" t="s">
        <v>158</v>
      </c>
      <c r="C648" s="77">
        <v>3837</v>
      </c>
      <c r="D648" s="78">
        <v>0</v>
      </c>
      <c r="E648" s="79">
        <v>0</v>
      </c>
    </row>
    <row r="649" spans="1:5" s="39" customFormat="1" ht="17.100000000000001" customHeight="1">
      <c r="A649" s="23"/>
      <c r="B649" s="165" t="s">
        <v>169</v>
      </c>
      <c r="C649" s="152">
        <v>531</v>
      </c>
      <c r="D649" s="73"/>
      <c r="E649" s="74"/>
    </row>
    <row r="650" spans="1:5" s="22" customFormat="1" ht="15.75" customHeight="1">
      <c r="A650" s="23">
        <v>3</v>
      </c>
      <c r="B650" s="165" t="s">
        <v>159</v>
      </c>
      <c r="C650" s="97">
        <v>1676</v>
      </c>
      <c r="D650" s="98"/>
      <c r="E650" s="99"/>
    </row>
    <row r="651" spans="1:5" s="22" customFormat="1" ht="15.75" customHeight="1">
      <c r="A651" s="23"/>
      <c r="B651" s="139" t="s">
        <v>140</v>
      </c>
      <c r="C651" s="100">
        <v>1650</v>
      </c>
      <c r="D651" s="101"/>
      <c r="E651" s="102"/>
    </row>
    <row r="652" spans="1:5" s="22" customFormat="1" ht="15.75" customHeight="1">
      <c r="A652" s="23"/>
      <c r="B652" s="139" t="s">
        <v>141</v>
      </c>
      <c r="C652" s="100">
        <v>26</v>
      </c>
      <c r="D652" s="101"/>
      <c r="E652" s="102"/>
    </row>
    <row r="653" spans="1:5" s="22" customFormat="1" ht="15.75" customHeight="1">
      <c r="A653" s="23"/>
      <c r="B653" s="57" t="s">
        <v>162</v>
      </c>
      <c r="C653" s="123">
        <v>155</v>
      </c>
      <c r="D653" s="124"/>
      <c r="E653" s="125"/>
    </row>
    <row r="654" spans="1:5" s="22" customFormat="1" ht="15.75" customHeight="1">
      <c r="A654" s="23">
        <v>3</v>
      </c>
      <c r="B654" s="57" t="s">
        <v>134</v>
      </c>
      <c r="C654" s="97">
        <v>450</v>
      </c>
      <c r="D654" s="98"/>
      <c r="E654" s="99"/>
    </row>
    <row r="655" spans="1:5" s="22" customFormat="1" ht="15.75" customHeight="1">
      <c r="A655" s="23"/>
      <c r="B655" s="139" t="s">
        <v>140</v>
      </c>
      <c r="C655" s="106">
        <v>450</v>
      </c>
      <c r="D655" s="126"/>
      <c r="E655" s="127"/>
    </row>
    <row r="656" spans="1:5" s="22" customFormat="1" ht="15.75" customHeight="1">
      <c r="A656" s="23"/>
      <c r="B656" s="139" t="s">
        <v>141</v>
      </c>
      <c r="C656" s="122"/>
      <c r="D656" s="126"/>
      <c r="E656" s="127"/>
    </row>
    <row r="657" spans="1:5" s="22" customFormat="1" ht="30" customHeight="1">
      <c r="A657" s="23"/>
      <c r="B657" s="140" t="s">
        <v>142</v>
      </c>
      <c r="C657" s="122"/>
      <c r="D657" s="126"/>
      <c r="E657" s="127"/>
    </row>
    <row r="658" spans="1:5" s="22" customFormat="1" ht="29.25" customHeight="1">
      <c r="A658" s="23"/>
      <c r="B658" s="58" t="s">
        <v>58</v>
      </c>
      <c r="C658" s="77">
        <v>55</v>
      </c>
      <c r="D658" s="78"/>
      <c r="E658" s="79"/>
    </row>
    <row r="659" spans="1:5" s="22" customFormat="1" ht="27" customHeight="1">
      <c r="A659" s="23"/>
      <c r="B659" s="58" t="s">
        <v>120</v>
      </c>
      <c r="C659" s="130">
        <v>970</v>
      </c>
      <c r="D659" s="124"/>
      <c r="E659" s="125"/>
    </row>
    <row r="660" spans="1:5" s="30" customFormat="1" ht="27.75" customHeight="1">
      <c r="A660" s="23">
        <v>2</v>
      </c>
      <c r="B660" s="136" t="s">
        <v>149</v>
      </c>
      <c r="C660" s="86">
        <v>1005</v>
      </c>
      <c r="D660" s="87">
        <v>535</v>
      </c>
      <c r="E660" s="71">
        <v>0</v>
      </c>
    </row>
    <row r="661" spans="1:5" s="22" customFormat="1" ht="15.75" customHeight="1">
      <c r="A661" s="23"/>
      <c r="B661" s="21" t="s">
        <v>51</v>
      </c>
      <c r="C661" s="95">
        <v>935</v>
      </c>
      <c r="D661" s="96">
        <v>515</v>
      </c>
      <c r="E661" s="93"/>
    </row>
    <row r="662" spans="1:5" s="22" customFormat="1" ht="15.75" customHeight="1">
      <c r="A662" s="23"/>
      <c r="B662" s="21" t="s">
        <v>18</v>
      </c>
      <c r="C662" s="95">
        <v>44</v>
      </c>
      <c r="D662" s="96">
        <v>20</v>
      </c>
      <c r="E662" s="93"/>
    </row>
    <row r="663" spans="1:5" s="22" customFormat="1" ht="30.75" customHeight="1">
      <c r="A663" s="23"/>
      <c r="B663" s="24" t="s">
        <v>130</v>
      </c>
      <c r="C663" s="95">
        <v>26</v>
      </c>
      <c r="D663" s="96">
        <v>0</v>
      </c>
      <c r="E663" s="93"/>
    </row>
    <row r="664" spans="1:5" s="39" customFormat="1" ht="16.5" customHeight="1">
      <c r="A664" s="23">
        <v>2</v>
      </c>
      <c r="B664" s="137" t="s">
        <v>3</v>
      </c>
      <c r="C664" s="77">
        <v>7265</v>
      </c>
      <c r="D664" s="78">
        <v>9408</v>
      </c>
      <c r="E664" s="79">
        <v>3357</v>
      </c>
    </row>
    <row r="665" spans="1:5" s="22" customFormat="1" ht="15.75" customHeight="1">
      <c r="A665" s="23"/>
      <c r="B665" s="21" t="s">
        <v>10</v>
      </c>
      <c r="C665" s="72">
        <v>363</v>
      </c>
      <c r="D665" s="73">
        <v>564</v>
      </c>
      <c r="E665" s="74"/>
    </row>
    <row r="666" spans="1:5" s="22" customFormat="1" ht="15.75" customHeight="1">
      <c r="A666" s="23"/>
      <c r="B666" s="21" t="s">
        <v>31</v>
      </c>
      <c r="C666" s="72">
        <v>72</v>
      </c>
      <c r="D666" s="73">
        <v>94</v>
      </c>
      <c r="E666" s="74"/>
    </row>
    <row r="667" spans="1:5" s="22" customFormat="1" ht="15.75" customHeight="1">
      <c r="A667" s="23"/>
      <c r="B667" s="35" t="s">
        <v>111</v>
      </c>
      <c r="C667" s="72">
        <v>2679</v>
      </c>
      <c r="D667" s="73">
        <v>3293</v>
      </c>
      <c r="E667" s="74">
        <v>672</v>
      </c>
    </row>
    <row r="668" spans="1:5" s="22" customFormat="1" ht="15.75" customHeight="1">
      <c r="A668" s="23"/>
      <c r="B668" s="21" t="s">
        <v>13</v>
      </c>
      <c r="C668" s="72">
        <v>3716</v>
      </c>
      <c r="D668" s="73">
        <v>4704</v>
      </c>
      <c r="E668" s="74">
        <v>2685</v>
      </c>
    </row>
    <row r="669" spans="1:5" s="22" customFormat="1" ht="15.75" customHeight="1">
      <c r="A669" s="23"/>
      <c r="B669" s="21" t="s">
        <v>8</v>
      </c>
      <c r="C669" s="72">
        <v>435</v>
      </c>
      <c r="D669" s="73">
        <v>753</v>
      </c>
      <c r="E669" s="74"/>
    </row>
    <row r="670" spans="1:5" s="2" customFormat="1" ht="28.5" customHeight="1">
      <c r="A670" s="23">
        <v>1</v>
      </c>
      <c r="B670" s="38" t="s">
        <v>84</v>
      </c>
      <c r="C670" s="88">
        <v>26808</v>
      </c>
      <c r="D670" s="89">
        <v>21694</v>
      </c>
      <c r="E670" s="90">
        <v>7321</v>
      </c>
    </row>
    <row r="671" spans="1:5" s="30" customFormat="1" ht="17.100000000000001" customHeight="1">
      <c r="A671" s="23">
        <v>2</v>
      </c>
      <c r="B671" s="137" t="s">
        <v>158</v>
      </c>
      <c r="C671" s="77">
        <v>8787</v>
      </c>
      <c r="D671" s="78">
        <v>0</v>
      </c>
      <c r="E671" s="79">
        <v>0</v>
      </c>
    </row>
    <row r="672" spans="1:5" s="39" customFormat="1" ht="17.100000000000001" customHeight="1">
      <c r="A672" s="23"/>
      <c r="B672" s="165" t="s">
        <v>169</v>
      </c>
      <c r="C672" s="152">
        <v>1157</v>
      </c>
      <c r="D672" s="73"/>
      <c r="E672" s="74"/>
    </row>
    <row r="673" spans="1:5" s="34" customFormat="1" ht="15.75" customHeight="1">
      <c r="A673" s="23">
        <v>3</v>
      </c>
      <c r="B673" s="165" t="s">
        <v>159</v>
      </c>
      <c r="C673" s="97">
        <v>3731</v>
      </c>
      <c r="D673" s="98"/>
      <c r="E673" s="99"/>
    </row>
    <row r="674" spans="1:5" s="22" customFormat="1" ht="15.75" customHeight="1">
      <c r="A674" s="23"/>
      <c r="B674" s="139" t="s">
        <v>140</v>
      </c>
      <c r="C674" s="100">
        <v>3731</v>
      </c>
      <c r="D674" s="101"/>
      <c r="E674" s="102"/>
    </row>
    <row r="675" spans="1:5" s="22" customFormat="1" ht="15.75" customHeight="1">
      <c r="A675" s="23"/>
      <c r="B675" s="139" t="s">
        <v>141</v>
      </c>
      <c r="C675" s="122"/>
      <c r="D675" s="126"/>
      <c r="E675" s="127"/>
    </row>
    <row r="676" spans="1:5" s="34" customFormat="1" ht="15.75" customHeight="1">
      <c r="A676" s="23"/>
      <c r="B676" s="57" t="s">
        <v>162</v>
      </c>
      <c r="C676" s="123">
        <v>346</v>
      </c>
      <c r="D676" s="124"/>
      <c r="E676" s="125"/>
    </row>
    <row r="677" spans="1:5" s="34" customFormat="1" ht="15.75" customHeight="1">
      <c r="A677" s="23">
        <v>3</v>
      </c>
      <c r="B677" s="57" t="s">
        <v>134</v>
      </c>
      <c r="C677" s="97">
        <v>948</v>
      </c>
      <c r="D677" s="98"/>
      <c r="E677" s="99"/>
    </row>
    <row r="678" spans="1:5" s="22" customFormat="1" ht="15.75" customHeight="1">
      <c r="A678" s="23"/>
      <c r="B678" s="139" t="s">
        <v>140</v>
      </c>
      <c r="C678" s="122">
        <v>807</v>
      </c>
      <c r="D678" s="126"/>
      <c r="E678" s="127"/>
    </row>
    <row r="679" spans="1:5" s="22" customFormat="1" ht="15.75" customHeight="1">
      <c r="A679" s="23"/>
      <c r="B679" s="139" t="s">
        <v>141</v>
      </c>
      <c r="C679" s="122"/>
      <c r="D679" s="126"/>
      <c r="E679" s="127"/>
    </row>
    <row r="680" spans="1:5" s="22" customFormat="1" ht="23.25" customHeight="1">
      <c r="A680" s="23"/>
      <c r="B680" s="140" t="s">
        <v>142</v>
      </c>
      <c r="C680" s="122">
        <v>141</v>
      </c>
      <c r="D680" s="126"/>
      <c r="E680" s="127"/>
    </row>
    <row r="681" spans="1:5" s="34" customFormat="1" ht="29.25" customHeight="1">
      <c r="A681" s="23"/>
      <c r="B681" s="58" t="s">
        <v>58</v>
      </c>
      <c r="C681" s="94">
        <v>45</v>
      </c>
      <c r="D681" s="103"/>
      <c r="E681" s="104"/>
    </row>
    <row r="682" spans="1:5" s="34" customFormat="1" ht="27" customHeight="1">
      <c r="A682" s="23"/>
      <c r="B682" s="58" t="s">
        <v>120</v>
      </c>
      <c r="C682" s="77">
        <v>2560</v>
      </c>
      <c r="D682" s="98"/>
      <c r="E682" s="99"/>
    </row>
    <row r="683" spans="1:5" s="34" customFormat="1" ht="18.75" customHeight="1">
      <c r="A683" s="23">
        <v>2</v>
      </c>
      <c r="B683" s="137" t="s">
        <v>150</v>
      </c>
      <c r="C683" s="86">
        <v>2177</v>
      </c>
      <c r="D683" s="87">
        <v>1176</v>
      </c>
      <c r="E683" s="71">
        <v>0</v>
      </c>
    </row>
    <row r="684" spans="1:5" s="34" customFormat="1" ht="15.75" customHeight="1">
      <c r="A684" s="23"/>
      <c r="B684" s="21" t="s">
        <v>12</v>
      </c>
      <c r="C684" s="95">
        <v>2047</v>
      </c>
      <c r="D684" s="96">
        <v>1127</v>
      </c>
      <c r="E684" s="93"/>
    </row>
    <row r="685" spans="1:5" s="34" customFormat="1" ht="15.75" customHeight="1">
      <c r="A685" s="23"/>
      <c r="B685" s="21" t="s">
        <v>18</v>
      </c>
      <c r="C685" s="95">
        <v>110</v>
      </c>
      <c r="D685" s="96">
        <v>49</v>
      </c>
      <c r="E685" s="93"/>
    </row>
    <row r="686" spans="1:5" s="34" customFormat="1" ht="29.25" customHeight="1">
      <c r="A686" s="23"/>
      <c r="B686" s="24" t="s">
        <v>130</v>
      </c>
      <c r="C686" s="95">
        <v>20</v>
      </c>
      <c r="D686" s="96">
        <v>0</v>
      </c>
      <c r="E686" s="93"/>
    </row>
    <row r="687" spans="1:5" s="30" customFormat="1" ht="17.100000000000001" customHeight="1">
      <c r="A687" s="23">
        <v>2</v>
      </c>
      <c r="B687" s="137" t="s">
        <v>3</v>
      </c>
      <c r="C687" s="86">
        <v>15844</v>
      </c>
      <c r="D687" s="87">
        <v>20518</v>
      </c>
      <c r="E687" s="71">
        <v>7321</v>
      </c>
    </row>
    <row r="688" spans="1:5" s="22" customFormat="1" ht="15.75" customHeight="1">
      <c r="A688" s="23"/>
      <c r="B688" s="21" t="s">
        <v>11</v>
      </c>
      <c r="C688" s="72">
        <v>684</v>
      </c>
      <c r="D688" s="73">
        <v>952</v>
      </c>
      <c r="E688" s="146"/>
    </row>
    <row r="689" spans="1:5" s="22" customFormat="1" ht="15.75" customHeight="1">
      <c r="A689" s="23"/>
      <c r="B689" s="21" t="s">
        <v>21</v>
      </c>
      <c r="C689" s="72">
        <v>104</v>
      </c>
      <c r="D689" s="73">
        <v>20</v>
      </c>
      <c r="E689" s="146"/>
    </row>
    <row r="690" spans="1:5" s="22" customFormat="1" ht="15.75" customHeight="1">
      <c r="A690" s="23"/>
      <c r="B690" s="21" t="s">
        <v>123</v>
      </c>
      <c r="C690" s="72">
        <v>484</v>
      </c>
      <c r="D690" s="73">
        <v>948</v>
      </c>
      <c r="E690" s="146"/>
    </row>
    <row r="691" spans="1:5" s="22" customFormat="1" ht="15.75" customHeight="1">
      <c r="A691" s="23"/>
      <c r="B691" s="21" t="s">
        <v>124</v>
      </c>
      <c r="C691" s="72">
        <v>104</v>
      </c>
      <c r="D691" s="73">
        <v>20</v>
      </c>
      <c r="E691" s="146"/>
    </row>
    <row r="692" spans="1:5" s="22" customFormat="1" ht="15.75" customHeight="1">
      <c r="A692" s="23"/>
      <c r="B692" s="21" t="s">
        <v>80</v>
      </c>
      <c r="C692" s="72">
        <v>200</v>
      </c>
      <c r="D692" s="73">
        <v>304</v>
      </c>
      <c r="E692" s="146"/>
    </row>
    <row r="693" spans="1:5" s="22" customFormat="1" ht="15.75" customHeight="1">
      <c r="A693" s="23"/>
      <c r="B693" s="21" t="s">
        <v>10</v>
      </c>
      <c r="C693" s="72">
        <v>272</v>
      </c>
      <c r="D693" s="73">
        <v>324</v>
      </c>
      <c r="E693" s="146"/>
    </row>
    <row r="694" spans="1:5" s="22" customFormat="1" ht="15.75" customHeight="1">
      <c r="A694" s="23"/>
      <c r="B694" s="21" t="s">
        <v>31</v>
      </c>
      <c r="C694" s="72">
        <v>31</v>
      </c>
      <c r="D694" s="73">
        <v>20</v>
      </c>
      <c r="E694" s="146"/>
    </row>
    <row r="695" spans="1:5" s="22" customFormat="1" ht="15.75" customHeight="1">
      <c r="A695" s="23"/>
      <c r="B695" s="21" t="s">
        <v>110</v>
      </c>
      <c r="C695" s="72">
        <v>3736</v>
      </c>
      <c r="D695" s="73">
        <v>6552</v>
      </c>
      <c r="E695" s="74">
        <v>2611</v>
      </c>
    </row>
    <row r="696" spans="1:5" s="22" customFormat="1" ht="15.75" customHeight="1">
      <c r="A696" s="23"/>
      <c r="B696" s="21" t="s">
        <v>23</v>
      </c>
      <c r="C696" s="72">
        <v>200</v>
      </c>
      <c r="D696" s="73">
        <v>304</v>
      </c>
      <c r="E696" s="146"/>
    </row>
    <row r="697" spans="1:5" s="22" customFormat="1" ht="15.75" customHeight="1">
      <c r="A697" s="23"/>
      <c r="B697" s="21" t="s">
        <v>9</v>
      </c>
      <c r="C697" s="72">
        <v>656</v>
      </c>
      <c r="D697" s="73">
        <v>952</v>
      </c>
      <c r="E697" s="146"/>
    </row>
    <row r="698" spans="1:5" s="22" customFormat="1" ht="15.75" customHeight="1">
      <c r="A698" s="23"/>
      <c r="B698" s="21" t="s">
        <v>28</v>
      </c>
      <c r="C698" s="72">
        <v>104</v>
      </c>
      <c r="D698" s="73">
        <v>20</v>
      </c>
      <c r="E698" s="146"/>
    </row>
    <row r="699" spans="1:5" s="22" customFormat="1" ht="15.75" customHeight="1">
      <c r="A699" s="23"/>
      <c r="B699" s="21" t="s">
        <v>7</v>
      </c>
      <c r="C699" s="72">
        <v>3116</v>
      </c>
      <c r="D699" s="73"/>
      <c r="E699" s="146"/>
    </row>
    <row r="700" spans="1:5" s="22" customFormat="1" ht="15.75" customHeight="1">
      <c r="A700" s="23"/>
      <c r="B700" s="21" t="s">
        <v>24</v>
      </c>
      <c r="C700" s="72">
        <v>107</v>
      </c>
      <c r="D700" s="73"/>
      <c r="E700" s="74"/>
    </row>
    <row r="701" spans="1:5" s="22" customFormat="1" ht="15.75" customHeight="1">
      <c r="A701" s="23"/>
      <c r="B701" s="21" t="s">
        <v>111</v>
      </c>
      <c r="C701" s="72">
        <v>3056</v>
      </c>
      <c r="D701" s="73">
        <v>6249</v>
      </c>
      <c r="E701" s="74">
        <v>1580</v>
      </c>
    </row>
    <row r="702" spans="1:5" s="22" customFormat="1" ht="15.75" customHeight="1">
      <c r="A702" s="23"/>
      <c r="B702" s="21" t="s">
        <v>13</v>
      </c>
      <c r="C702" s="72">
        <v>1951</v>
      </c>
      <c r="D702" s="73">
        <v>2498</v>
      </c>
      <c r="E702" s="74">
        <v>3130</v>
      </c>
    </row>
    <row r="703" spans="1:5" s="22" customFormat="1" ht="15.75" customHeight="1">
      <c r="A703" s="23"/>
      <c r="B703" s="21" t="s">
        <v>36</v>
      </c>
      <c r="C703" s="72">
        <v>31</v>
      </c>
      <c r="D703" s="73">
        <v>39</v>
      </c>
      <c r="E703" s="74"/>
    </row>
    <row r="704" spans="1:5" s="22" customFormat="1" ht="15.75" customHeight="1">
      <c r="A704" s="23"/>
      <c r="B704" s="21" t="s">
        <v>8</v>
      </c>
      <c r="C704" s="72">
        <v>1008</v>
      </c>
      <c r="D704" s="73">
        <v>1316</v>
      </c>
      <c r="E704" s="146"/>
    </row>
    <row r="705" spans="1:5" s="2" customFormat="1" ht="28.5" customHeight="1">
      <c r="A705" s="23">
        <v>1</v>
      </c>
      <c r="B705" s="38" t="s">
        <v>83</v>
      </c>
      <c r="C705" s="88">
        <v>23696</v>
      </c>
      <c r="D705" s="89">
        <v>19528</v>
      </c>
      <c r="E705" s="90">
        <v>6592</v>
      </c>
    </row>
    <row r="706" spans="1:5" s="30" customFormat="1" ht="17.100000000000001" customHeight="1">
      <c r="A706" s="23">
        <v>2</v>
      </c>
      <c r="B706" s="137" t="s">
        <v>158</v>
      </c>
      <c r="C706" s="77">
        <v>7464</v>
      </c>
      <c r="D706" s="78">
        <v>0</v>
      </c>
      <c r="E706" s="79">
        <v>0</v>
      </c>
    </row>
    <row r="707" spans="1:5" s="39" customFormat="1" ht="17.100000000000001" customHeight="1">
      <c r="A707" s="23"/>
      <c r="B707" s="165" t="s">
        <v>169</v>
      </c>
      <c r="C707" s="152">
        <v>1042</v>
      </c>
      <c r="D707" s="73"/>
      <c r="E707" s="74"/>
    </row>
    <row r="708" spans="1:5" s="34" customFormat="1" ht="15.75" customHeight="1">
      <c r="A708" s="23">
        <v>3</v>
      </c>
      <c r="B708" s="165" t="s">
        <v>159</v>
      </c>
      <c r="C708" s="97">
        <v>3330</v>
      </c>
      <c r="D708" s="98"/>
      <c r="E708" s="99"/>
    </row>
    <row r="709" spans="1:5" s="34" customFormat="1" ht="15.75" customHeight="1">
      <c r="A709" s="23"/>
      <c r="B709" s="139" t="s">
        <v>140</v>
      </c>
      <c r="C709" s="100">
        <v>3330</v>
      </c>
      <c r="D709" s="101"/>
      <c r="E709" s="102"/>
    </row>
    <row r="710" spans="1:5" s="34" customFormat="1" ht="15.75" customHeight="1">
      <c r="A710" s="23"/>
      <c r="B710" s="139" t="s">
        <v>141</v>
      </c>
      <c r="C710" s="91"/>
      <c r="D710" s="92"/>
      <c r="E710" s="93"/>
    </row>
    <row r="711" spans="1:5" s="34" customFormat="1" ht="15.75" customHeight="1">
      <c r="A711" s="23"/>
      <c r="B711" s="57" t="s">
        <v>162</v>
      </c>
      <c r="C711" s="86">
        <v>309</v>
      </c>
      <c r="D711" s="87"/>
      <c r="E711" s="71"/>
    </row>
    <row r="712" spans="1:5" s="34" customFormat="1" ht="15.75" customHeight="1">
      <c r="A712" s="23">
        <v>3</v>
      </c>
      <c r="B712" s="57" t="s">
        <v>134</v>
      </c>
      <c r="C712" s="97">
        <v>877</v>
      </c>
      <c r="D712" s="98"/>
      <c r="E712" s="99"/>
    </row>
    <row r="713" spans="1:5" s="34" customFormat="1" ht="15.75" customHeight="1">
      <c r="A713" s="23"/>
      <c r="B713" s="139" t="s">
        <v>140</v>
      </c>
      <c r="C713" s="122">
        <v>746</v>
      </c>
      <c r="D713" s="92"/>
      <c r="E713" s="93"/>
    </row>
    <row r="714" spans="1:5" s="34" customFormat="1" ht="15.75" customHeight="1">
      <c r="A714" s="23"/>
      <c r="B714" s="139" t="s">
        <v>141</v>
      </c>
      <c r="C714" s="91"/>
      <c r="D714" s="92"/>
      <c r="E714" s="93"/>
    </row>
    <row r="715" spans="1:5" s="34" customFormat="1" ht="30.75" customHeight="1">
      <c r="A715" s="23"/>
      <c r="B715" s="140" t="s">
        <v>142</v>
      </c>
      <c r="C715" s="122">
        <v>131</v>
      </c>
      <c r="D715" s="126"/>
      <c r="E715" s="127"/>
    </row>
    <row r="716" spans="1:5" s="34" customFormat="1" ht="29.25" customHeight="1">
      <c r="A716" s="23"/>
      <c r="B716" s="58" t="s">
        <v>58</v>
      </c>
      <c r="C716" s="86">
        <v>44</v>
      </c>
      <c r="D716" s="87"/>
      <c r="E716" s="71"/>
    </row>
    <row r="717" spans="1:5" s="34" customFormat="1" ht="29.25" customHeight="1">
      <c r="A717" s="23"/>
      <c r="B717" s="58" t="s">
        <v>57</v>
      </c>
      <c r="C717" s="86">
        <v>25</v>
      </c>
      <c r="D717" s="87"/>
      <c r="E717" s="71"/>
    </row>
    <row r="718" spans="1:5" s="34" customFormat="1" ht="27" customHeight="1">
      <c r="A718" s="23"/>
      <c r="B718" s="58" t="s">
        <v>120</v>
      </c>
      <c r="C718" s="77">
        <v>1837</v>
      </c>
      <c r="D718" s="98"/>
      <c r="E718" s="99"/>
    </row>
    <row r="719" spans="1:5" s="34" customFormat="1" ht="18.75" customHeight="1">
      <c r="A719" s="23">
        <v>2</v>
      </c>
      <c r="B719" s="137" t="s">
        <v>150</v>
      </c>
      <c r="C719" s="86">
        <v>1967</v>
      </c>
      <c r="D719" s="87">
        <v>1054</v>
      </c>
      <c r="E719" s="71">
        <v>0</v>
      </c>
    </row>
    <row r="720" spans="1:5" s="34" customFormat="1" ht="15.75" customHeight="1">
      <c r="A720" s="23"/>
      <c r="B720" s="36" t="s">
        <v>12</v>
      </c>
      <c r="C720" s="95">
        <v>1845</v>
      </c>
      <c r="D720" s="96">
        <v>1016</v>
      </c>
      <c r="E720" s="93"/>
    </row>
    <row r="721" spans="1:5" s="34" customFormat="1" ht="15.75" customHeight="1">
      <c r="A721" s="23"/>
      <c r="B721" s="21" t="s">
        <v>18</v>
      </c>
      <c r="C721" s="95">
        <v>86</v>
      </c>
      <c r="D721" s="96">
        <v>38</v>
      </c>
      <c r="E721" s="93"/>
    </row>
    <row r="722" spans="1:5" s="34" customFormat="1" ht="32.25" customHeight="1">
      <c r="A722" s="23"/>
      <c r="B722" s="24" t="s">
        <v>130</v>
      </c>
      <c r="C722" s="95">
        <v>36</v>
      </c>
      <c r="D722" s="96">
        <v>0</v>
      </c>
      <c r="E722" s="93"/>
    </row>
    <row r="723" spans="1:5" s="30" customFormat="1" ht="17.100000000000001" customHeight="1">
      <c r="A723" s="23">
        <v>2</v>
      </c>
      <c r="B723" s="137" t="s">
        <v>3</v>
      </c>
      <c r="C723" s="86">
        <v>14265</v>
      </c>
      <c r="D723" s="87">
        <v>18474</v>
      </c>
      <c r="E723" s="71">
        <v>6592</v>
      </c>
    </row>
    <row r="724" spans="1:5" s="22" customFormat="1" ht="15.75" customHeight="1">
      <c r="A724" s="23"/>
      <c r="B724" s="36" t="s">
        <v>11</v>
      </c>
      <c r="C724" s="72">
        <v>600</v>
      </c>
      <c r="D724" s="73"/>
      <c r="E724" s="74"/>
    </row>
    <row r="725" spans="1:5" s="22" customFormat="1" ht="15.75" customHeight="1">
      <c r="A725" s="23"/>
      <c r="B725" s="21" t="s">
        <v>21</v>
      </c>
      <c r="C725" s="72">
        <v>1500</v>
      </c>
      <c r="D725" s="73"/>
      <c r="E725" s="74"/>
    </row>
    <row r="726" spans="1:5" s="22" customFormat="1" ht="15.75" customHeight="1">
      <c r="A726" s="23"/>
      <c r="B726" s="21" t="s">
        <v>110</v>
      </c>
      <c r="C726" s="72">
        <v>1540</v>
      </c>
      <c r="D726" s="73">
        <v>9277</v>
      </c>
      <c r="E726" s="74">
        <v>350</v>
      </c>
    </row>
    <row r="727" spans="1:5" s="22" customFormat="1" ht="15.75" customHeight="1">
      <c r="A727" s="23"/>
      <c r="B727" s="36" t="s">
        <v>7</v>
      </c>
      <c r="C727" s="72">
        <v>168</v>
      </c>
      <c r="D727" s="73">
        <v>611</v>
      </c>
      <c r="E727" s="74"/>
    </row>
    <row r="728" spans="1:5" s="22" customFormat="1" ht="15.75" customHeight="1">
      <c r="A728" s="23"/>
      <c r="B728" s="21" t="s">
        <v>24</v>
      </c>
      <c r="C728" s="72">
        <v>1116</v>
      </c>
      <c r="D728" s="73">
        <v>52</v>
      </c>
      <c r="E728" s="74"/>
    </row>
    <row r="729" spans="1:5" s="22" customFormat="1" ht="15.75" customHeight="1">
      <c r="A729" s="23"/>
      <c r="B729" s="36" t="s">
        <v>111</v>
      </c>
      <c r="C729" s="72">
        <v>5152</v>
      </c>
      <c r="D729" s="73">
        <v>4053</v>
      </c>
      <c r="E729" s="74">
        <v>609</v>
      </c>
    </row>
    <row r="730" spans="1:5" s="22" customFormat="1" ht="15.75" customHeight="1">
      <c r="A730" s="23"/>
      <c r="B730" s="36" t="s">
        <v>13</v>
      </c>
      <c r="C730" s="72">
        <v>972</v>
      </c>
      <c r="D730" s="73">
        <v>2854</v>
      </c>
      <c r="E730" s="74">
        <v>5633</v>
      </c>
    </row>
    <row r="731" spans="1:5" s="22" customFormat="1" ht="15.75" customHeight="1">
      <c r="A731" s="23"/>
      <c r="B731" s="21" t="s">
        <v>36</v>
      </c>
      <c r="C731" s="72">
        <v>118</v>
      </c>
      <c r="D731" s="73">
        <v>400</v>
      </c>
      <c r="E731" s="74"/>
    </row>
    <row r="732" spans="1:5" s="22" customFormat="1" ht="15.75" customHeight="1">
      <c r="A732" s="23"/>
      <c r="B732" s="21" t="s">
        <v>29</v>
      </c>
      <c r="C732" s="72">
        <v>509</v>
      </c>
      <c r="D732" s="73">
        <v>112</v>
      </c>
      <c r="E732" s="74"/>
    </row>
    <row r="733" spans="1:5" s="22" customFormat="1" ht="15.75" customHeight="1">
      <c r="A733" s="23"/>
      <c r="B733" s="36" t="s">
        <v>8</v>
      </c>
      <c r="C733" s="72">
        <v>2590</v>
      </c>
      <c r="D733" s="73">
        <v>1115</v>
      </c>
      <c r="E733" s="74"/>
    </row>
    <row r="734" spans="1:5" s="2" customFormat="1" ht="28.5" customHeight="1">
      <c r="A734" s="23">
        <v>1</v>
      </c>
      <c r="B734" s="38" t="s">
        <v>82</v>
      </c>
      <c r="C734" s="88">
        <v>22227</v>
      </c>
      <c r="D734" s="89">
        <v>18074</v>
      </c>
      <c r="E734" s="90">
        <v>6098</v>
      </c>
    </row>
    <row r="735" spans="1:5" s="39" customFormat="1" ht="17.100000000000001" customHeight="1">
      <c r="A735" s="23">
        <v>2</v>
      </c>
      <c r="B735" s="137" t="s">
        <v>158</v>
      </c>
      <c r="C735" s="77">
        <v>7168</v>
      </c>
      <c r="D735" s="78">
        <v>0</v>
      </c>
      <c r="E735" s="79">
        <v>0</v>
      </c>
    </row>
    <row r="736" spans="1:5" s="39" customFormat="1" ht="17.100000000000001" customHeight="1">
      <c r="A736" s="23"/>
      <c r="B736" s="165" t="s">
        <v>169</v>
      </c>
      <c r="C736" s="152">
        <v>963</v>
      </c>
      <c r="D736" s="73"/>
      <c r="E736" s="74"/>
    </row>
    <row r="737" spans="1:5" s="22" customFormat="1" ht="15.75" customHeight="1">
      <c r="A737" s="23">
        <v>3</v>
      </c>
      <c r="B737" s="165" t="s">
        <v>159</v>
      </c>
      <c r="C737" s="97">
        <v>3102</v>
      </c>
      <c r="D737" s="98"/>
      <c r="E737" s="99"/>
    </row>
    <row r="738" spans="1:5" s="34" customFormat="1" ht="15.75" customHeight="1">
      <c r="A738" s="23"/>
      <c r="B738" s="139" t="s">
        <v>140</v>
      </c>
      <c r="C738" s="100">
        <v>3102</v>
      </c>
      <c r="D738" s="101"/>
      <c r="E738" s="102"/>
    </row>
    <row r="739" spans="1:5" s="34" customFormat="1" ht="15.75" customHeight="1">
      <c r="A739" s="23"/>
      <c r="B739" s="139" t="s">
        <v>141</v>
      </c>
      <c r="C739" s="91"/>
      <c r="D739" s="92"/>
      <c r="E739" s="93"/>
    </row>
    <row r="740" spans="1:5" s="22" customFormat="1" ht="15.75" customHeight="1">
      <c r="A740" s="23"/>
      <c r="B740" s="57" t="s">
        <v>162</v>
      </c>
      <c r="C740" s="77">
        <v>288</v>
      </c>
      <c r="D740" s="78"/>
      <c r="E740" s="79"/>
    </row>
    <row r="741" spans="1:5" s="22" customFormat="1" ht="15.75" customHeight="1">
      <c r="A741" s="23">
        <v>3</v>
      </c>
      <c r="B741" s="57" t="s">
        <v>134</v>
      </c>
      <c r="C741" s="97">
        <v>771</v>
      </c>
      <c r="D741" s="98"/>
      <c r="E741" s="99"/>
    </row>
    <row r="742" spans="1:5" s="34" customFormat="1" ht="15.75" customHeight="1">
      <c r="A742" s="23"/>
      <c r="B742" s="139" t="s">
        <v>140</v>
      </c>
      <c r="C742" s="122">
        <v>771</v>
      </c>
      <c r="D742" s="92"/>
      <c r="E742" s="93"/>
    </row>
    <row r="743" spans="1:5" s="34" customFormat="1" ht="15.75" customHeight="1">
      <c r="A743" s="23"/>
      <c r="B743" s="139" t="s">
        <v>141</v>
      </c>
      <c r="C743" s="91"/>
      <c r="D743" s="92"/>
      <c r="E743" s="93"/>
    </row>
    <row r="744" spans="1:5" s="34" customFormat="1" ht="27" customHeight="1">
      <c r="A744" s="23"/>
      <c r="B744" s="140" t="s">
        <v>142</v>
      </c>
      <c r="C744" s="91"/>
      <c r="D744" s="92"/>
      <c r="E744" s="93"/>
    </row>
    <row r="745" spans="1:5" s="22" customFormat="1" ht="29.25" customHeight="1">
      <c r="A745" s="23"/>
      <c r="B745" s="58" t="s">
        <v>58</v>
      </c>
      <c r="C745" s="77">
        <v>44</v>
      </c>
      <c r="D745" s="78"/>
      <c r="E745" s="79"/>
    </row>
    <row r="746" spans="1:5" s="22" customFormat="1" ht="27" customHeight="1">
      <c r="A746" s="23"/>
      <c r="B746" s="58" t="s">
        <v>120</v>
      </c>
      <c r="C746" s="77">
        <v>2000</v>
      </c>
      <c r="D746" s="98"/>
      <c r="E746" s="99"/>
    </row>
    <row r="747" spans="1:5" s="30" customFormat="1" ht="32.25" customHeight="1">
      <c r="A747" s="23">
        <v>2</v>
      </c>
      <c r="B747" s="136" t="s">
        <v>149</v>
      </c>
      <c r="C747" s="86">
        <v>1860</v>
      </c>
      <c r="D747" s="87">
        <v>980</v>
      </c>
      <c r="E747" s="71">
        <v>0</v>
      </c>
    </row>
    <row r="748" spans="1:5" s="22" customFormat="1" ht="15.75" customHeight="1">
      <c r="A748" s="23"/>
      <c r="B748" s="21" t="s">
        <v>51</v>
      </c>
      <c r="C748" s="95">
        <v>1704</v>
      </c>
      <c r="D748" s="96">
        <v>938</v>
      </c>
      <c r="E748" s="93"/>
    </row>
    <row r="749" spans="1:5" s="22" customFormat="1" ht="15.75" customHeight="1">
      <c r="A749" s="23"/>
      <c r="B749" s="21" t="s">
        <v>59</v>
      </c>
      <c r="C749" s="95">
        <v>94</v>
      </c>
      <c r="D749" s="96">
        <v>42</v>
      </c>
      <c r="E749" s="93"/>
    </row>
    <row r="750" spans="1:5" s="22" customFormat="1" ht="30.75" customHeight="1">
      <c r="A750" s="23"/>
      <c r="B750" s="24" t="s">
        <v>130</v>
      </c>
      <c r="C750" s="95">
        <v>62</v>
      </c>
      <c r="D750" s="96"/>
      <c r="E750" s="93"/>
    </row>
    <row r="751" spans="1:5" s="39" customFormat="1" ht="17.100000000000001" customHeight="1">
      <c r="A751" s="23">
        <v>2</v>
      </c>
      <c r="B751" s="137" t="s">
        <v>3</v>
      </c>
      <c r="C751" s="77">
        <v>13199</v>
      </c>
      <c r="D751" s="78">
        <v>17094</v>
      </c>
      <c r="E751" s="79">
        <v>6098</v>
      </c>
    </row>
    <row r="752" spans="1:5" s="22" customFormat="1" ht="15.75" customHeight="1">
      <c r="A752" s="23"/>
      <c r="B752" s="21" t="s">
        <v>11</v>
      </c>
      <c r="C752" s="72">
        <v>1340</v>
      </c>
      <c r="D752" s="73">
        <v>700</v>
      </c>
      <c r="E752" s="74"/>
    </row>
    <row r="753" spans="1:5" s="22" customFormat="1" ht="15.75" customHeight="1">
      <c r="A753" s="23"/>
      <c r="B753" s="21" t="s">
        <v>21</v>
      </c>
      <c r="C753" s="72">
        <v>555</v>
      </c>
      <c r="D753" s="73">
        <v>161</v>
      </c>
      <c r="E753" s="74"/>
    </row>
    <row r="754" spans="1:5" s="22" customFormat="1" ht="15.75" customHeight="1">
      <c r="A754" s="23"/>
      <c r="B754" s="21" t="s">
        <v>10</v>
      </c>
      <c r="C754" s="72">
        <v>500</v>
      </c>
      <c r="D754" s="73">
        <v>1290</v>
      </c>
      <c r="E754" s="74">
        <v>90</v>
      </c>
    </row>
    <row r="755" spans="1:5" s="22" customFormat="1" ht="15.75" customHeight="1">
      <c r="A755" s="23"/>
      <c r="B755" s="24" t="s">
        <v>31</v>
      </c>
      <c r="C755" s="72">
        <v>600</v>
      </c>
      <c r="D755" s="73">
        <v>70</v>
      </c>
      <c r="E755" s="74">
        <v>3</v>
      </c>
    </row>
    <row r="756" spans="1:5" s="22" customFormat="1" ht="15.75" customHeight="1">
      <c r="A756" s="23"/>
      <c r="B756" s="21" t="s">
        <v>110</v>
      </c>
      <c r="C756" s="72">
        <v>1710</v>
      </c>
      <c r="D756" s="73">
        <v>1890</v>
      </c>
      <c r="E756" s="74">
        <v>780</v>
      </c>
    </row>
    <row r="757" spans="1:5" s="22" customFormat="1" ht="15.75" customHeight="1">
      <c r="A757" s="23"/>
      <c r="B757" s="21" t="s">
        <v>9</v>
      </c>
      <c r="C757" s="72">
        <v>435</v>
      </c>
      <c r="D757" s="73">
        <v>553</v>
      </c>
      <c r="E757" s="74">
        <v>130</v>
      </c>
    </row>
    <row r="758" spans="1:5" s="22" customFormat="1" ht="15.75" customHeight="1">
      <c r="A758" s="23"/>
      <c r="B758" s="21" t="s">
        <v>28</v>
      </c>
      <c r="C758" s="72">
        <v>275</v>
      </c>
      <c r="D758" s="73">
        <v>165</v>
      </c>
      <c r="E758" s="74">
        <v>150</v>
      </c>
    </row>
    <row r="759" spans="1:5" s="22" customFormat="1" ht="15.75" customHeight="1">
      <c r="A759" s="23"/>
      <c r="B759" s="21" t="s">
        <v>7</v>
      </c>
      <c r="C759" s="72">
        <v>1340</v>
      </c>
      <c r="D759" s="73">
        <v>700</v>
      </c>
      <c r="E759" s="74">
        <v>50</v>
      </c>
    </row>
    <row r="760" spans="1:5" s="22" customFormat="1" ht="15.75" customHeight="1">
      <c r="A760" s="23"/>
      <c r="B760" s="21" t="s">
        <v>24</v>
      </c>
      <c r="C760" s="72">
        <v>555</v>
      </c>
      <c r="D760" s="73">
        <v>165</v>
      </c>
      <c r="E760" s="74">
        <v>5</v>
      </c>
    </row>
    <row r="761" spans="1:5" s="22" customFormat="1" ht="15.75" customHeight="1">
      <c r="A761" s="23"/>
      <c r="B761" s="21" t="s">
        <v>111</v>
      </c>
      <c r="C761" s="72">
        <v>2970</v>
      </c>
      <c r="D761" s="73">
        <v>3090</v>
      </c>
      <c r="E761" s="74">
        <v>1060</v>
      </c>
    </row>
    <row r="762" spans="1:5" s="22" customFormat="1" ht="15.75" customHeight="1">
      <c r="A762" s="23"/>
      <c r="B762" s="21" t="s">
        <v>13</v>
      </c>
      <c r="C762" s="72">
        <v>2250</v>
      </c>
      <c r="D762" s="73">
        <v>6490</v>
      </c>
      <c r="E762" s="74">
        <v>3380</v>
      </c>
    </row>
    <row r="763" spans="1:5" s="22" customFormat="1" ht="15.75" customHeight="1">
      <c r="A763" s="23"/>
      <c r="B763" s="21" t="s">
        <v>8</v>
      </c>
      <c r="C763" s="72">
        <v>669</v>
      </c>
      <c r="D763" s="73">
        <v>1820</v>
      </c>
      <c r="E763" s="74">
        <v>450</v>
      </c>
    </row>
    <row r="764" spans="1:5" s="2" customFormat="1" ht="27" customHeight="1">
      <c r="A764" s="23">
        <v>1</v>
      </c>
      <c r="B764" s="38" t="s">
        <v>81</v>
      </c>
      <c r="C764" s="88">
        <v>53561</v>
      </c>
      <c r="D764" s="89">
        <v>43094</v>
      </c>
      <c r="E764" s="90">
        <v>14599</v>
      </c>
    </row>
    <row r="765" spans="1:5" s="39" customFormat="1" ht="17.100000000000001" customHeight="1">
      <c r="A765" s="23">
        <v>2</v>
      </c>
      <c r="B765" s="137" t="s">
        <v>158</v>
      </c>
      <c r="C765" s="77">
        <v>17796</v>
      </c>
      <c r="D765" s="78">
        <v>0</v>
      </c>
      <c r="E765" s="79">
        <v>0</v>
      </c>
    </row>
    <row r="766" spans="1:5" s="39" customFormat="1" ht="17.100000000000001" customHeight="1">
      <c r="A766" s="23"/>
      <c r="B766" s="165" t="s">
        <v>169</v>
      </c>
      <c r="C766" s="152">
        <v>2307</v>
      </c>
      <c r="D766" s="73"/>
      <c r="E766" s="74"/>
    </row>
    <row r="767" spans="1:5" s="22" customFormat="1" ht="15.75" customHeight="1">
      <c r="A767" s="23">
        <v>3</v>
      </c>
      <c r="B767" s="165" t="s">
        <v>159</v>
      </c>
      <c r="C767" s="97">
        <v>7399</v>
      </c>
      <c r="D767" s="98"/>
      <c r="E767" s="99"/>
    </row>
    <row r="768" spans="1:5" s="22" customFormat="1" ht="15.75" customHeight="1">
      <c r="A768" s="23"/>
      <c r="B768" s="139" t="s">
        <v>140</v>
      </c>
      <c r="C768" s="100">
        <v>7399</v>
      </c>
      <c r="D768" s="101"/>
      <c r="E768" s="102"/>
    </row>
    <row r="769" spans="1:5" s="22" customFormat="1" ht="15.75" customHeight="1">
      <c r="A769" s="23"/>
      <c r="B769" s="139" t="s">
        <v>141</v>
      </c>
      <c r="C769" s="122"/>
      <c r="D769" s="126"/>
      <c r="E769" s="127"/>
    </row>
    <row r="770" spans="1:5" s="22" customFormat="1" ht="15.75" customHeight="1">
      <c r="A770" s="23"/>
      <c r="B770" s="57" t="s">
        <v>162</v>
      </c>
      <c r="C770" s="77">
        <v>687</v>
      </c>
      <c r="D770" s="78"/>
      <c r="E770" s="79"/>
    </row>
    <row r="771" spans="1:5" s="22" customFormat="1" ht="15.75" customHeight="1">
      <c r="A771" s="23">
        <v>3</v>
      </c>
      <c r="B771" s="57" t="s">
        <v>134</v>
      </c>
      <c r="C771" s="97">
        <v>1873</v>
      </c>
      <c r="D771" s="98"/>
      <c r="E771" s="99"/>
    </row>
    <row r="772" spans="1:5" s="22" customFormat="1" ht="15.75" customHeight="1">
      <c r="A772" s="23"/>
      <c r="B772" s="139" t="s">
        <v>140</v>
      </c>
      <c r="C772" s="122">
        <v>1595</v>
      </c>
      <c r="D772" s="126"/>
      <c r="E772" s="127"/>
    </row>
    <row r="773" spans="1:5" s="22" customFormat="1" ht="15.75" customHeight="1">
      <c r="A773" s="23"/>
      <c r="B773" s="139" t="s">
        <v>141</v>
      </c>
      <c r="C773" s="122"/>
      <c r="D773" s="126"/>
      <c r="E773" s="127"/>
    </row>
    <row r="774" spans="1:5" s="22" customFormat="1" ht="30.75" customHeight="1">
      <c r="A774" s="23"/>
      <c r="B774" s="140" t="s">
        <v>142</v>
      </c>
      <c r="C774" s="122">
        <v>278</v>
      </c>
      <c r="D774" s="126"/>
      <c r="E774" s="127"/>
    </row>
    <row r="775" spans="1:5" s="22" customFormat="1" ht="29.25" customHeight="1">
      <c r="A775" s="23"/>
      <c r="B775" s="58" t="s">
        <v>58</v>
      </c>
      <c r="C775" s="77">
        <v>90</v>
      </c>
      <c r="D775" s="78"/>
      <c r="E775" s="79"/>
    </row>
    <row r="776" spans="1:5" s="22" customFormat="1" ht="29.25" customHeight="1">
      <c r="A776" s="23"/>
      <c r="B776" s="58" t="s">
        <v>57</v>
      </c>
      <c r="C776" s="77">
        <v>40</v>
      </c>
      <c r="D776" s="78"/>
      <c r="E776" s="79"/>
    </row>
    <row r="777" spans="1:5" s="22" customFormat="1" ht="27" customHeight="1">
      <c r="A777" s="23"/>
      <c r="B777" s="58" t="s">
        <v>120</v>
      </c>
      <c r="C777" s="77">
        <v>5400</v>
      </c>
      <c r="D777" s="98"/>
      <c r="E777" s="99"/>
    </row>
    <row r="778" spans="1:5" s="30" customFormat="1" ht="26.25" customHeight="1">
      <c r="A778" s="23">
        <v>2</v>
      </c>
      <c r="B778" s="136" t="s">
        <v>149</v>
      </c>
      <c r="C778" s="86">
        <v>4168</v>
      </c>
      <c r="D778" s="87">
        <v>2175</v>
      </c>
      <c r="E778" s="71">
        <v>0</v>
      </c>
    </row>
    <row r="779" spans="1:5" s="22" customFormat="1" ht="15.75" customHeight="1">
      <c r="A779" s="23"/>
      <c r="B779" s="21" t="s">
        <v>51</v>
      </c>
      <c r="C779" s="95">
        <v>3761</v>
      </c>
      <c r="D779" s="96">
        <v>2071</v>
      </c>
      <c r="E779" s="93"/>
    </row>
    <row r="780" spans="1:5" s="22" customFormat="1" ht="15.75" customHeight="1">
      <c r="A780" s="23"/>
      <c r="B780" s="21" t="s">
        <v>18</v>
      </c>
      <c r="C780" s="95">
        <v>234</v>
      </c>
      <c r="D780" s="96">
        <v>104</v>
      </c>
      <c r="E780" s="93"/>
    </row>
    <row r="781" spans="1:5" s="22" customFormat="1" ht="29.25" customHeight="1">
      <c r="A781" s="23"/>
      <c r="B781" s="24" t="s">
        <v>130</v>
      </c>
      <c r="C781" s="95">
        <v>173</v>
      </c>
      <c r="D781" s="96">
        <v>0</v>
      </c>
      <c r="E781" s="93"/>
    </row>
    <row r="782" spans="1:5" s="39" customFormat="1" ht="17.100000000000001" customHeight="1">
      <c r="A782" s="23">
        <v>2</v>
      </c>
      <c r="B782" s="137" t="s">
        <v>3</v>
      </c>
      <c r="C782" s="77">
        <v>31597</v>
      </c>
      <c r="D782" s="78">
        <v>40919</v>
      </c>
      <c r="E782" s="79">
        <v>14599</v>
      </c>
    </row>
    <row r="783" spans="1:5" s="22" customFormat="1" ht="15.75" customHeight="1">
      <c r="A783" s="23"/>
      <c r="B783" s="21" t="s">
        <v>11</v>
      </c>
      <c r="C783" s="72">
        <v>827</v>
      </c>
      <c r="D783" s="73">
        <v>1270</v>
      </c>
      <c r="E783" s="74"/>
    </row>
    <row r="784" spans="1:5" s="22" customFormat="1" ht="15.75" customHeight="1">
      <c r="A784" s="23"/>
      <c r="B784" s="21" t="s">
        <v>21</v>
      </c>
      <c r="C784" s="72">
        <v>827</v>
      </c>
      <c r="D784" s="73">
        <v>635</v>
      </c>
      <c r="E784" s="74"/>
    </row>
    <row r="785" spans="1:5" s="22" customFormat="1" ht="15.75" customHeight="1">
      <c r="A785" s="23"/>
      <c r="B785" s="21" t="s">
        <v>155</v>
      </c>
      <c r="C785" s="72">
        <v>316</v>
      </c>
      <c r="D785" s="73">
        <v>476</v>
      </c>
      <c r="E785" s="74">
        <v>200</v>
      </c>
    </row>
    <row r="786" spans="1:5" s="22" customFormat="1" ht="15.75" customHeight="1">
      <c r="A786" s="23"/>
      <c r="B786" s="21" t="s">
        <v>156</v>
      </c>
      <c r="C786" s="72">
        <v>239</v>
      </c>
      <c r="D786" s="73">
        <v>100</v>
      </c>
      <c r="E786" s="74"/>
    </row>
    <row r="787" spans="1:5" s="22" customFormat="1" ht="15.75" customHeight="1">
      <c r="A787" s="23"/>
      <c r="B787" s="21" t="s">
        <v>123</v>
      </c>
      <c r="C787" s="72">
        <v>827</v>
      </c>
      <c r="D787" s="73">
        <v>1270</v>
      </c>
      <c r="E787" s="74"/>
    </row>
    <row r="788" spans="1:5" s="22" customFormat="1" ht="15.75" customHeight="1">
      <c r="A788" s="23"/>
      <c r="B788" s="21" t="s">
        <v>124</v>
      </c>
      <c r="C788" s="72">
        <v>827</v>
      </c>
      <c r="D788" s="73">
        <v>635</v>
      </c>
      <c r="E788" s="74"/>
    </row>
    <row r="789" spans="1:5" s="22" customFormat="1" ht="15.75" customHeight="1">
      <c r="A789" s="23"/>
      <c r="B789" s="21" t="s">
        <v>19</v>
      </c>
      <c r="C789" s="72">
        <v>239</v>
      </c>
      <c r="D789" s="73"/>
      <c r="E789" s="74"/>
    </row>
    <row r="790" spans="1:5" s="22" customFormat="1" ht="15.75" customHeight="1">
      <c r="A790" s="23"/>
      <c r="B790" s="21" t="s">
        <v>10</v>
      </c>
      <c r="C790" s="72">
        <v>1033</v>
      </c>
      <c r="D790" s="73">
        <v>1329</v>
      </c>
      <c r="E790" s="74">
        <v>0</v>
      </c>
    </row>
    <row r="791" spans="1:5" s="22" customFormat="1" ht="15.75" customHeight="1">
      <c r="A791" s="23"/>
      <c r="B791" s="21" t="s">
        <v>31</v>
      </c>
      <c r="C791" s="72">
        <v>1033</v>
      </c>
      <c r="D791" s="73">
        <v>100</v>
      </c>
      <c r="E791" s="74">
        <v>0</v>
      </c>
    </row>
    <row r="792" spans="1:5" s="22" customFormat="1" ht="15.75" customHeight="1">
      <c r="A792" s="23"/>
      <c r="B792" s="21" t="s">
        <v>110</v>
      </c>
      <c r="C792" s="72">
        <v>2486</v>
      </c>
      <c r="D792" s="73">
        <v>3572</v>
      </c>
      <c r="E792" s="74">
        <v>1800</v>
      </c>
    </row>
    <row r="793" spans="1:5" s="22" customFormat="1" ht="15.75" customHeight="1">
      <c r="A793" s="23"/>
      <c r="B793" s="21" t="s">
        <v>9</v>
      </c>
      <c r="C793" s="72">
        <v>622</v>
      </c>
      <c r="D793" s="73">
        <v>1270</v>
      </c>
      <c r="E793" s="74">
        <v>300</v>
      </c>
    </row>
    <row r="794" spans="1:5" s="22" customFormat="1" ht="15.75" customHeight="1">
      <c r="A794" s="23"/>
      <c r="B794" s="21" t="s">
        <v>28</v>
      </c>
      <c r="C794" s="72">
        <v>622</v>
      </c>
      <c r="D794" s="73">
        <v>635</v>
      </c>
      <c r="E794" s="74">
        <v>60</v>
      </c>
    </row>
    <row r="795" spans="1:5" s="22" customFormat="1" ht="15.75" customHeight="1">
      <c r="A795" s="23"/>
      <c r="B795" s="21" t="s">
        <v>7</v>
      </c>
      <c r="C795" s="72">
        <v>622</v>
      </c>
      <c r="D795" s="73">
        <v>1270</v>
      </c>
      <c r="E795" s="74">
        <v>300</v>
      </c>
    </row>
    <row r="796" spans="1:5" s="22" customFormat="1" ht="15.75" customHeight="1">
      <c r="A796" s="23"/>
      <c r="B796" s="21" t="s">
        <v>24</v>
      </c>
      <c r="C796" s="72">
        <v>622</v>
      </c>
      <c r="D796" s="73">
        <v>635</v>
      </c>
      <c r="E796" s="74">
        <v>60</v>
      </c>
    </row>
    <row r="797" spans="1:5" s="22" customFormat="1" ht="15.75" customHeight="1">
      <c r="A797" s="23"/>
      <c r="B797" s="21" t="s">
        <v>111</v>
      </c>
      <c r="C797" s="72">
        <v>6320</v>
      </c>
      <c r="D797" s="73">
        <v>8897</v>
      </c>
      <c r="E797" s="74">
        <v>4272</v>
      </c>
    </row>
    <row r="798" spans="1:5" s="22" customFormat="1" ht="15.75" customHeight="1">
      <c r="A798" s="23"/>
      <c r="B798" s="21" t="s">
        <v>13</v>
      </c>
      <c r="C798" s="72">
        <v>10542</v>
      </c>
      <c r="D798" s="73">
        <v>13586</v>
      </c>
      <c r="E798" s="74">
        <v>6167</v>
      </c>
    </row>
    <row r="799" spans="1:5" s="22" customFormat="1" ht="15.75" customHeight="1">
      <c r="A799" s="23"/>
      <c r="B799" s="21" t="s">
        <v>36</v>
      </c>
      <c r="C799" s="72">
        <v>468</v>
      </c>
      <c r="D799" s="73">
        <v>1072</v>
      </c>
      <c r="E799" s="74">
        <v>540</v>
      </c>
    </row>
    <row r="800" spans="1:5" s="22" customFormat="1" ht="15.75" customHeight="1">
      <c r="A800" s="23"/>
      <c r="B800" s="21" t="s">
        <v>29</v>
      </c>
      <c r="C800" s="72">
        <v>468</v>
      </c>
      <c r="D800" s="73">
        <v>357</v>
      </c>
      <c r="E800" s="74">
        <v>180</v>
      </c>
    </row>
    <row r="801" spans="1:5" s="22" customFormat="1" ht="15.75" customHeight="1">
      <c r="A801" s="23"/>
      <c r="B801" s="21" t="s">
        <v>8</v>
      </c>
      <c r="C801" s="72">
        <v>1243</v>
      </c>
      <c r="D801" s="73">
        <v>1905</v>
      </c>
      <c r="E801" s="74">
        <v>720</v>
      </c>
    </row>
    <row r="802" spans="1:5" s="22" customFormat="1" ht="15.75" customHeight="1">
      <c r="A802" s="23"/>
      <c r="B802" s="21" t="s">
        <v>16</v>
      </c>
      <c r="C802" s="72">
        <v>1414</v>
      </c>
      <c r="D802" s="73">
        <v>1905</v>
      </c>
      <c r="E802" s="74">
        <v>0</v>
      </c>
    </row>
    <row r="803" spans="1:5" s="34" customFormat="1" ht="30.75" customHeight="1">
      <c r="A803" s="23">
        <v>4</v>
      </c>
      <c r="B803" s="38" t="s">
        <v>78</v>
      </c>
      <c r="C803" s="88">
        <v>860940</v>
      </c>
      <c r="D803" s="89">
        <v>699138</v>
      </c>
      <c r="E803" s="90">
        <v>236217</v>
      </c>
    </row>
    <row r="804" spans="1:5" s="34" customFormat="1" ht="36" customHeight="1">
      <c r="A804" s="23">
        <v>1</v>
      </c>
      <c r="B804" s="38" t="s">
        <v>77</v>
      </c>
      <c r="C804" s="88">
        <v>0</v>
      </c>
      <c r="D804" s="89">
        <v>0</v>
      </c>
      <c r="E804" s="90">
        <v>412</v>
      </c>
    </row>
    <row r="805" spans="1:5" s="30" customFormat="1" ht="17.100000000000001" customHeight="1">
      <c r="A805" s="23">
        <v>2</v>
      </c>
      <c r="B805" s="142" t="s">
        <v>151</v>
      </c>
      <c r="C805" s="86">
        <v>0</v>
      </c>
      <c r="D805" s="87">
        <v>0</v>
      </c>
      <c r="E805" s="71">
        <v>412</v>
      </c>
    </row>
    <row r="806" spans="1:5" s="22" customFormat="1" ht="15.75" customHeight="1">
      <c r="A806" s="23"/>
      <c r="B806" s="21" t="s">
        <v>36</v>
      </c>
      <c r="C806" s="72"/>
      <c r="D806" s="73"/>
      <c r="E806" s="74">
        <v>412</v>
      </c>
    </row>
    <row r="807" spans="1:5" s="2" customFormat="1" ht="35.25" customHeight="1">
      <c r="A807" s="23">
        <v>1</v>
      </c>
      <c r="B807" s="38" t="s">
        <v>75</v>
      </c>
      <c r="C807" s="88">
        <v>111862</v>
      </c>
      <c r="D807" s="89">
        <v>91721</v>
      </c>
      <c r="E807" s="90">
        <v>41802</v>
      </c>
    </row>
    <row r="808" spans="1:5" s="2" customFormat="1" ht="22.5" customHeight="1">
      <c r="A808" s="23">
        <v>2</v>
      </c>
      <c r="B808" s="70" t="s">
        <v>161</v>
      </c>
      <c r="C808" s="86">
        <v>5000</v>
      </c>
      <c r="D808" s="87">
        <v>2000</v>
      </c>
      <c r="E808" s="71">
        <v>0</v>
      </c>
    </row>
    <row r="809" spans="1:5" s="22" customFormat="1" ht="15.75" customHeight="1">
      <c r="A809" s="23"/>
      <c r="B809" s="21" t="s">
        <v>160</v>
      </c>
      <c r="C809" s="26">
        <v>5000</v>
      </c>
      <c r="D809" s="73">
        <v>2000</v>
      </c>
      <c r="E809" s="74"/>
    </row>
    <row r="810" spans="1:5" s="30" customFormat="1" ht="17.100000000000001" customHeight="1">
      <c r="A810" s="23">
        <v>2</v>
      </c>
      <c r="B810" s="70" t="s">
        <v>2</v>
      </c>
      <c r="C810" s="86">
        <v>4050</v>
      </c>
      <c r="D810" s="87">
        <v>2400</v>
      </c>
      <c r="E810" s="71">
        <v>0</v>
      </c>
    </row>
    <row r="811" spans="1:5" s="22" customFormat="1" ht="15.75" customHeight="1">
      <c r="A811" s="23"/>
      <c r="B811" s="21" t="s">
        <v>37</v>
      </c>
      <c r="C811" s="72">
        <v>600</v>
      </c>
      <c r="D811" s="73">
        <v>100</v>
      </c>
      <c r="E811" s="74"/>
    </row>
    <row r="812" spans="1:5" s="22" customFormat="1" ht="15.75" customHeight="1">
      <c r="A812" s="23"/>
      <c r="B812" s="21" t="s">
        <v>35</v>
      </c>
      <c r="C812" s="72">
        <v>2250</v>
      </c>
      <c r="D812" s="73">
        <v>1100</v>
      </c>
      <c r="E812" s="74"/>
    </row>
    <row r="813" spans="1:5" s="22" customFormat="1" ht="15.75" customHeight="1">
      <c r="A813" s="23"/>
      <c r="B813" s="21" t="s">
        <v>42</v>
      </c>
      <c r="C813" s="72">
        <v>600</v>
      </c>
      <c r="D813" s="73">
        <v>800</v>
      </c>
      <c r="E813" s="74"/>
    </row>
    <row r="814" spans="1:5" s="22" customFormat="1" ht="15.75" customHeight="1">
      <c r="A814" s="23"/>
      <c r="B814" s="21" t="s">
        <v>74</v>
      </c>
      <c r="C814" s="72">
        <v>600</v>
      </c>
      <c r="D814" s="73">
        <v>400</v>
      </c>
      <c r="E814" s="74"/>
    </row>
    <row r="815" spans="1:5" s="39" customFormat="1" ht="17.100000000000001" customHeight="1">
      <c r="A815" s="23">
        <v>2</v>
      </c>
      <c r="B815" s="137" t="s">
        <v>158</v>
      </c>
      <c r="C815" s="77">
        <v>27585</v>
      </c>
      <c r="D815" s="78">
        <v>0</v>
      </c>
      <c r="E815" s="79">
        <v>0</v>
      </c>
    </row>
    <row r="816" spans="1:5" s="39" customFormat="1" ht="17.100000000000001" customHeight="1">
      <c r="A816" s="23"/>
      <c r="B816" s="165" t="s">
        <v>169</v>
      </c>
      <c r="C816" s="152">
        <v>4972</v>
      </c>
      <c r="D816" s="73"/>
      <c r="E816" s="74"/>
    </row>
    <row r="817" spans="1:5" s="22" customFormat="1" ht="15.75" customHeight="1">
      <c r="A817" s="23">
        <v>3</v>
      </c>
      <c r="B817" s="165" t="s">
        <v>159</v>
      </c>
      <c r="C817" s="97">
        <v>16020</v>
      </c>
      <c r="D817" s="98"/>
      <c r="E817" s="99"/>
    </row>
    <row r="818" spans="1:5" s="22" customFormat="1" ht="15.75" customHeight="1">
      <c r="A818" s="23"/>
      <c r="B818" s="139" t="s">
        <v>140</v>
      </c>
      <c r="C818" s="100">
        <v>16020</v>
      </c>
      <c r="D818" s="101"/>
      <c r="E818" s="102"/>
    </row>
    <row r="819" spans="1:5" s="22" customFormat="1" ht="15.75" customHeight="1">
      <c r="A819" s="23"/>
      <c r="B819" s="139" t="s">
        <v>141</v>
      </c>
      <c r="C819" s="77"/>
      <c r="D819" s="78"/>
      <c r="E819" s="79"/>
    </row>
    <row r="820" spans="1:5" s="22" customFormat="1" ht="15.75" customHeight="1">
      <c r="A820" s="23"/>
      <c r="B820" s="57" t="s">
        <v>162</v>
      </c>
      <c r="C820" s="77">
        <v>1493</v>
      </c>
      <c r="D820" s="78"/>
      <c r="E820" s="79"/>
    </row>
    <row r="821" spans="1:5" s="22" customFormat="1" ht="15.75" customHeight="1">
      <c r="A821" s="23">
        <v>3</v>
      </c>
      <c r="B821" s="57" t="s">
        <v>134</v>
      </c>
      <c r="C821" s="97">
        <v>5100</v>
      </c>
      <c r="D821" s="98"/>
      <c r="E821" s="99"/>
    </row>
    <row r="822" spans="1:5" s="22" customFormat="1" ht="15.75" customHeight="1">
      <c r="A822" s="23"/>
      <c r="B822" s="139" t="s">
        <v>140</v>
      </c>
      <c r="C822" s="122">
        <v>5100</v>
      </c>
      <c r="D822" s="126"/>
      <c r="E822" s="127"/>
    </row>
    <row r="823" spans="1:5" s="22" customFormat="1" ht="15.75" customHeight="1">
      <c r="A823" s="23"/>
      <c r="B823" s="139" t="s">
        <v>141</v>
      </c>
      <c r="C823" s="122"/>
      <c r="D823" s="126"/>
      <c r="E823" s="127"/>
    </row>
    <row r="824" spans="1:5" s="39" customFormat="1" ht="17.100000000000001" customHeight="1">
      <c r="A824" s="23">
        <v>2</v>
      </c>
      <c r="B824" s="137" t="s">
        <v>0</v>
      </c>
      <c r="C824" s="77">
        <v>7800</v>
      </c>
      <c r="D824" s="78">
        <v>0</v>
      </c>
      <c r="E824" s="79">
        <v>0</v>
      </c>
    </row>
    <row r="825" spans="1:5" s="39" customFormat="1" ht="15.75" customHeight="1">
      <c r="A825" s="23"/>
      <c r="B825" s="141" t="s">
        <v>137</v>
      </c>
      <c r="C825" s="131">
        <v>7000</v>
      </c>
      <c r="D825" s="114"/>
      <c r="E825" s="115"/>
    </row>
    <row r="826" spans="1:5" s="39" customFormat="1" ht="15.75" customHeight="1">
      <c r="A826" s="23"/>
      <c r="B826" s="141" t="s">
        <v>138</v>
      </c>
      <c r="C826" s="131"/>
      <c r="D826" s="114"/>
      <c r="E826" s="115"/>
    </row>
    <row r="827" spans="1:5" s="39" customFormat="1" ht="15.75" customHeight="1">
      <c r="A827" s="23"/>
      <c r="B827" s="141" t="s">
        <v>139</v>
      </c>
      <c r="C827" s="131">
        <v>800</v>
      </c>
      <c r="D827" s="114"/>
      <c r="E827" s="115"/>
    </row>
    <row r="828" spans="1:5" s="39" customFormat="1" ht="15.75" customHeight="1">
      <c r="A828" s="23">
        <v>2</v>
      </c>
      <c r="B828" s="137" t="s">
        <v>129</v>
      </c>
      <c r="C828" s="77"/>
      <c r="D828" s="78"/>
      <c r="E828" s="79">
        <v>19000</v>
      </c>
    </row>
    <row r="829" spans="1:5" s="39" customFormat="1" ht="15.75" customHeight="1">
      <c r="A829" s="23"/>
      <c r="B829" s="21" t="s">
        <v>36</v>
      </c>
      <c r="C829" s="72"/>
      <c r="D829" s="73"/>
      <c r="E829" s="74">
        <v>19000</v>
      </c>
    </row>
    <row r="830" spans="1:5" s="39" customFormat="1" ht="17.100000000000001" customHeight="1">
      <c r="A830" s="23">
        <v>2</v>
      </c>
      <c r="B830" s="137" t="s">
        <v>3</v>
      </c>
      <c r="C830" s="77">
        <v>67427</v>
      </c>
      <c r="D830" s="78">
        <v>87321</v>
      </c>
      <c r="E830" s="78">
        <v>22802</v>
      </c>
    </row>
    <row r="831" spans="1:5" s="22" customFormat="1" ht="15.75" customHeight="1">
      <c r="A831" s="23"/>
      <c r="B831" s="35" t="s">
        <v>121</v>
      </c>
      <c r="C831" s="72">
        <v>530</v>
      </c>
      <c r="D831" s="73">
        <v>1236</v>
      </c>
      <c r="E831" s="74">
        <v>11</v>
      </c>
    </row>
    <row r="832" spans="1:5" s="22" customFormat="1" ht="15.75" customHeight="1">
      <c r="A832" s="23"/>
      <c r="B832" s="21" t="s">
        <v>112</v>
      </c>
      <c r="C832" s="72">
        <v>417</v>
      </c>
      <c r="D832" s="73">
        <v>1236</v>
      </c>
      <c r="E832" s="74">
        <v>4</v>
      </c>
    </row>
    <row r="833" spans="1:5" s="22" customFormat="1" ht="15.75" customHeight="1">
      <c r="A833" s="23"/>
      <c r="B833" s="21" t="s">
        <v>39</v>
      </c>
      <c r="C833" s="72">
        <v>17</v>
      </c>
      <c r="D833" s="73">
        <v>20</v>
      </c>
      <c r="E833" s="74">
        <v>1</v>
      </c>
    </row>
    <row r="834" spans="1:5" s="22" customFormat="1" ht="15.75" customHeight="1">
      <c r="A834" s="23"/>
      <c r="B834" s="21" t="s">
        <v>11</v>
      </c>
      <c r="C834" s="72">
        <v>425</v>
      </c>
      <c r="D834" s="73">
        <v>607</v>
      </c>
      <c r="E834" s="74">
        <v>3</v>
      </c>
    </row>
    <row r="835" spans="1:5" s="22" customFormat="1" ht="15.75" customHeight="1">
      <c r="A835" s="23"/>
      <c r="B835" s="21" t="s">
        <v>123</v>
      </c>
      <c r="C835" s="72">
        <v>1507</v>
      </c>
      <c r="D835" s="73">
        <v>1009</v>
      </c>
      <c r="E835" s="74">
        <v>10</v>
      </c>
    </row>
    <row r="836" spans="1:5" s="22" customFormat="1" ht="15.75" customHeight="1">
      <c r="A836" s="23"/>
      <c r="B836" s="21" t="s">
        <v>80</v>
      </c>
      <c r="C836" s="72">
        <v>2917</v>
      </c>
      <c r="D836" s="73">
        <v>2062</v>
      </c>
      <c r="E836" s="74">
        <v>74</v>
      </c>
    </row>
    <row r="837" spans="1:5" s="22" customFormat="1" ht="15.75" customHeight="1">
      <c r="A837" s="23"/>
      <c r="B837" s="21" t="s">
        <v>38</v>
      </c>
      <c r="C837" s="72">
        <v>146</v>
      </c>
      <c r="D837" s="73">
        <v>340</v>
      </c>
      <c r="E837" s="74">
        <v>65</v>
      </c>
    </row>
    <row r="838" spans="1:5" s="22" customFormat="1" ht="15.75" customHeight="1">
      <c r="A838" s="23"/>
      <c r="B838" s="21" t="s">
        <v>10</v>
      </c>
      <c r="C838" s="72">
        <v>4560</v>
      </c>
      <c r="D838" s="73">
        <v>4223</v>
      </c>
      <c r="E838" s="74">
        <v>81</v>
      </c>
    </row>
    <row r="839" spans="1:5" s="22" customFormat="1" ht="15.75" customHeight="1">
      <c r="A839" s="23"/>
      <c r="B839" s="21" t="s">
        <v>45</v>
      </c>
      <c r="C839" s="72">
        <v>475</v>
      </c>
      <c r="D839" s="73">
        <v>907</v>
      </c>
      <c r="E839" s="74">
        <v>3</v>
      </c>
    </row>
    <row r="840" spans="1:5" s="22" customFormat="1" ht="15.75" customHeight="1">
      <c r="A840" s="23"/>
      <c r="B840" s="21" t="s">
        <v>110</v>
      </c>
      <c r="C840" s="72">
        <v>32410</v>
      </c>
      <c r="D840" s="73">
        <v>44598</v>
      </c>
      <c r="E840" s="74">
        <v>14217</v>
      </c>
    </row>
    <row r="841" spans="1:5" s="22" customFormat="1" ht="15.75" customHeight="1">
      <c r="A841" s="23"/>
      <c r="B841" s="24" t="s">
        <v>23</v>
      </c>
      <c r="C841" s="72">
        <v>1533</v>
      </c>
      <c r="D841" s="73">
        <v>732</v>
      </c>
      <c r="E841" s="74">
        <v>3</v>
      </c>
    </row>
    <row r="842" spans="1:5" s="22" customFormat="1" ht="15.75" customHeight="1">
      <c r="A842" s="23"/>
      <c r="B842" s="21" t="s">
        <v>9</v>
      </c>
      <c r="C842" s="72">
        <v>2817</v>
      </c>
      <c r="D842" s="73">
        <v>2525</v>
      </c>
      <c r="E842" s="74">
        <v>330</v>
      </c>
    </row>
    <row r="843" spans="1:5" s="22" customFormat="1" ht="15.75" customHeight="1">
      <c r="A843" s="23"/>
      <c r="B843" s="21" t="s">
        <v>7</v>
      </c>
      <c r="C843" s="72">
        <v>2751</v>
      </c>
      <c r="D843" s="73">
        <v>4944</v>
      </c>
      <c r="E843" s="74">
        <v>1421</v>
      </c>
    </row>
    <row r="844" spans="1:5" s="22" customFormat="1" ht="15.75" customHeight="1">
      <c r="A844" s="23"/>
      <c r="B844" s="21" t="s">
        <v>73</v>
      </c>
      <c r="C844" s="72">
        <v>650</v>
      </c>
      <c r="D844" s="73">
        <v>597</v>
      </c>
      <c r="E844" s="74">
        <v>6</v>
      </c>
    </row>
    <row r="845" spans="1:5" s="22" customFormat="1" ht="15.75" customHeight="1">
      <c r="A845" s="23"/>
      <c r="B845" s="21" t="s">
        <v>43</v>
      </c>
      <c r="C845" s="72">
        <v>17</v>
      </c>
      <c r="D845" s="73">
        <v>20</v>
      </c>
      <c r="E845" s="74">
        <v>1</v>
      </c>
    </row>
    <row r="846" spans="1:5" s="22" customFormat="1" ht="15.75" customHeight="1">
      <c r="A846" s="23"/>
      <c r="B846" s="21" t="s">
        <v>13</v>
      </c>
      <c r="C846" s="72">
        <v>5828</v>
      </c>
      <c r="D846" s="73">
        <v>8927</v>
      </c>
      <c r="E846" s="74">
        <v>3193</v>
      </c>
    </row>
    <row r="847" spans="1:5" s="22" customFormat="1" ht="15.75" customHeight="1">
      <c r="A847" s="23"/>
      <c r="B847" s="21" t="s">
        <v>36</v>
      </c>
      <c r="C847" s="72">
        <v>2792</v>
      </c>
      <c r="D847" s="73">
        <v>5459</v>
      </c>
      <c r="E847" s="74">
        <v>106</v>
      </c>
    </row>
    <row r="848" spans="1:5" s="22" customFormat="1" ht="15.75" customHeight="1">
      <c r="A848" s="23"/>
      <c r="B848" s="21" t="s">
        <v>17</v>
      </c>
      <c r="C848" s="72">
        <v>1934</v>
      </c>
      <c r="D848" s="73">
        <v>1596</v>
      </c>
      <c r="E848" s="74">
        <v>103</v>
      </c>
    </row>
    <row r="849" spans="1:5" s="22" customFormat="1" ht="15.75" customHeight="1">
      <c r="A849" s="23"/>
      <c r="B849" s="21" t="s">
        <v>8</v>
      </c>
      <c r="C849" s="72">
        <v>1783</v>
      </c>
      <c r="D849" s="73">
        <v>2060</v>
      </c>
      <c r="E849" s="74">
        <v>3163</v>
      </c>
    </row>
    <row r="850" spans="1:5" s="22" customFormat="1" ht="15.75" customHeight="1">
      <c r="A850" s="23"/>
      <c r="B850" s="21" t="s">
        <v>16</v>
      </c>
      <c r="C850" s="72">
        <v>3918</v>
      </c>
      <c r="D850" s="73">
        <v>4223</v>
      </c>
      <c r="E850" s="74">
        <v>7</v>
      </c>
    </row>
    <row r="851" spans="1:5" s="2" customFormat="1" ht="39.75" customHeight="1">
      <c r="A851" s="23">
        <v>1</v>
      </c>
      <c r="B851" s="38" t="s">
        <v>72</v>
      </c>
      <c r="C851" s="83">
        <v>63954</v>
      </c>
      <c r="D851" s="84">
        <v>58648</v>
      </c>
      <c r="E851" s="85">
        <v>15345</v>
      </c>
    </row>
    <row r="852" spans="1:5" s="172" customFormat="1" ht="17.100000000000001" customHeight="1">
      <c r="A852" s="23">
        <v>2</v>
      </c>
      <c r="B852" s="70" t="s">
        <v>2</v>
      </c>
      <c r="C852" s="80">
        <v>710</v>
      </c>
      <c r="D852" s="81">
        <v>137</v>
      </c>
      <c r="E852" s="82">
        <v>0</v>
      </c>
    </row>
    <row r="853" spans="1:5" s="173" customFormat="1" ht="17.100000000000001" customHeight="1">
      <c r="A853" s="23"/>
      <c r="B853" s="21" t="s">
        <v>35</v>
      </c>
      <c r="C853" s="72">
        <v>710</v>
      </c>
      <c r="D853" s="73">
        <v>137</v>
      </c>
      <c r="E853" s="74"/>
    </row>
    <row r="854" spans="1:5" s="30" customFormat="1" ht="17.100000000000001" customHeight="1">
      <c r="A854" s="23">
        <v>2</v>
      </c>
      <c r="B854" s="137" t="s">
        <v>158</v>
      </c>
      <c r="C854" s="77">
        <v>18063</v>
      </c>
      <c r="D854" s="78">
        <v>0</v>
      </c>
      <c r="E854" s="79">
        <v>0</v>
      </c>
    </row>
    <row r="855" spans="1:5" s="39" customFormat="1" ht="17.100000000000001" customHeight="1">
      <c r="A855" s="23"/>
      <c r="B855" s="165" t="s">
        <v>169</v>
      </c>
      <c r="C855" s="152">
        <v>3347</v>
      </c>
      <c r="D855" s="73"/>
      <c r="E855" s="74"/>
    </row>
    <row r="856" spans="1:5" s="34" customFormat="1" ht="15.75" customHeight="1">
      <c r="A856" s="23">
        <v>3</v>
      </c>
      <c r="B856" s="165" t="s">
        <v>159</v>
      </c>
      <c r="C856" s="97">
        <v>10719</v>
      </c>
      <c r="D856" s="98"/>
      <c r="E856" s="99"/>
    </row>
    <row r="857" spans="1:5" s="34" customFormat="1" ht="15.75" customHeight="1">
      <c r="A857" s="23"/>
      <c r="B857" s="139" t="s">
        <v>140</v>
      </c>
      <c r="C857" s="100">
        <v>10226</v>
      </c>
      <c r="D857" s="101"/>
      <c r="E857" s="102"/>
    </row>
    <row r="858" spans="1:5" s="34" customFormat="1" ht="15.75" customHeight="1">
      <c r="A858" s="23"/>
      <c r="B858" s="139" t="s">
        <v>141</v>
      </c>
      <c r="C858" s="100">
        <v>493</v>
      </c>
      <c r="D858" s="101"/>
      <c r="E858" s="102"/>
    </row>
    <row r="859" spans="1:5" s="34" customFormat="1" ht="15.75" customHeight="1">
      <c r="A859" s="23"/>
      <c r="B859" s="57" t="s">
        <v>162</v>
      </c>
      <c r="C859" s="94">
        <v>1000</v>
      </c>
      <c r="D859" s="103"/>
      <c r="E859" s="104"/>
    </row>
    <row r="860" spans="1:5" s="34" customFormat="1" ht="15.75" customHeight="1">
      <c r="A860" s="23">
        <v>3</v>
      </c>
      <c r="B860" s="58" t="s">
        <v>134</v>
      </c>
      <c r="C860" s="97">
        <v>2997</v>
      </c>
      <c r="D860" s="98"/>
      <c r="E860" s="99"/>
    </row>
    <row r="861" spans="1:5" s="34" customFormat="1" ht="15.75" customHeight="1">
      <c r="A861" s="23"/>
      <c r="B861" s="139" t="s">
        <v>140</v>
      </c>
      <c r="C861" s="72">
        <v>2897</v>
      </c>
      <c r="D861" s="73"/>
      <c r="E861" s="74"/>
    </row>
    <row r="862" spans="1:5" s="34" customFormat="1" ht="15.75" customHeight="1">
      <c r="A862" s="23"/>
      <c r="B862" s="139" t="s">
        <v>141</v>
      </c>
      <c r="C862" s="122">
        <v>100</v>
      </c>
      <c r="D862" s="126"/>
      <c r="E862" s="127"/>
    </row>
    <row r="863" spans="1:5" s="30" customFormat="1" ht="17.100000000000001" customHeight="1">
      <c r="A863" s="23">
        <v>2</v>
      </c>
      <c r="B863" s="137" t="s">
        <v>3</v>
      </c>
      <c r="C863" s="80">
        <v>45181</v>
      </c>
      <c r="D863" s="81">
        <v>58511</v>
      </c>
      <c r="E863" s="81">
        <v>15345</v>
      </c>
    </row>
    <row r="864" spans="1:5" s="22" customFormat="1" ht="15.75" customHeight="1">
      <c r="A864" s="23"/>
      <c r="B864" s="21" t="s">
        <v>121</v>
      </c>
      <c r="C864" s="72">
        <v>700</v>
      </c>
      <c r="D864" s="73">
        <v>500</v>
      </c>
      <c r="E864" s="74">
        <v>200</v>
      </c>
    </row>
    <row r="865" spans="1:5" s="22" customFormat="1" ht="15.75" customHeight="1">
      <c r="A865" s="23"/>
      <c r="B865" s="21" t="s">
        <v>112</v>
      </c>
      <c r="C865" s="72">
        <v>3000</v>
      </c>
      <c r="D865" s="73">
        <v>1000</v>
      </c>
      <c r="E865" s="74">
        <v>1</v>
      </c>
    </row>
    <row r="866" spans="1:5" s="22" customFormat="1" ht="15.75" customHeight="1">
      <c r="A866" s="23"/>
      <c r="B866" s="21" t="s">
        <v>11</v>
      </c>
      <c r="C866" s="72">
        <v>450</v>
      </c>
      <c r="D866" s="73">
        <v>250</v>
      </c>
      <c r="E866" s="74"/>
    </row>
    <row r="867" spans="1:5" s="22" customFormat="1" ht="15.75" customHeight="1">
      <c r="A867" s="23"/>
      <c r="B867" s="21" t="s">
        <v>123</v>
      </c>
      <c r="C867" s="72">
        <v>200</v>
      </c>
      <c r="D867" s="73">
        <v>800</v>
      </c>
      <c r="E867" s="74">
        <v>4</v>
      </c>
    </row>
    <row r="868" spans="1:5" s="22" customFormat="1" ht="15.75" customHeight="1">
      <c r="A868" s="23"/>
      <c r="B868" s="21" t="s">
        <v>19</v>
      </c>
      <c r="C868" s="72">
        <v>1000</v>
      </c>
      <c r="D868" s="73">
        <v>1750</v>
      </c>
      <c r="E868" s="74">
        <v>210</v>
      </c>
    </row>
    <row r="869" spans="1:5" s="22" customFormat="1" ht="15.75" customHeight="1">
      <c r="A869" s="23"/>
      <c r="B869" s="21" t="s">
        <v>10</v>
      </c>
      <c r="C869" s="72">
        <v>2100</v>
      </c>
      <c r="D869" s="73">
        <v>2000</v>
      </c>
      <c r="E869" s="74">
        <v>240</v>
      </c>
    </row>
    <row r="870" spans="1:5" s="22" customFormat="1" ht="15.75" customHeight="1">
      <c r="A870" s="23"/>
      <c r="B870" s="21" t="s">
        <v>110</v>
      </c>
      <c r="C870" s="72">
        <v>12246</v>
      </c>
      <c r="D870" s="73">
        <v>35461</v>
      </c>
      <c r="E870" s="74">
        <v>11200</v>
      </c>
    </row>
    <row r="871" spans="1:5" s="22" customFormat="1" ht="15.75" customHeight="1">
      <c r="A871" s="23"/>
      <c r="B871" s="21" t="s">
        <v>23</v>
      </c>
      <c r="C871" s="72">
        <v>700</v>
      </c>
      <c r="D871" s="73">
        <v>250</v>
      </c>
      <c r="E871" s="74"/>
    </row>
    <row r="872" spans="1:5" s="22" customFormat="1" ht="15.75" customHeight="1">
      <c r="A872" s="23"/>
      <c r="B872" s="21" t="s">
        <v>9</v>
      </c>
      <c r="C872" s="72">
        <v>1400</v>
      </c>
      <c r="D872" s="73">
        <v>1250</v>
      </c>
      <c r="E872" s="74">
        <v>180</v>
      </c>
    </row>
    <row r="873" spans="1:5" s="22" customFormat="1" ht="15.75" customHeight="1">
      <c r="A873" s="23"/>
      <c r="B873" s="21" t="s">
        <v>7</v>
      </c>
      <c r="C873" s="72">
        <v>3000</v>
      </c>
      <c r="D873" s="73">
        <v>1250</v>
      </c>
      <c r="E873" s="74">
        <v>300</v>
      </c>
    </row>
    <row r="874" spans="1:5" s="22" customFormat="1" ht="15.75" customHeight="1">
      <c r="A874" s="23"/>
      <c r="B874" s="21" t="s">
        <v>73</v>
      </c>
      <c r="C874" s="72">
        <v>500</v>
      </c>
      <c r="D874" s="73">
        <v>250</v>
      </c>
      <c r="E874" s="74">
        <v>60</v>
      </c>
    </row>
    <row r="875" spans="1:5" s="22" customFormat="1" ht="15.75" customHeight="1">
      <c r="A875" s="23"/>
      <c r="B875" s="21" t="s">
        <v>43</v>
      </c>
      <c r="C875" s="72">
        <v>300</v>
      </c>
      <c r="D875" s="73">
        <v>250</v>
      </c>
      <c r="E875" s="74">
        <v>30</v>
      </c>
    </row>
    <row r="876" spans="1:5" s="22" customFormat="1" ht="15.75" customHeight="1">
      <c r="A876" s="23"/>
      <c r="B876" s="21" t="s">
        <v>13</v>
      </c>
      <c r="C876" s="72">
        <v>2585</v>
      </c>
      <c r="D876" s="73">
        <v>7000</v>
      </c>
      <c r="E876" s="74">
        <v>2230</v>
      </c>
    </row>
    <row r="877" spans="1:5" s="22" customFormat="1" ht="15.75" customHeight="1">
      <c r="A877" s="23"/>
      <c r="B877" s="21" t="s">
        <v>36</v>
      </c>
      <c r="C877" s="72">
        <v>6000</v>
      </c>
      <c r="D877" s="73">
        <v>2000</v>
      </c>
      <c r="E877" s="74">
        <v>120</v>
      </c>
    </row>
    <row r="878" spans="1:5" s="22" customFormat="1" ht="15.75" customHeight="1">
      <c r="A878" s="23"/>
      <c r="B878" s="21" t="s">
        <v>17</v>
      </c>
      <c r="C878" s="72">
        <v>2500</v>
      </c>
      <c r="D878" s="73">
        <v>1000</v>
      </c>
      <c r="E878" s="74">
        <v>120</v>
      </c>
    </row>
    <row r="879" spans="1:5" s="22" customFormat="1" ht="15.75" customHeight="1">
      <c r="A879" s="23"/>
      <c r="B879" s="21" t="s">
        <v>8</v>
      </c>
      <c r="C879" s="72">
        <v>4000</v>
      </c>
      <c r="D879" s="73">
        <v>1500</v>
      </c>
      <c r="E879" s="74">
        <v>400</v>
      </c>
    </row>
    <row r="880" spans="1:5" s="22" customFormat="1" ht="15.75" customHeight="1">
      <c r="A880" s="23"/>
      <c r="B880" s="21" t="s">
        <v>16</v>
      </c>
      <c r="C880" s="72">
        <v>4500</v>
      </c>
      <c r="D880" s="73">
        <v>2000</v>
      </c>
      <c r="E880" s="74">
        <v>50</v>
      </c>
    </row>
    <row r="881" spans="1:5" s="2" customFormat="1" ht="47.25" customHeight="1">
      <c r="A881" s="23">
        <v>1</v>
      </c>
      <c r="B881" s="38" t="s">
        <v>71</v>
      </c>
      <c r="C881" s="88">
        <v>150159</v>
      </c>
      <c r="D881" s="89">
        <v>122947</v>
      </c>
      <c r="E881" s="90">
        <v>31837</v>
      </c>
    </row>
    <row r="882" spans="1:5" s="172" customFormat="1" ht="17.100000000000001" customHeight="1">
      <c r="A882" s="23">
        <v>2</v>
      </c>
      <c r="B882" s="70" t="s">
        <v>2</v>
      </c>
      <c r="C882" s="80">
        <v>2470</v>
      </c>
      <c r="D882" s="81">
        <v>1113</v>
      </c>
      <c r="E882" s="82">
        <v>0</v>
      </c>
    </row>
    <row r="883" spans="1:5" s="173" customFormat="1" ht="17.100000000000001" customHeight="1">
      <c r="A883" s="23"/>
      <c r="B883" s="21" t="s">
        <v>35</v>
      </c>
      <c r="C883" s="72">
        <v>2470</v>
      </c>
      <c r="D883" s="73">
        <v>1113</v>
      </c>
      <c r="E883" s="74"/>
    </row>
    <row r="884" spans="1:5" s="39" customFormat="1" ht="18" customHeight="1">
      <c r="A884" s="23">
        <v>2</v>
      </c>
      <c r="B884" s="137" t="s">
        <v>158</v>
      </c>
      <c r="C884" s="77">
        <v>53199</v>
      </c>
      <c r="D884" s="78">
        <v>0</v>
      </c>
      <c r="E884" s="79">
        <v>0</v>
      </c>
    </row>
    <row r="885" spans="1:5" s="39" customFormat="1" ht="17.100000000000001" customHeight="1">
      <c r="A885" s="23"/>
      <c r="B885" s="165" t="s">
        <v>169</v>
      </c>
      <c r="C885" s="152">
        <v>5872</v>
      </c>
      <c r="D885" s="73"/>
      <c r="E885" s="74"/>
    </row>
    <row r="886" spans="1:5" s="22" customFormat="1" ht="15.75" customHeight="1">
      <c r="A886" s="23">
        <v>3</v>
      </c>
      <c r="B886" s="165" t="s">
        <v>159</v>
      </c>
      <c r="C886" s="97">
        <v>23000</v>
      </c>
      <c r="D886" s="98"/>
      <c r="E886" s="99"/>
    </row>
    <row r="887" spans="1:5" s="22" customFormat="1" ht="15.75" customHeight="1">
      <c r="A887" s="23"/>
      <c r="B887" s="139" t="s">
        <v>140</v>
      </c>
      <c r="C887" s="100">
        <v>22800</v>
      </c>
      <c r="D887" s="101"/>
      <c r="E887" s="102"/>
    </row>
    <row r="888" spans="1:5" s="22" customFormat="1" ht="15.75" customHeight="1">
      <c r="A888" s="23"/>
      <c r="B888" s="139" t="s">
        <v>141</v>
      </c>
      <c r="C888" s="100">
        <v>200</v>
      </c>
      <c r="D888" s="101"/>
      <c r="E888" s="102"/>
    </row>
    <row r="889" spans="1:5" s="22" customFormat="1" ht="15.75" customHeight="1">
      <c r="A889" s="23"/>
      <c r="B889" s="57" t="s">
        <v>162</v>
      </c>
      <c r="C889" s="86">
        <v>2167</v>
      </c>
      <c r="D889" s="87"/>
      <c r="E889" s="71"/>
    </row>
    <row r="890" spans="1:5" s="22" customFormat="1" ht="15.75" customHeight="1">
      <c r="A890" s="23">
        <v>3</v>
      </c>
      <c r="B890" s="57" t="s">
        <v>134</v>
      </c>
      <c r="C890" s="97">
        <v>5160</v>
      </c>
      <c r="D890" s="98"/>
      <c r="E890" s="99"/>
    </row>
    <row r="891" spans="1:5" s="22" customFormat="1" ht="15.75" customHeight="1">
      <c r="A891" s="23"/>
      <c r="B891" s="139" t="s">
        <v>140</v>
      </c>
      <c r="C891" s="72">
        <v>5060</v>
      </c>
      <c r="D891" s="75"/>
      <c r="E891" s="76"/>
    </row>
    <row r="892" spans="1:5" s="22" customFormat="1" ht="15.75" customHeight="1">
      <c r="A892" s="23"/>
      <c r="B892" s="139" t="s">
        <v>141</v>
      </c>
      <c r="C892" s="122">
        <v>100</v>
      </c>
      <c r="D892" s="126"/>
      <c r="E892" s="127"/>
    </row>
    <row r="893" spans="1:5" s="22" customFormat="1" ht="29.25" customHeight="1">
      <c r="A893" s="23"/>
      <c r="B893" s="58" t="s">
        <v>58</v>
      </c>
      <c r="C893" s="77">
        <v>195</v>
      </c>
      <c r="D893" s="78"/>
      <c r="E893" s="79"/>
    </row>
    <row r="894" spans="1:5" s="22" customFormat="1" ht="29.25" customHeight="1">
      <c r="A894" s="23"/>
      <c r="B894" s="58" t="s">
        <v>57</v>
      </c>
      <c r="C894" s="77"/>
      <c r="D894" s="78"/>
      <c r="E894" s="79"/>
    </row>
    <row r="895" spans="1:5" s="22" customFormat="1" ht="27" customHeight="1">
      <c r="A895" s="23"/>
      <c r="B895" s="58" t="s">
        <v>120</v>
      </c>
      <c r="C895" s="77">
        <v>16805</v>
      </c>
      <c r="D895" s="98"/>
      <c r="E895" s="99"/>
    </row>
    <row r="896" spans="1:5" s="2" customFormat="1" ht="15.75" customHeight="1">
      <c r="A896" s="23">
        <v>2</v>
      </c>
      <c r="B896" s="137" t="s">
        <v>150</v>
      </c>
      <c r="C896" s="94">
        <v>627</v>
      </c>
      <c r="D896" s="103">
        <v>279</v>
      </c>
      <c r="E896" s="104">
        <v>0</v>
      </c>
    </row>
    <row r="897" spans="1:5" s="2" customFormat="1" ht="15.75" customHeight="1">
      <c r="A897" s="23"/>
      <c r="B897" s="21" t="s">
        <v>18</v>
      </c>
      <c r="C897" s="72">
        <v>627</v>
      </c>
      <c r="D897" s="73">
        <v>279</v>
      </c>
      <c r="E897" s="107"/>
    </row>
    <row r="898" spans="1:5" s="39" customFormat="1" ht="17.100000000000001" customHeight="1">
      <c r="A898" s="23">
        <v>2</v>
      </c>
      <c r="B898" s="137" t="s">
        <v>3</v>
      </c>
      <c r="C898" s="77">
        <v>93863</v>
      </c>
      <c r="D898" s="78">
        <v>121555</v>
      </c>
      <c r="E898" s="78">
        <v>31837</v>
      </c>
    </row>
    <row r="899" spans="1:5" s="22" customFormat="1" ht="16.5" customHeight="1">
      <c r="A899" s="23"/>
      <c r="B899" s="21" t="s">
        <v>112</v>
      </c>
      <c r="C899" s="72">
        <v>2454</v>
      </c>
      <c r="D899" s="73">
        <v>1901</v>
      </c>
      <c r="E899" s="74">
        <v>11</v>
      </c>
    </row>
    <row r="900" spans="1:5" s="22" customFormat="1" ht="16.5" customHeight="1">
      <c r="A900" s="23"/>
      <c r="B900" s="21" t="s">
        <v>118</v>
      </c>
      <c r="C900" s="72">
        <v>1503</v>
      </c>
      <c r="D900" s="73">
        <v>350</v>
      </c>
      <c r="E900" s="74">
        <v>0</v>
      </c>
    </row>
    <row r="901" spans="1:5" s="22" customFormat="1" ht="16.5" customHeight="1">
      <c r="A901" s="23"/>
      <c r="B901" s="21" t="s">
        <v>11</v>
      </c>
      <c r="C901" s="72">
        <v>234</v>
      </c>
      <c r="D901" s="73">
        <v>145</v>
      </c>
      <c r="E901" s="74">
        <v>0</v>
      </c>
    </row>
    <row r="902" spans="1:5" s="22" customFormat="1" ht="16.5" customHeight="1">
      <c r="A902" s="23"/>
      <c r="B902" s="21" t="s">
        <v>21</v>
      </c>
      <c r="C902" s="72">
        <v>264</v>
      </c>
      <c r="D902" s="73">
        <v>117</v>
      </c>
      <c r="E902" s="74">
        <v>0</v>
      </c>
    </row>
    <row r="903" spans="1:5" s="22" customFormat="1" ht="16.5" customHeight="1">
      <c r="A903" s="23"/>
      <c r="B903" s="24" t="s">
        <v>153</v>
      </c>
      <c r="C903" s="72">
        <v>1095</v>
      </c>
      <c r="D903" s="73">
        <v>206</v>
      </c>
      <c r="E903" s="74">
        <v>0</v>
      </c>
    </row>
    <row r="904" spans="1:5" s="22" customFormat="1" ht="16.5" customHeight="1">
      <c r="A904" s="23"/>
      <c r="B904" s="24" t="s">
        <v>157</v>
      </c>
      <c r="C904" s="72">
        <v>862</v>
      </c>
      <c r="D904" s="73">
        <v>368</v>
      </c>
      <c r="E904" s="74">
        <v>137</v>
      </c>
    </row>
    <row r="905" spans="1:5" s="22" customFormat="1" ht="16.5" customHeight="1">
      <c r="A905" s="23"/>
      <c r="B905" s="21" t="s">
        <v>155</v>
      </c>
      <c r="C905" s="72">
        <v>1932</v>
      </c>
      <c r="D905" s="73">
        <v>834</v>
      </c>
      <c r="E905" s="74">
        <v>286</v>
      </c>
    </row>
    <row r="906" spans="1:5" s="22" customFormat="1" ht="16.5" customHeight="1">
      <c r="A906" s="23"/>
      <c r="B906" s="21" t="s">
        <v>156</v>
      </c>
      <c r="C906" s="72">
        <v>815</v>
      </c>
      <c r="D906" s="73">
        <v>78</v>
      </c>
      <c r="E906" s="74">
        <v>0</v>
      </c>
    </row>
    <row r="907" spans="1:5" s="22" customFormat="1" ht="16.5" customHeight="1">
      <c r="A907" s="23"/>
      <c r="B907" s="21" t="s">
        <v>123</v>
      </c>
      <c r="C907" s="72">
        <v>284</v>
      </c>
      <c r="D907" s="73">
        <v>221</v>
      </c>
      <c r="E907" s="74">
        <v>0</v>
      </c>
    </row>
    <row r="908" spans="1:5" s="22" customFormat="1" ht="16.5" customHeight="1">
      <c r="A908" s="23"/>
      <c r="B908" s="21" t="s">
        <v>19</v>
      </c>
      <c r="C908" s="72">
        <v>4365</v>
      </c>
      <c r="D908" s="73">
        <v>4305</v>
      </c>
      <c r="E908" s="74">
        <v>112</v>
      </c>
    </row>
    <row r="909" spans="1:5" s="22" customFormat="1" ht="16.5" customHeight="1">
      <c r="A909" s="23"/>
      <c r="B909" s="21" t="s">
        <v>10</v>
      </c>
      <c r="C909" s="72">
        <v>4995</v>
      </c>
      <c r="D909" s="73">
        <v>4530</v>
      </c>
      <c r="E909" s="74">
        <v>450</v>
      </c>
    </row>
    <row r="910" spans="1:5" s="22" customFormat="1" ht="16.5" customHeight="1">
      <c r="A910" s="23"/>
      <c r="B910" s="24" t="s">
        <v>31</v>
      </c>
      <c r="C910" s="72">
        <v>4502</v>
      </c>
      <c r="D910" s="73">
        <v>727</v>
      </c>
      <c r="E910" s="74">
        <v>0</v>
      </c>
    </row>
    <row r="911" spans="1:5" s="22" customFormat="1" ht="16.5" customHeight="1">
      <c r="A911" s="23"/>
      <c r="B911" s="21" t="s">
        <v>110</v>
      </c>
      <c r="C911" s="72">
        <v>12465</v>
      </c>
      <c r="D911" s="73">
        <v>29585</v>
      </c>
      <c r="E911" s="74">
        <v>6420</v>
      </c>
    </row>
    <row r="912" spans="1:5" s="22" customFormat="1" ht="16.5" customHeight="1">
      <c r="A912" s="23"/>
      <c r="B912" s="21" t="s">
        <v>9</v>
      </c>
      <c r="C912" s="72">
        <v>3067</v>
      </c>
      <c r="D912" s="73">
        <v>2045</v>
      </c>
      <c r="E912" s="74">
        <v>450</v>
      </c>
    </row>
    <row r="913" spans="1:5" s="22" customFormat="1" ht="16.5" customHeight="1">
      <c r="A913" s="23"/>
      <c r="B913" s="21" t="s">
        <v>28</v>
      </c>
      <c r="C913" s="72">
        <v>4212</v>
      </c>
      <c r="D913" s="73">
        <v>3408</v>
      </c>
      <c r="E913" s="74">
        <v>810</v>
      </c>
    </row>
    <row r="914" spans="1:5" s="22" customFormat="1" ht="16.5" customHeight="1">
      <c r="A914" s="23"/>
      <c r="B914" s="21" t="s">
        <v>7</v>
      </c>
      <c r="C914" s="72">
        <v>3522</v>
      </c>
      <c r="D914" s="73">
        <v>3424</v>
      </c>
      <c r="E914" s="74">
        <v>105</v>
      </c>
    </row>
    <row r="915" spans="1:5" s="22" customFormat="1" ht="16.5" customHeight="1">
      <c r="A915" s="23"/>
      <c r="B915" s="21" t="s">
        <v>24</v>
      </c>
      <c r="C915" s="72">
        <v>4280</v>
      </c>
      <c r="D915" s="73">
        <v>0</v>
      </c>
      <c r="E915" s="74">
        <v>80</v>
      </c>
    </row>
    <row r="916" spans="1:5" s="22" customFormat="1" ht="16.5" customHeight="1">
      <c r="A916" s="23"/>
      <c r="B916" s="21" t="s">
        <v>111</v>
      </c>
      <c r="C916" s="72">
        <v>16283</v>
      </c>
      <c r="D916" s="73">
        <v>26008</v>
      </c>
      <c r="E916" s="74">
        <v>5343</v>
      </c>
    </row>
    <row r="917" spans="1:5" s="22" customFormat="1" ht="16.5" customHeight="1">
      <c r="A917" s="23"/>
      <c r="B917" s="21" t="s">
        <v>44</v>
      </c>
      <c r="C917" s="72">
        <v>1541</v>
      </c>
      <c r="D917" s="73">
        <v>1199</v>
      </c>
      <c r="E917" s="74">
        <v>74</v>
      </c>
    </row>
    <row r="918" spans="1:5" s="22" customFormat="1" ht="16.5" customHeight="1">
      <c r="A918" s="23"/>
      <c r="B918" s="21" t="s">
        <v>13</v>
      </c>
      <c r="C918" s="72">
        <v>14848</v>
      </c>
      <c r="D918" s="73">
        <v>34739</v>
      </c>
      <c r="E918" s="74">
        <v>12571</v>
      </c>
    </row>
    <row r="919" spans="1:5" s="22" customFormat="1" ht="16.5" customHeight="1">
      <c r="A919" s="23"/>
      <c r="B919" s="21" t="s">
        <v>36</v>
      </c>
      <c r="C919" s="72">
        <v>3179</v>
      </c>
      <c r="D919" s="73">
        <v>2645</v>
      </c>
      <c r="E919" s="74">
        <v>3360</v>
      </c>
    </row>
    <row r="920" spans="1:5" s="22" customFormat="1" ht="16.5" customHeight="1">
      <c r="A920" s="23"/>
      <c r="B920" s="21" t="s">
        <v>29</v>
      </c>
      <c r="C920" s="72">
        <v>1424</v>
      </c>
      <c r="D920" s="73">
        <v>898</v>
      </c>
      <c r="E920" s="74">
        <v>109</v>
      </c>
    </row>
    <row r="921" spans="1:5" s="22" customFormat="1" ht="16.5" customHeight="1">
      <c r="A921" s="23"/>
      <c r="B921" s="21" t="s">
        <v>17</v>
      </c>
      <c r="C921" s="72">
        <v>771</v>
      </c>
      <c r="D921" s="73">
        <v>511</v>
      </c>
      <c r="E921" s="74">
        <v>79</v>
      </c>
    </row>
    <row r="922" spans="1:5" s="22" customFormat="1" ht="16.5" customHeight="1">
      <c r="A922" s="23"/>
      <c r="B922" s="21" t="s">
        <v>8</v>
      </c>
      <c r="C922" s="72">
        <v>2410</v>
      </c>
      <c r="D922" s="73">
        <v>1607</v>
      </c>
      <c r="E922" s="74">
        <v>1390</v>
      </c>
    </row>
    <row r="923" spans="1:5" s="22" customFormat="1" ht="16.5" customHeight="1">
      <c r="A923" s="23"/>
      <c r="B923" s="21" t="s">
        <v>16</v>
      </c>
      <c r="C923" s="72">
        <v>2556</v>
      </c>
      <c r="D923" s="73">
        <v>1704</v>
      </c>
      <c r="E923" s="74">
        <v>50</v>
      </c>
    </row>
    <row r="924" spans="1:5" s="2" customFormat="1" ht="38.25" customHeight="1">
      <c r="A924" s="23">
        <v>1</v>
      </c>
      <c r="B924" s="38" t="s">
        <v>70</v>
      </c>
      <c r="C924" s="83">
        <v>125175</v>
      </c>
      <c r="D924" s="84">
        <v>100850</v>
      </c>
      <c r="E924" s="85">
        <v>26387</v>
      </c>
    </row>
    <row r="925" spans="1:5" s="39" customFormat="1" ht="17.100000000000001" customHeight="1">
      <c r="A925" s="23">
        <v>2</v>
      </c>
      <c r="B925" s="137" t="s">
        <v>158</v>
      </c>
      <c r="C925" s="77">
        <v>46814</v>
      </c>
      <c r="D925" s="78">
        <v>0</v>
      </c>
      <c r="E925" s="79">
        <v>0</v>
      </c>
    </row>
    <row r="926" spans="1:5" s="39" customFormat="1" ht="17.100000000000001" customHeight="1">
      <c r="A926" s="23"/>
      <c r="B926" s="165" t="s">
        <v>169</v>
      </c>
      <c r="C926" s="152">
        <v>4435</v>
      </c>
      <c r="D926" s="73"/>
      <c r="E926" s="74"/>
    </row>
    <row r="927" spans="1:5" s="22" customFormat="1" ht="15.75" customHeight="1">
      <c r="A927" s="23">
        <v>3</v>
      </c>
      <c r="B927" s="165" t="s">
        <v>159</v>
      </c>
      <c r="C927" s="97">
        <v>19365</v>
      </c>
      <c r="D927" s="98"/>
      <c r="E927" s="99"/>
    </row>
    <row r="928" spans="1:5" s="22" customFormat="1" ht="15.75" customHeight="1">
      <c r="A928" s="23"/>
      <c r="B928" s="139" t="s">
        <v>140</v>
      </c>
      <c r="C928" s="100">
        <v>19365</v>
      </c>
      <c r="D928" s="101"/>
      <c r="E928" s="102"/>
    </row>
    <row r="929" spans="1:5" s="22" customFormat="1" ht="15.75" customHeight="1">
      <c r="A929" s="23"/>
      <c r="B929" s="139" t="s">
        <v>141</v>
      </c>
      <c r="C929" s="105"/>
      <c r="D929" s="75"/>
      <c r="E929" s="76"/>
    </row>
    <row r="930" spans="1:5" s="22" customFormat="1" ht="15.75" customHeight="1">
      <c r="A930" s="23"/>
      <c r="B930" s="57" t="s">
        <v>162</v>
      </c>
      <c r="C930" s="123">
        <v>1826</v>
      </c>
      <c r="D930" s="124"/>
      <c r="E930" s="125"/>
    </row>
    <row r="931" spans="1:5" s="22" customFormat="1" ht="15.75" customHeight="1">
      <c r="A931" s="23">
        <v>3</v>
      </c>
      <c r="B931" s="57" t="s">
        <v>134</v>
      </c>
      <c r="C931" s="97">
        <v>3978</v>
      </c>
      <c r="D931" s="98"/>
      <c r="E931" s="99"/>
    </row>
    <row r="932" spans="1:5" s="22" customFormat="1" ht="15.75" customHeight="1">
      <c r="A932" s="23"/>
      <c r="B932" s="139" t="s">
        <v>140</v>
      </c>
      <c r="C932" s="72">
        <v>3978</v>
      </c>
      <c r="D932" s="75"/>
      <c r="E932" s="76"/>
    </row>
    <row r="933" spans="1:5" s="22" customFormat="1" ht="15.75" customHeight="1">
      <c r="A933" s="23"/>
      <c r="B933" s="139" t="s">
        <v>141</v>
      </c>
      <c r="C933" s="105"/>
      <c r="D933" s="75"/>
      <c r="E933" s="76"/>
    </row>
    <row r="934" spans="1:5" s="22" customFormat="1" ht="29.25" customHeight="1">
      <c r="A934" s="23"/>
      <c r="B934" s="58" t="s">
        <v>58</v>
      </c>
      <c r="C934" s="77">
        <v>130</v>
      </c>
      <c r="D934" s="78"/>
      <c r="E934" s="79"/>
    </row>
    <row r="935" spans="1:5" s="22" customFormat="1" ht="29.25" customHeight="1">
      <c r="A935" s="23"/>
      <c r="B935" s="58" t="s">
        <v>57</v>
      </c>
      <c r="C935" s="77">
        <v>80</v>
      </c>
      <c r="D935" s="78"/>
      <c r="E935" s="79"/>
    </row>
    <row r="936" spans="1:5" s="22" customFormat="1" ht="27" customHeight="1">
      <c r="A936" s="23"/>
      <c r="B936" s="58" t="s">
        <v>120</v>
      </c>
      <c r="C936" s="77">
        <v>17000</v>
      </c>
      <c r="D936" s="98"/>
      <c r="E936" s="99"/>
    </row>
    <row r="937" spans="1:5" s="34" customFormat="1" ht="18.75" customHeight="1">
      <c r="A937" s="23">
        <v>2</v>
      </c>
      <c r="B937" s="137" t="s">
        <v>150</v>
      </c>
      <c r="C937" s="80">
        <v>742</v>
      </c>
      <c r="D937" s="81">
        <v>330</v>
      </c>
      <c r="E937" s="82">
        <v>0</v>
      </c>
    </row>
    <row r="938" spans="1:5" s="34" customFormat="1" ht="15.75" customHeight="1">
      <c r="A938" s="23"/>
      <c r="B938" s="21" t="s">
        <v>18</v>
      </c>
      <c r="C938" s="95">
        <v>742</v>
      </c>
      <c r="D938" s="96">
        <v>330</v>
      </c>
      <c r="E938" s="107"/>
    </row>
    <row r="939" spans="1:5" s="39" customFormat="1" ht="17.100000000000001" customHeight="1">
      <c r="A939" s="23">
        <v>2</v>
      </c>
      <c r="B939" s="137" t="s">
        <v>3</v>
      </c>
      <c r="C939" s="77">
        <v>77619</v>
      </c>
      <c r="D939" s="78">
        <v>100520</v>
      </c>
      <c r="E939" s="78">
        <v>26387</v>
      </c>
    </row>
    <row r="940" spans="1:5" s="22" customFormat="1" ht="15.75" customHeight="1">
      <c r="A940" s="23"/>
      <c r="B940" s="21" t="s">
        <v>117</v>
      </c>
      <c r="C940" s="72">
        <v>582</v>
      </c>
      <c r="D940" s="73">
        <v>994</v>
      </c>
      <c r="E940" s="115">
        <v>1</v>
      </c>
    </row>
    <row r="941" spans="1:5" s="22" customFormat="1" ht="15.75" customHeight="1">
      <c r="A941" s="23"/>
      <c r="B941" s="21" t="s">
        <v>118</v>
      </c>
      <c r="C941" s="72">
        <v>400</v>
      </c>
      <c r="D941" s="73">
        <v>360</v>
      </c>
      <c r="E941" s="115"/>
    </row>
    <row r="942" spans="1:5" s="22" customFormat="1" ht="15.75" customHeight="1">
      <c r="A942" s="23"/>
      <c r="B942" s="24" t="s">
        <v>153</v>
      </c>
      <c r="C942" s="72">
        <v>767</v>
      </c>
      <c r="D942" s="73">
        <v>1290</v>
      </c>
      <c r="E942" s="115">
        <v>3</v>
      </c>
    </row>
    <row r="943" spans="1:5" s="22" customFormat="1" ht="15.75" customHeight="1">
      <c r="A943" s="23"/>
      <c r="B943" s="21" t="s">
        <v>155</v>
      </c>
      <c r="C943" s="72">
        <v>788</v>
      </c>
      <c r="D943" s="73">
        <v>31</v>
      </c>
      <c r="E943" s="115">
        <v>1</v>
      </c>
    </row>
    <row r="944" spans="1:5" s="22" customFormat="1" ht="15.75" customHeight="1">
      <c r="A944" s="23"/>
      <c r="B944" s="21" t="s">
        <v>156</v>
      </c>
      <c r="C944" s="72">
        <v>1096</v>
      </c>
      <c r="D944" s="73">
        <v>1468</v>
      </c>
      <c r="E944" s="115">
        <v>1</v>
      </c>
    </row>
    <row r="945" spans="1:5" s="22" customFormat="1" ht="15.75" customHeight="1">
      <c r="A945" s="23"/>
      <c r="B945" s="21" t="s">
        <v>123</v>
      </c>
      <c r="C945" s="72">
        <v>83</v>
      </c>
      <c r="D945" s="73">
        <v>408</v>
      </c>
      <c r="E945" s="115"/>
    </row>
    <row r="946" spans="1:5" s="22" customFormat="1" ht="15.75" customHeight="1">
      <c r="A946" s="23"/>
      <c r="B946" s="21" t="s">
        <v>124</v>
      </c>
      <c r="C946" s="72">
        <v>5</v>
      </c>
      <c r="D946" s="73">
        <v>1</v>
      </c>
      <c r="E946" s="115"/>
    </row>
    <row r="947" spans="1:5" s="22" customFormat="1" ht="15.75" customHeight="1">
      <c r="A947" s="23"/>
      <c r="B947" s="21" t="s">
        <v>19</v>
      </c>
      <c r="C947" s="72">
        <v>2646</v>
      </c>
      <c r="D947" s="73">
        <v>1884</v>
      </c>
      <c r="E947" s="107">
        <v>22</v>
      </c>
    </row>
    <row r="948" spans="1:5" s="22" customFormat="1" ht="15.75" customHeight="1">
      <c r="A948" s="23"/>
      <c r="B948" s="21" t="s">
        <v>10</v>
      </c>
      <c r="C948" s="72">
        <v>3030</v>
      </c>
      <c r="D948" s="73">
        <v>3151</v>
      </c>
      <c r="E948" s="107">
        <v>201</v>
      </c>
    </row>
    <row r="949" spans="1:5" s="22" customFormat="1" ht="15.75" customHeight="1">
      <c r="A949" s="23"/>
      <c r="B949" s="24" t="s">
        <v>31</v>
      </c>
      <c r="C949" s="72">
        <v>3744</v>
      </c>
      <c r="D949" s="73">
        <v>1297</v>
      </c>
      <c r="E949" s="107">
        <v>1</v>
      </c>
    </row>
    <row r="950" spans="1:5" s="22" customFormat="1" ht="15.75" customHeight="1">
      <c r="A950" s="23"/>
      <c r="B950" s="21" t="s">
        <v>110</v>
      </c>
      <c r="C950" s="72">
        <v>7747</v>
      </c>
      <c r="D950" s="73">
        <v>9612</v>
      </c>
      <c r="E950" s="107">
        <v>942</v>
      </c>
    </row>
    <row r="951" spans="1:5" s="22" customFormat="1" ht="15.75" customHeight="1">
      <c r="A951" s="23"/>
      <c r="B951" s="21" t="s">
        <v>23</v>
      </c>
      <c r="C951" s="72">
        <v>604</v>
      </c>
      <c r="D951" s="73">
        <v>573</v>
      </c>
      <c r="E951" s="107">
        <v>1</v>
      </c>
    </row>
    <row r="952" spans="1:5" s="22" customFormat="1" ht="15.75" customHeight="1">
      <c r="A952" s="23"/>
      <c r="B952" s="21" t="s">
        <v>9</v>
      </c>
      <c r="C952" s="72">
        <v>200</v>
      </c>
      <c r="D952" s="73">
        <v>960</v>
      </c>
      <c r="E952" s="107">
        <v>4</v>
      </c>
    </row>
    <row r="953" spans="1:5" s="22" customFormat="1" ht="15.75" customHeight="1">
      <c r="A953" s="23"/>
      <c r="B953" s="21" t="s">
        <v>28</v>
      </c>
      <c r="C953" s="72">
        <v>2607</v>
      </c>
      <c r="D953" s="73">
        <v>1949</v>
      </c>
      <c r="E953" s="107">
        <v>65</v>
      </c>
    </row>
    <row r="954" spans="1:5" s="22" customFormat="1" ht="15.75" customHeight="1">
      <c r="A954" s="23"/>
      <c r="B954" s="21" t="s">
        <v>7</v>
      </c>
      <c r="C954" s="72">
        <v>400</v>
      </c>
      <c r="D954" s="73">
        <v>895</v>
      </c>
      <c r="E954" s="107">
        <v>5</v>
      </c>
    </row>
    <row r="955" spans="1:5" s="22" customFormat="1" ht="15.75" customHeight="1">
      <c r="A955" s="23"/>
      <c r="B955" s="21" t="s">
        <v>24</v>
      </c>
      <c r="C955" s="72">
        <v>3297</v>
      </c>
      <c r="D955" s="73">
        <v>883</v>
      </c>
      <c r="E955" s="107">
        <v>2</v>
      </c>
    </row>
    <row r="956" spans="1:5" s="22" customFormat="1" ht="15.75" customHeight="1">
      <c r="A956" s="23"/>
      <c r="B956" s="21" t="s">
        <v>111</v>
      </c>
      <c r="C956" s="72">
        <v>25432</v>
      </c>
      <c r="D956" s="73">
        <v>31350</v>
      </c>
      <c r="E956" s="107">
        <v>11495</v>
      </c>
    </row>
    <row r="957" spans="1:5" s="22" customFormat="1" ht="15.75" customHeight="1">
      <c r="A957" s="23"/>
      <c r="B957" s="21" t="s">
        <v>44</v>
      </c>
      <c r="C957" s="72">
        <v>1132</v>
      </c>
      <c r="D957" s="73">
        <v>1709</v>
      </c>
      <c r="E957" s="107">
        <v>14</v>
      </c>
    </row>
    <row r="958" spans="1:5" s="22" customFormat="1" ht="15.75" customHeight="1">
      <c r="A958" s="23"/>
      <c r="B958" s="21" t="s">
        <v>13</v>
      </c>
      <c r="C958" s="72">
        <v>11386</v>
      </c>
      <c r="D958" s="73">
        <v>28653</v>
      </c>
      <c r="E958" s="107">
        <v>13056</v>
      </c>
    </row>
    <row r="959" spans="1:5" s="22" customFormat="1" ht="15.75" customHeight="1">
      <c r="A959" s="23"/>
      <c r="B959" s="21" t="s">
        <v>36</v>
      </c>
      <c r="C959" s="72">
        <v>1704</v>
      </c>
      <c r="D959" s="73">
        <v>1959</v>
      </c>
      <c r="E959" s="107">
        <v>234</v>
      </c>
    </row>
    <row r="960" spans="1:5" s="22" customFormat="1" ht="15.75" customHeight="1">
      <c r="A960" s="23"/>
      <c r="B960" s="21" t="s">
        <v>29</v>
      </c>
      <c r="C960" s="72">
        <v>2855</v>
      </c>
      <c r="D960" s="73">
        <v>1776</v>
      </c>
      <c r="E960" s="107">
        <v>1</v>
      </c>
    </row>
    <row r="961" spans="1:5" s="22" customFormat="1" ht="15.75" customHeight="1">
      <c r="A961" s="23"/>
      <c r="B961" s="21" t="s">
        <v>17</v>
      </c>
      <c r="C961" s="72">
        <v>557</v>
      </c>
      <c r="D961" s="73">
        <v>932</v>
      </c>
      <c r="E961" s="107">
        <v>124</v>
      </c>
    </row>
    <row r="962" spans="1:5" s="22" customFormat="1" ht="15.75" customHeight="1">
      <c r="A962" s="23"/>
      <c r="B962" s="21" t="s">
        <v>8</v>
      </c>
      <c r="C962" s="72">
        <v>3692</v>
      </c>
      <c r="D962" s="73">
        <v>5031</v>
      </c>
      <c r="E962" s="107">
        <v>163</v>
      </c>
    </row>
    <row r="963" spans="1:5" s="22" customFormat="1" ht="15.75" customHeight="1">
      <c r="A963" s="23"/>
      <c r="B963" s="21" t="s">
        <v>16</v>
      </c>
      <c r="C963" s="72">
        <v>2865</v>
      </c>
      <c r="D963" s="73">
        <v>3354</v>
      </c>
      <c r="E963" s="107">
        <v>51</v>
      </c>
    </row>
    <row r="964" spans="1:5" s="2" customFormat="1" ht="40.5" customHeight="1">
      <c r="A964" s="23">
        <v>1</v>
      </c>
      <c r="B964" s="38" t="s">
        <v>69</v>
      </c>
      <c r="C964" s="88">
        <v>17623</v>
      </c>
      <c r="D964" s="89">
        <v>14687</v>
      </c>
      <c r="E964" s="90">
        <v>3585</v>
      </c>
    </row>
    <row r="965" spans="1:5" s="39" customFormat="1" ht="17.100000000000001" customHeight="1">
      <c r="A965" s="23">
        <v>2</v>
      </c>
      <c r="B965" s="137" t="s">
        <v>158</v>
      </c>
      <c r="C965" s="77">
        <v>5356</v>
      </c>
      <c r="D965" s="78">
        <v>0</v>
      </c>
      <c r="E965" s="79">
        <v>0</v>
      </c>
    </row>
    <row r="966" spans="1:5" s="39" customFormat="1" ht="17.100000000000001" customHeight="1">
      <c r="A966" s="23"/>
      <c r="B966" s="165" t="s">
        <v>169</v>
      </c>
      <c r="C966" s="152">
        <v>781</v>
      </c>
      <c r="D966" s="73"/>
      <c r="E966" s="74"/>
    </row>
    <row r="967" spans="1:5" s="22" customFormat="1" ht="15.75" customHeight="1">
      <c r="A967" s="23">
        <v>3</v>
      </c>
      <c r="B967" s="165" t="s">
        <v>159</v>
      </c>
      <c r="C967" s="97">
        <v>2550</v>
      </c>
      <c r="D967" s="98"/>
      <c r="E967" s="99"/>
    </row>
    <row r="968" spans="1:5" s="22" customFormat="1" ht="15.75" customHeight="1">
      <c r="A968" s="23"/>
      <c r="B968" s="139" t="s">
        <v>140</v>
      </c>
      <c r="C968" s="100">
        <v>2250</v>
      </c>
      <c r="D968" s="101"/>
      <c r="E968" s="102"/>
    </row>
    <row r="969" spans="1:5" s="22" customFormat="1" ht="15.75" customHeight="1">
      <c r="A969" s="23"/>
      <c r="B969" s="139" t="s">
        <v>141</v>
      </c>
      <c r="C969" s="100">
        <v>300</v>
      </c>
      <c r="D969" s="101"/>
      <c r="E969" s="102"/>
    </row>
    <row r="970" spans="1:5" s="22" customFormat="1" ht="15.75" customHeight="1">
      <c r="A970" s="23"/>
      <c r="B970" s="57" t="s">
        <v>162</v>
      </c>
      <c r="C970" s="77">
        <v>234</v>
      </c>
      <c r="D970" s="78"/>
      <c r="E970" s="79"/>
    </row>
    <row r="971" spans="1:5" s="22" customFormat="1" ht="15.75" customHeight="1">
      <c r="A971" s="23">
        <v>3</v>
      </c>
      <c r="B971" s="57" t="s">
        <v>134</v>
      </c>
      <c r="C971" s="97">
        <v>506</v>
      </c>
      <c r="D971" s="98"/>
      <c r="E971" s="99"/>
    </row>
    <row r="972" spans="1:5" s="22" customFormat="1" ht="15.75" customHeight="1">
      <c r="A972" s="23"/>
      <c r="B972" s="139" t="s">
        <v>140</v>
      </c>
      <c r="C972" s="72">
        <v>456</v>
      </c>
      <c r="D972" s="75"/>
      <c r="E972" s="76"/>
    </row>
    <row r="973" spans="1:5" s="22" customFormat="1" ht="15.75" customHeight="1">
      <c r="A973" s="23"/>
      <c r="B973" s="139" t="s">
        <v>141</v>
      </c>
      <c r="C973" s="122">
        <v>50</v>
      </c>
      <c r="D973" s="126"/>
      <c r="E973" s="127"/>
    </row>
    <row r="974" spans="1:5" s="22" customFormat="1" ht="29.25" customHeight="1">
      <c r="A974" s="23"/>
      <c r="B974" s="58" t="s">
        <v>58</v>
      </c>
      <c r="C974" s="77">
        <v>25</v>
      </c>
      <c r="D974" s="78"/>
      <c r="E974" s="79"/>
    </row>
    <row r="975" spans="1:5" s="22" customFormat="1" ht="27" customHeight="1">
      <c r="A975" s="23"/>
      <c r="B975" s="58" t="s">
        <v>120</v>
      </c>
      <c r="C975" s="77">
        <v>1260</v>
      </c>
      <c r="D975" s="98"/>
      <c r="E975" s="99"/>
    </row>
    <row r="976" spans="1:5" s="30" customFormat="1" ht="16.5" customHeight="1">
      <c r="A976" s="23">
        <v>2</v>
      </c>
      <c r="B976" s="136" t="s">
        <v>149</v>
      </c>
      <c r="C976" s="86">
        <v>1570</v>
      </c>
      <c r="D976" s="87">
        <v>835</v>
      </c>
      <c r="E976" s="71">
        <v>0</v>
      </c>
    </row>
    <row r="977" spans="1:5" s="22" customFormat="1" ht="15.75" customHeight="1">
      <c r="A977" s="23"/>
      <c r="B977" s="21" t="s">
        <v>51</v>
      </c>
      <c r="C977" s="72">
        <v>1454</v>
      </c>
      <c r="D977" s="73">
        <v>801</v>
      </c>
      <c r="E977" s="74"/>
    </row>
    <row r="978" spans="1:5" s="22" customFormat="1" ht="15.75" customHeight="1">
      <c r="A978" s="23"/>
      <c r="B978" s="21" t="s">
        <v>18</v>
      </c>
      <c r="C978" s="72">
        <v>76</v>
      </c>
      <c r="D978" s="73">
        <v>34</v>
      </c>
      <c r="E978" s="74"/>
    </row>
    <row r="979" spans="1:5" s="22" customFormat="1" ht="32.25" customHeight="1">
      <c r="A979" s="23"/>
      <c r="B979" s="24" t="s">
        <v>130</v>
      </c>
      <c r="C979" s="72">
        <v>40</v>
      </c>
      <c r="D979" s="73">
        <v>0</v>
      </c>
      <c r="E979" s="74"/>
    </row>
    <row r="980" spans="1:5" s="39" customFormat="1" ht="17.100000000000001" customHeight="1">
      <c r="A980" s="23">
        <v>2</v>
      </c>
      <c r="B980" s="137" t="s">
        <v>3</v>
      </c>
      <c r="C980" s="77">
        <v>10697</v>
      </c>
      <c r="D980" s="78">
        <v>13852</v>
      </c>
      <c r="E980" s="78">
        <v>3585</v>
      </c>
    </row>
    <row r="981" spans="1:5" s="22" customFormat="1" ht="15.75" customHeight="1">
      <c r="A981" s="23"/>
      <c r="B981" s="21" t="s">
        <v>155</v>
      </c>
      <c r="C981" s="72">
        <v>500</v>
      </c>
      <c r="D981" s="73">
        <v>125</v>
      </c>
      <c r="E981" s="74"/>
    </row>
    <row r="982" spans="1:5" s="22" customFormat="1" ht="15.75" customHeight="1">
      <c r="A982" s="23"/>
      <c r="B982" s="21" t="s">
        <v>10</v>
      </c>
      <c r="C982" s="72">
        <v>1800</v>
      </c>
      <c r="D982" s="73">
        <v>2250</v>
      </c>
      <c r="E982" s="74">
        <v>1000</v>
      </c>
    </row>
    <row r="983" spans="1:5" s="22" customFormat="1" ht="15.75" customHeight="1">
      <c r="A983" s="23"/>
      <c r="B983" s="24" t="s">
        <v>31</v>
      </c>
      <c r="C983" s="72">
        <v>500</v>
      </c>
      <c r="D983" s="73">
        <v>130</v>
      </c>
      <c r="E983" s="74"/>
    </row>
    <row r="984" spans="1:5" s="22" customFormat="1" ht="15.75" customHeight="1">
      <c r="A984" s="23"/>
      <c r="B984" s="21" t="s">
        <v>9</v>
      </c>
      <c r="C984" s="72">
        <v>200</v>
      </c>
      <c r="D984" s="73">
        <v>250</v>
      </c>
      <c r="E984" s="74"/>
    </row>
    <row r="985" spans="1:5" s="22" customFormat="1" ht="15.75" customHeight="1">
      <c r="A985" s="23"/>
      <c r="B985" s="21" t="s">
        <v>28</v>
      </c>
      <c r="C985" s="72">
        <v>500</v>
      </c>
      <c r="D985" s="73">
        <v>200</v>
      </c>
      <c r="E985" s="74"/>
    </row>
    <row r="986" spans="1:5" s="22" customFormat="1" ht="15.75" customHeight="1">
      <c r="A986" s="23"/>
      <c r="B986" s="21" t="s">
        <v>7</v>
      </c>
      <c r="C986" s="72">
        <v>500</v>
      </c>
      <c r="D986" s="73">
        <v>800</v>
      </c>
      <c r="E986" s="74"/>
    </row>
    <row r="987" spans="1:5" s="22" customFormat="1" ht="15.75" customHeight="1">
      <c r="A987" s="23"/>
      <c r="B987" s="21" t="s">
        <v>24</v>
      </c>
      <c r="C987" s="72">
        <v>500</v>
      </c>
      <c r="D987" s="73">
        <v>100</v>
      </c>
      <c r="E987" s="74"/>
    </row>
    <row r="988" spans="1:5" s="22" customFormat="1" ht="15.75" customHeight="1">
      <c r="A988" s="23"/>
      <c r="B988" s="21" t="s">
        <v>111</v>
      </c>
      <c r="C988" s="72">
        <v>2000</v>
      </c>
      <c r="D988" s="73">
        <v>4050</v>
      </c>
      <c r="E988" s="74">
        <v>1200</v>
      </c>
    </row>
    <row r="989" spans="1:5" s="22" customFormat="1" ht="15.75" customHeight="1">
      <c r="A989" s="23"/>
      <c r="B989" s="21" t="s">
        <v>13</v>
      </c>
      <c r="C989" s="72">
        <v>3628</v>
      </c>
      <c r="D989" s="73">
        <v>5248</v>
      </c>
      <c r="E989" s="74">
        <v>1385</v>
      </c>
    </row>
    <row r="990" spans="1:5" s="22" customFormat="1" ht="15.75" customHeight="1">
      <c r="A990" s="23"/>
      <c r="B990" s="21" t="s">
        <v>8</v>
      </c>
      <c r="C990" s="72">
        <v>519</v>
      </c>
      <c r="D990" s="73">
        <v>599</v>
      </c>
      <c r="E990" s="74"/>
    </row>
    <row r="991" spans="1:5" s="22" customFormat="1" ht="15.75" customHeight="1">
      <c r="A991" s="23"/>
      <c r="B991" s="21" t="s">
        <v>16</v>
      </c>
      <c r="C991" s="72">
        <v>50</v>
      </c>
      <c r="D991" s="73">
        <v>100</v>
      </c>
      <c r="E991" s="74"/>
    </row>
    <row r="992" spans="1:5" s="2" customFormat="1" ht="45" customHeight="1">
      <c r="A992" s="23">
        <v>1</v>
      </c>
      <c r="B992" s="38" t="s">
        <v>68</v>
      </c>
      <c r="C992" s="83">
        <v>54393</v>
      </c>
      <c r="D992" s="84">
        <v>28583</v>
      </c>
      <c r="E992" s="85">
        <v>0</v>
      </c>
    </row>
    <row r="993" spans="1:5" s="30" customFormat="1" ht="30.75" customHeight="1">
      <c r="A993" s="23">
        <v>2</v>
      </c>
      <c r="B993" s="136" t="s">
        <v>149</v>
      </c>
      <c r="C993" s="80">
        <v>54393</v>
      </c>
      <c r="D993" s="81">
        <v>28583</v>
      </c>
      <c r="E993" s="82">
        <v>0</v>
      </c>
    </row>
    <row r="994" spans="1:5" s="22" customFormat="1" ht="15.75" customHeight="1">
      <c r="A994" s="23"/>
      <c r="B994" s="21" t="s">
        <v>51</v>
      </c>
      <c r="C994" s="95">
        <v>51901</v>
      </c>
      <c r="D994" s="96">
        <v>28583</v>
      </c>
      <c r="E994" s="107"/>
    </row>
    <row r="995" spans="1:5" s="22" customFormat="1" ht="15.75" customHeight="1">
      <c r="A995" s="23"/>
      <c r="B995" s="21" t="s">
        <v>18</v>
      </c>
      <c r="C995" s="95"/>
      <c r="D995" s="96"/>
      <c r="E995" s="107"/>
    </row>
    <row r="996" spans="1:5" s="22" customFormat="1" ht="30.75" customHeight="1" thickBot="1">
      <c r="A996" s="23"/>
      <c r="B996" s="24" t="s">
        <v>130</v>
      </c>
      <c r="C996" s="95">
        <v>2492</v>
      </c>
      <c r="D996" s="96">
        <v>0</v>
      </c>
      <c r="E996" s="107"/>
    </row>
    <row r="997" spans="1:5" s="52" customFormat="1" ht="33" customHeight="1" thickBot="1">
      <c r="A997" s="23">
        <v>1</v>
      </c>
      <c r="B997" s="38" t="s">
        <v>135</v>
      </c>
      <c r="C997" s="83">
        <v>21110</v>
      </c>
      <c r="D997" s="84">
        <v>18790</v>
      </c>
      <c r="E997" s="85">
        <v>4589</v>
      </c>
    </row>
    <row r="998" spans="1:5" s="30" customFormat="1" ht="17.100000000000001" customHeight="1">
      <c r="A998" s="23">
        <v>2</v>
      </c>
      <c r="B998" s="137" t="s">
        <v>158</v>
      </c>
      <c r="C998" s="77">
        <v>5511</v>
      </c>
      <c r="D998" s="78">
        <v>0</v>
      </c>
      <c r="E998" s="79">
        <v>0</v>
      </c>
    </row>
    <row r="999" spans="1:5" s="30" customFormat="1" ht="17.100000000000001" customHeight="1">
      <c r="A999" s="23"/>
      <c r="B999" s="165" t="s">
        <v>169</v>
      </c>
      <c r="C999" s="156">
        <v>1051</v>
      </c>
      <c r="D999" s="81"/>
      <c r="E999" s="82"/>
    </row>
    <row r="1000" spans="1:5" s="34" customFormat="1" ht="15.75" customHeight="1">
      <c r="A1000" s="23">
        <v>3</v>
      </c>
      <c r="B1000" s="165" t="s">
        <v>159</v>
      </c>
      <c r="C1000" s="97">
        <v>3216</v>
      </c>
      <c r="D1000" s="98"/>
      <c r="E1000" s="99"/>
    </row>
    <row r="1001" spans="1:5" s="34" customFormat="1" ht="15.75" customHeight="1">
      <c r="A1001" s="23"/>
      <c r="B1001" s="139" t="s">
        <v>140</v>
      </c>
      <c r="C1001" s="100">
        <v>3216</v>
      </c>
      <c r="D1001" s="101"/>
      <c r="E1001" s="102"/>
    </row>
    <row r="1002" spans="1:5" s="34" customFormat="1" ht="15.75" customHeight="1">
      <c r="A1002" s="23"/>
      <c r="B1002" s="139" t="s">
        <v>141</v>
      </c>
      <c r="C1002" s="77"/>
      <c r="D1002" s="81"/>
      <c r="E1002" s="82"/>
    </row>
    <row r="1003" spans="1:5" s="34" customFormat="1" ht="15.75" customHeight="1">
      <c r="A1003" s="23"/>
      <c r="B1003" s="57" t="s">
        <v>162</v>
      </c>
      <c r="C1003" s="77">
        <v>303</v>
      </c>
      <c r="D1003" s="81"/>
      <c r="E1003" s="82"/>
    </row>
    <row r="1004" spans="1:5" s="34" customFormat="1" ht="15.75" customHeight="1">
      <c r="A1004" s="23">
        <v>3</v>
      </c>
      <c r="B1004" s="57" t="s">
        <v>134</v>
      </c>
      <c r="C1004" s="97">
        <v>941</v>
      </c>
      <c r="D1004" s="98"/>
      <c r="E1004" s="99"/>
    </row>
    <row r="1005" spans="1:5" s="34" customFormat="1" ht="15.75" customHeight="1">
      <c r="A1005" s="23"/>
      <c r="B1005" s="139" t="s">
        <v>140</v>
      </c>
      <c r="C1005" s="105">
        <v>941</v>
      </c>
      <c r="D1005" s="75"/>
      <c r="E1005" s="76"/>
    </row>
    <row r="1006" spans="1:5" s="34" customFormat="1" ht="15.75" customHeight="1">
      <c r="A1006" s="23"/>
      <c r="B1006" s="139" t="s">
        <v>141</v>
      </c>
      <c r="C1006" s="77"/>
      <c r="D1006" s="78"/>
      <c r="E1006" s="79"/>
    </row>
    <row r="1007" spans="1:5" s="34" customFormat="1" ht="18.75" customHeight="1">
      <c r="A1007" s="23">
        <v>2</v>
      </c>
      <c r="B1007" s="137" t="s">
        <v>150</v>
      </c>
      <c r="C1007" s="80">
        <v>1896</v>
      </c>
      <c r="D1007" s="81">
        <v>1044</v>
      </c>
      <c r="E1007" s="82">
        <v>0</v>
      </c>
    </row>
    <row r="1008" spans="1:5" s="34" customFormat="1" ht="19.5" customHeight="1">
      <c r="A1008" s="23"/>
      <c r="B1008" s="21" t="s">
        <v>12</v>
      </c>
      <c r="C1008" s="72">
        <v>1896</v>
      </c>
      <c r="D1008" s="73">
        <v>1044</v>
      </c>
      <c r="E1008" s="74"/>
    </row>
    <row r="1009" spans="1:5" s="30" customFormat="1" ht="17.100000000000001" customHeight="1">
      <c r="A1009" s="23">
        <v>2</v>
      </c>
      <c r="B1009" s="137" t="s">
        <v>3</v>
      </c>
      <c r="C1009" s="80">
        <v>13703</v>
      </c>
      <c r="D1009" s="81">
        <v>17746</v>
      </c>
      <c r="E1009" s="81">
        <v>4589</v>
      </c>
    </row>
    <row r="1010" spans="1:5" s="30" customFormat="1" ht="17.100000000000001" customHeight="1">
      <c r="A1010" s="23"/>
      <c r="B1010" s="21" t="s">
        <v>121</v>
      </c>
      <c r="C1010" s="72">
        <v>18</v>
      </c>
      <c r="D1010" s="73">
        <v>8</v>
      </c>
      <c r="E1010" s="74">
        <v>1</v>
      </c>
    </row>
    <row r="1011" spans="1:5" s="30" customFormat="1" ht="17.100000000000001" customHeight="1">
      <c r="A1011" s="23"/>
      <c r="B1011" s="21" t="s">
        <v>112</v>
      </c>
      <c r="C1011" s="72">
        <v>400</v>
      </c>
      <c r="D1011" s="73">
        <v>800</v>
      </c>
      <c r="E1011" s="74">
        <v>1</v>
      </c>
    </row>
    <row r="1012" spans="1:5" s="22" customFormat="1" ht="15.75" customHeight="1">
      <c r="A1012" s="23"/>
      <c r="B1012" s="21" t="s">
        <v>11</v>
      </c>
      <c r="C1012" s="72">
        <v>320</v>
      </c>
      <c r="D1012" s="73">
        <v>55</v>
      </c>
      <c r="E1012" s="74">
        <v>0</v>
      </c>
    </row>
    <row r="1013" spans="1:5" s="22" customFormat="1" ht="15.75" customHeight="1">
      <c r="A1013" s="23"/>
      <c r="B1013" s="21" t="s">
        <v>19</v>
      </c>
      <c r="C1013" s="72">
        <v>600</v>
      </c>
      <c r="D1013" s="73">
        <v>800</v>
      </c>
      <c r="E1013" s="74">
        <v>250</v>
      </c>
    </row>
    <row r="1014" spans="1:5" s="22" customFormat="1" ht="15.75" customHeight="1">
      <c r="A1014" s="23"/>
      <c r="B1014" s="21" t="s">
        <v>38</v>
      </c>
      <c r="C1014" s="72">
        <v>80</v>
      </c>
      <c r="D1014" s="73">
        <v>60</v>
      </c>
      <c r="E1014" s="74">
        <v>4</v>
      </c>
    </row>
    <row r="1015" spans="1:5" s="22" customFormat="1" ht="15.75" customHeight="1">
      <c r="A1015" s="23"/>
      <c r="B1015" s="21" t="s">
        <v>10</v>
      </c>
      <c r="C1015" s="72">
        <v>1600</v>
      </c>
      <c r="D1015" s="73">
        <v>2050</v>
      </c>
      <c r="E1015" s="74">
        <v>865</v>
      </c>
    </row>
    <row r="1016" spans="1:5" s="22" customFormat="1" ht="15.75" customHeight="1">
      <c r="A1016" s="23"/>
      <c r="B1016" s="21" t="s">
        <v>9</v>
      </c>
      <c r="C1016" s="72">
        <v>1270</v>
      </c>
      <c r="D1016" s="73">
        <v>1395</v>
      </c>
      <c r="E1016" s="74">
        <v>176</v>
      </c>
    </row>
    <row r="1017" spans="1:5" s="22" customFormat="1" ht="15.75" customHeight="1">
      <c r="A1017" s="23"/>
      <c r="B1017" s="21" t="s">
        <v>7</v>
      </c>
      <c r="C1017" s="72">
        <v>1280</v>
      </c>
      <c r="D1017" s="73">
        <v>1260</v>
      </c>
      <c r="E1017" s="74">
        <v>178</v>
      </c>
    </row>
    <row r="1018" spans="1:5" s="22" customFormat="1" ht="15.75" customHeight="1">
      <c r="A1018" s="23"/>
      <c r="B1018" s="21" t="s">
        <v>13</v>
      </c>
      <c r="C1018" s="72">
        <v>6103</v>
      </c>
      <c r="D1018" s="73">
        <v>9190</v>
      </c>
      <c r="E1018" s="74">
        <v>2704</v>
      </c>
    </row>
    <row r="1019" spans="1:5" s="22" customFormat="1" ht="15.75" customHeight="1">
      <c r="A1019" s="23"/>
      <c r="B1019" s="21" t="s">
        <v>17</v>
      </c>
      <c r="C1019" s="72">
        <v>90</v>
      </c>
      <c r="D1019" s="73">
        <v>40</v>
      </c>
      <c r="E1019" s="74">
        <v>4</v>
      </c>
    </row>
    <row r="1020" spans="1:5" s="22" customFormat="1" ht="15.75" customHeight="1">
      <c r="A1020" s="23"/>
      <c r="B1020" s="21" t="s">
        <v>8</v>
      </c>
      <c r="C1020" s="72">
        <v>1742</v>
      </c>
      <c r="D1020" s="73">
        <v>1913</v>
      </c>
      <c r="E1020" s="74">
        <v>395</v>
      </c>
    </row>
    <row r="1021" spans="1:5" s="22" customFormat="1" ht="15.75" customHeight="1">
      <c r="A1021" s="23"/>
      <c r="B1021" s="21" t="s">
        <v>16</v>
      </c>
      <c r="C1021" s="72">
        <v>200</v>
      </c>
      <c r="D1021" s="73">
        <v>175</v>
      </c>
      <c r="E1021" s="74">
        <v>11</v>
      </c>
    </row>
    <row r="1022" spans="1:5" s="2" customFormat="1" ht="39" customHeight="1">
      <c r="A1022" s="23">
        <v>1</v>
      </c>
      <c r="B1022" s="38" t="s">
        <v>67</v>
      </c>
      <c r="C1022" s="83">
        <v>49918</v>
      </c>
      <c r="D1022" s="84">
        <v>44677</v>
      </c>
      <c r="E1022" s="85">
        <v>11616</v>
      </c>
    </row>
    <row r="1023" spans="1:5" s="30" customFormat="1" ht="17.100000000000001" customHeight="1">
      <c r="A1023" s="23">
        <v>2</v>
      </c>
      <c r="B1023" s="70" t="s">
        <v>2</v>
      </c>
      <c r="C1023" s="80">
        <v>2106</v>
      </c>
      <c r="D1023" s="81">
        <v>449</v>
      </c>
      <c r="E1023" s="82">
        <v>0</v>
      </c>
    </row>
    <row r="1024" spans="1:5" s="22" customFormat="1" ht="15.75" customHeight="1">
      <c r="A1024" s="23"/>
      <c r="B1024" s="143" t="s">
        <v>35</v>
      </c>
      <c r="C1024" s="20">
        <v>2104</v>
      </c>
      <c r="D1024" s="161">
        <v>447</v>
      </c>
      <c r="E1024" s="74"/>
    </row>
    <row r="1025" spans="1:5" s="22" customFormat="1" ht="15.75" customHeight="1">
      <c r="A1025" s="23"/>
      <c r="B1025" s="143" t="s">
        <v>47</v>
      </c>
      <c r="C1025" s="72">
        <v>2</v>
      </c>
      <c r="D1025" s="75">
        <v>2</v>
      </c>
      <c r="E1025" s="74"/>
    </row>
    <row r="1026" spans="1:5" s="39" customFormat="1" ht="17.100000000000001" customHeight="1">
      <c r="A1026" s="23">
        <v>2</v>
      </c>
      <c r="B1026" s="137" t="s">
        <v>158</v>
      </c>
      <c r="C1026" s="77">
        <v>13661</v>
      </c>
      <c r="D1026" s="78">
        <v>0</v>
      </c>
      <c r="E1026" s="79">
        <v>0</v>
      </c>
    </row>
    <row r="1027" spans="1:5" s="30" customFormat="1" ht="17.100000000000001" customHeight="1">
      <c r="A1027" s="23"/>
      <c r="B1027" s="165" t="s">
        <v>169</v>
      </c>
      <c r="C1027" s="156">
        <v>2522</v>
      </c>
      <c r="D1027" s="81"/>
      <c r="E1027" s="82"/>
    </row>
    <row r="1028" spans="1:5" s="22" customFormat="1" ht="15.75" customHeight="1">
      <c r="A1028" s="23">
        <v>3</v>
      </c>
      <c r="B1028" s="165" t="s">
        <v>159</v>
      </c>
      <c r="C1028" s="97">
        <v>8110</v>
      </c>
      <c r="D1028" s="98"/>
      <c r="E1028" s="99"/>
    </row>
    <row r="1029" spans="1:5" s="22" customFormat="1" ht="15.75" customHeight="1">
      <c r="A1029" s="23"/>
      <c r="B1029" s="139" t="s">
        <v>140</v>
      </c>
      <c r="C1029" s="100">
        <v>8040</v>
      </c>
      <c r="D1029" s="101"/>
      <c r="E1029" s="102"/>
    </row>
    <row r="1030" spans="1:5" s="22" customFormat="1" ht="15.75" customHeight="1">
      <c r="A1030" s="23"/>
      <c r="B1030" s="139" t="s">
        <v>141</v>
      </c>
      <c r="C1030" s="100">
        <v>70</v>
      </c>
      <c r="D1030" s="101"/>
      <c r="E1030" s="102"/>
    </row>
    <row r="1031" spans="1:5" s="22" customFormat="1" ht="15.75" customHeight="1">
      <c r="A1031" s="23"/>
      <c r="B1031" s="57" t="s">
        <v>162</v>
      </c>
      <c r="C1031" s="77">
        <v>756</v>
      </c>
      <c r="D1031" s="78"/>
      <c r="E1031" s="79"/>
    </row>
    <row r="1032" spans="1:5" s="22" customFormat="1" ht="15.75" customHeight="1">
      <c r="A1032" s="23">
        <v>3</v>
      </c>
      <c r="B1032" s="57" t="s">
        <v>134</v>
      </c>
      <c r="C1032" s="97">
        <v>2273</v>
      </c>
      <c r="D1032" s="98"/>
      <c r="E1032" s="99"/>
    </row>
    <row r="1033" spans="1:5" s="22" customFormat="1" ht="15.75" customHeight="1">
      <c r="A1033" s="23"/>
      <c r="B1033" s="139" t="s">
        <v>140</v>
      </c>
      <c r="C1033" s="72">
        <v>2158</v>
      </c>
      <c r="D1033" s="75"/>
      <c r="E1033" s="76"/>
    </row>
    <row r="1034" spans="1:5" s="22" customFormat="1" ht="15.75" customHeight="1">
      <c r="A1034" s="23"/>
      <c r="B1034" s="139" t="s">
        <v>141</v>
      </c>
      <c r="C1034" s="122">
        <v>115</v>
      </c>
      <c r="D1034" s="126"/>
      <c r="E1034" s="127"/>
    </row>
    <row r="1035" spans="1:5" s="30" customFormat="1" ht="17.100000000000001" customHeight="1">
      <c r="A1035" s="23">
        <v>2</v>
      </c>
      <c r="B1035" s="137" t="s">
        <v>3</v>
      </c>
      <c r="C1035" s="80">
        <v>34151</v>
      </c>
      <c r="D1035" s="81">
        <v>44228</v>
      </c>
      <c r="E1035" s="81">
        <v>11616</v>
      </c>
    </row>
    <row r="1036" spans="1:5" s="22" customFormat="1" ht="15.75" customHeight="1">
      <c r="A1036" s="23"/>
      <c r="B1036" s="143" t="s">
        <v>11</v>
      </c>
      <c r="C1036" s="72">
        <v>970</v>
      </c>
      <c r="D1036" s="73">
        <v>300</v>
      </c>
      <c r="E1036" s="74"/>
    </row>
    <row r="1037" spans="1:5" s="22" customFormat="1" ht="15.75" customHeight="1">
      <c r="A1037" s="23"/>
      <c r="B1037" s="21" t="s">
        <v>123</v>
      </c>
      <c r="C1037" s="72">
        <v>959</v>
      </c>
      <c r="D1037" s="73">
        <v>11</v>
      </c>
      <c r="E1037" s="74"/>
    </row>
    <row r="1038" spans="1:5" s="22" customFormat="1" ht="15.75" customHeight="1">
      <c r="A1038" s="23"/>
      <c r="B1038" s="143" t="s">
        <v>19</v>
      </c>
      <c r="C1038" s="72">
        <v>2118</v>
      </c>
      <c r="D1038" s="73">
        <v>1300</v>
      </c>
      <c r="E1038" s="74">
        <v>35</v>
      </c>
    </row>
    <row r="1039" spans="1:5" s="22" customFormat="1" ht="15.75" customHeight="1">
      <c r="A1039" s="23"/>
      <c r="B1039" s="143" t="s">
        <v>10</v>
      </c>
      <c r="C1039" s="72">
        <v>2363</v>
      </c>
      <c r="D1039" s="73">
        <v>1300</v>
      </c>
      <c r="E1039" s="74">
        <v>35</v>
      </c>
    </row>
    <row r="1040" spans="1:5" s="22" customFormat="1" ht="15.75" customHeight="1">
      <c r="A1040" s="23"/>
      <c r="B1040" s="21" t="s">
        <v>110</v>
      </c>
      <c r="C1040" s="72">
        <v>8557</v>
      </c>
      <c r="D1040" s="73">
        <v>22100</v>
      </c>
      <c r="E1040" s="74">
        <v>5750</v>
      </c>
    </row>
    <row r="1041" spans="1:5" s="22" customFormat="1" ht="15.75" customHeight="1">
      <c r="A1041" s="23"/>
      <c r="B1041" s="21" t="s">
        <v>23</v>
      </c>
      <c r="C1041" s="72">
        <v>1443</v>
      </c>
      <c r="D1041" s="73">
        <v>50</v>
      </c>
      <c r="E1041" s="74"/>
    </row>
    <row r="1042" spans="1:5" s="22" customFormat="1" ht="15.75" customHeight="1">
      <c r="A1042" s="23"/>
      <c r="B1042" s="21" t="s">
        <v>9</v>
      </c>
      <c r="C1042" s="72">
        <v>1300</v>
      </c>
      <c r="D1042" s="73">
        <v>1348</v>
      </c>
      <c r="E1042" s="74">
        <v>650</v>
      </c>
    </row>
    <row r="1043" spans="1:5" s="22" customFormat="1" ht="15.75" customHeight="1">
      <c r="A1043" s="23"/>
      <c r="B1043" s="143" t="s">
        <v>7</v>
      </c>
      <c r="C1043" s="72">
        <v>1400</v>
      </c>
      <c r="D1043" s="73">
        <v>2000</v>
      </c>
      <c r="E1043" s="74">
        <v>400</v>
      </c>
    </row>
    <row r="1044" spans="1:5" s="22" customFormat="1" ht="16.5" customHeight="1">
      <c r="A1044" s="23"/>
      <c r="B1044" s="143" t="s">
        <v>43</v>
      </c>
      <c r="C1044" s="72">
        <v>1113</v>
      </c>
      <c r="D1044" s="73">
        <v>120</v>
      </c>
      <c r="E1044" s="74"/>
    </row>
    <row r="1045" spans="1:5" s="22" customFormat="1" ht="15.75" customHeight="1">
      <c r="A1045" s="23"/>
      <c r="B1045" s="143" t="s">
        <v>13</v>
      </c>
      <c r="C1045" s="72">
        <v>8376</v>
      </c>
      <c r="D1045" s="73">
        <v>10199</v>
      </c>
      <c r="E1045" s="74">
        <v>2700</v>
      </c>
    </row>
    <row r="1046" spans="1:5" s="22" customFormat="1" ht="15.75" customHeight="1">
      <c r="A1046" s="23"/>
      <c r="B1046" s="143" t="s">
        <v>36</v>
      </c>
      <c r="C1046" s="72">
        <v>749</v>
      </c>
      <c r="D1046" s="73">
        <v>2700</v>
      </c>
      <c r="E1046" s="74">
        <v>1250</v>
      </c>
    </row>
    <row r="1047" spans="1:5" s="22" customFormat="1" ht="15.75" customHeight="1">
      <c r="A1047" s="23"/>
      <c r="B1047" s="143" t="s">
        <v>17</v>
      </c>
      <c r="C1047" s="72">
        <v>2000</v>
      </c>
      <c r="D1047" s="73">
        <v>200</v>
      </c>
      <c r="E1047" s="74">
        <v>20</v>
      </c>
    </row>
    <row r="1048" spans="1:5" s="22" customFormat="1" ht="15.75" customHeight="1">
      <c r="A1048" s="23"/>
      <c r="B1048" s="143" t="s">
        <v>8</v>
      </c>
      <c r="C1048" s="72">
        <v>1236</v>
      </c>
      <c r="D1048" s="73">
        <v>1300</v>
      </c>
      <c r="E1048" s="74">
        <v>776</v>
      </c>
    </row>
    <row r="1049" spans="1:5" s="22" customFormat="1" ht="15.75" customHeight="1">
      <c r="A1049" s="23"/>
      <c r="B1049" s="143" t="s">
        <v>16</v>
      </c>
      <c r="C1049" s="72">
        <v>1567</v>
      </c>
      <c r="D1049" s="73">
        <v>1300</v>
      </c>
      <c r="E1049" s="74"/>
    </row>
    <row r="1050" spans="1:5" s="2" customFormat="1" ht="36.75" customHeight="1">
      <c r="A1050" s="23">
        <v>1</v>
      </c>
      <c r="B1050" s="38" t="s">
        <v>66</v>
      </c>
      <c r="C1050" s="83">
        <v>9437</v>
      </c>
      <c r="D1050" s="84">
        <v>9096</v>
      </c>
      <c r="E1050" s="85">
        <v>2438</v>
      </c>
    </row>
    <row r="1051" spans="1:5" s="30" customFormat="1" ht="17.100000000000001" customHeight="1">
      <c r="A1051" s="23">
        <v>2</v>
      </c>
      <c r="B1051" s="137" t="s">
        <v>158</v>
      </c>
      <c r="C1051" s="77">
        <v>2413</v>
      </c>
      <c r="D1051" s="78">
        <v>0</v>
      </c>
      <c r="E1051" s="79">
        <v>0</v>
      </c>
    </row>
    <row r="1052" spans="1:5" s="30" customFormat="1" ht="17.100000000000001" customHeight="1">
      <c r="A1052" s="23"/>
      <c r="B1052" s="165" t="s">
        <v>169</v>
      </c>
      <c r="C1052" s="156">
        <v>513</v>
      </c>
      <c r="D1052" s="81"/>
      <c r="E1052" s="82"/>
    </row>
    <row r="1053" spans="1:5" s="34" customFormat="1" ht="15.75" customHeight="1">
      <c r="A1053" s="23">
        <v>3</v>
      </c>
      <c r="B1053" s="165" t="s">
        <v>159</v>
      </c>
      <c r="C1053" s="97">
        <v>1674</v>
      </c>
      <c r="D1053" s="98"/>
      <c r="E1053" s="99"/>
    </row>
    <row r="1054" spans="1:5" s="34" customFormat="1" ht="15.75" customHeight="1">
      <c r="A1054" s="23"/>
      <c r="B1054" s="139" t="s">
        <v>140</v>
      </c>
      <c r="C1054" s="100">
        <v>1674</v>
      </c>
      <c r="D1054" s="101"/>
      <c r="E1054" s="102"/>
    </row>
    <row r="1055" spans="1:5" s="34" customFormat="1" ht="15.75" customHeight="1">
      <c r="A1055" s="23"/>
      <c r="B1055" s="139" t="s">
        <v>141</v>
      </c>
      <c r="C1055" s="77"/>
      <c r="D1055" s="78"/>
      <c r="E1055" s="79"/>
    </row>
    <row r="1056" spans="1:5" s="34" customFormat="1" ht="15.75" customHeight="1">
      <c r="A1056" s="23"/>
      <c r="B1056" s="57" t="s">
        <v>162</v>
      </c>
      <c r="C1056" s="77">
        <v>156</v>
      </c>
      <c r="D1056" s="78"/>
      <c r="E1056" s="79"/>
    </row>
    <row r="1057" spans="1:5" s="34" customFormat="1" ht="15.75" customHeight="1">
      <c r="A1057" s="23">
        <v>3</v>
      </c>
      <c r="B1057" s="57" t="s">
        <v>134</v>
      </c>
      <c r="C1057" s="97">
        <v>70</v>
      </c>
      <c r="D1057" s="98"/>
      <c r="E1057" s="99"/>
    </row>
    <row r="1058" spans="1:5" s="34" customFormat="1" ht="15.75" customHeight="1">
      <c r="A1058" s="23"/>
      <c r="B1058" s="139" t="s">
        <v>140</v>
      </c>
      <c r="C1058" s="105">
        <v>70</v>
      </c>
      <c r="D1058" s="75"/>
      <c r="E1058" s="76"/>
    </row>
    <row r="1059" spans="1:5" s="34" customFormat="1" ht="15.75" customHeight="1">
      <c r="A1059" s="23"/>
      <c r="B1059" s="139" t="s">
        <v>141</v>
      </c>
      <c r="C1059" s="105"/>
      <c r="D1059" s="75"/>
      <c r="E1059" s="76"/>
    </row>
    <row r="1060" spans="1:5" s="30" customFormat="1" ht="17.100000000000001" customHeight="1">
      <c r="A1060" s="23">
        <v>2</v>
      </c>
      <c r="B1060" s="137" t="s">
        <v>3</v>
      </c>
      <c r="C1060" s="80">
        <v>7024</v>
      </c>
      <c r="D1060" s="81">
        <v>9096</v>
      </c>
      <c r="E1060" s="81">
        <v>2438</v>
      </c>
    </row>
    <row r="1061" spans="1:5" s="22" customFormat="1" ht="15.75" customHeight="1">
      <c r="A1061" s="23"/>
      <c r="B1061" s="21" t="s">
        <v>112</v>
      </c>
      <c r="C1061" s="72">
        <v>500</v>
      </c>
      <c r="D1061" s="73">
        <v>373</v>
      </c>
      <c r="E1061" s="9"/>
    </row>
    <row r="1062" spans="1:5" s="22" customFormat="1" ht="15.75" customHeight="1">
      <c r="A1062" s="23"/>
      <c r="B1062" s="21" t="s">
        <v>11</v>
      </c>
      <c r="C1062" s="72">
        <v>600</v>
      </c>
      <c r="D1062" s="73">
        <v>610</v>
      </c>
      <c r="E1062" s="9"/>
    </row>
    <row r="1063" spans="1:5" s="22" customFormat="1" ht="15.75" customHeight="1">
      <c r="A1063" s="23"/>
      <c r="B1063" s="21" t="s">
        <v>19</v>
      </c>
      <c r="C1063" s="72">
        <v>750</v>
      </c>
      <c r="D1063" s="73">
        <v>860</v>
      </c>
      <c r="E1063" s="9"/>
    </row>
    <row r="1064" spans="1:5" s="22" customFormat="1" ht="15.75" customHeight="1">
      <c r="A1064" s="23"/>
      <c r="B1064" s="21" t="s">
        <v>10</v>
      </c>
      <c r="C1064" s="72">
        <v>800</v>
      </c>
      <c r="D1064" s="73">
        <v>410</v>
      </c>
      <c r="E1064" s="9">
        <v>238</v>
      </c>
    </row>
    <row r="1065" spans="1:5" s="22" customFormat="1" ht="15.75" customHeight="1">
      <c r="A1065" s="23"/>
      <c r="B1065" s="21" t="s">
        <v>9</v>
      </c>
      <c r="C1065" s="72">
        <v>700</v>
      </c>
      <c r="D1065" s="73">
        <v>810</v>
      </c>
      <c r="E1065" s="9"/>
    </row>
    <row r="1066" spans="1:5" s="22" customFormat="1" ht="15.75" customHeight="1">
      <c r="A1066" s="23"/>
      <c r="B1066" s="21" t="s">
        <v>7</v>
      </c>
      <c r="C1066" s="72">
        <v>850</v>
      </c>
      <c r="D1066" s="73">
        <v>710</v>
      </c>
      <c r="E1066" s="9"/>
    </row>
    <row r="1067" spans="1:5" s="22" customFormat="1" ht="15.75" customHeight="1">
      <c r="A1067" s="23"/>
      <c r="B1067" s="21" t="s">
        <v>13</v>
      </c>
      <c r="C1067" s="72">
        <v>1320</v>
      </c>
      <c r="D1067" s="73">
        <v>3601</v>
      </c>
      <c r="E1067" s="9">
        <v>2000</v>
      </c>
    </row>
    <row r="1068" spans="1:5" s="22" customFormat="1" ht="15.75" customHeight="1">
      <c r="A1068" s="23"/>
      <c r="B1068" s="21" t="s">
        <v>17</v>
      </c>
      <c r="C1068" s="72">
        <v>254</v>
      </c>
      <c r="D1068" s="73">
        <v>212</v>
      </c>
      <c r="E1068" s="9"/>
    </row>
    <row r="1069" spans="1:5" s="22" customFormat="1" ht="15.75" customHeight="1">
      <c r="A1069" s="23"/>
      <c r="B1069" s="21" t="s">
        <v>8</v>
      </c>
      <c r="C1069" s="72">
        <v>600</v>
      </c>
      <c r="D1069" s="73">
        <v>1000</v>
      </c>
      <c r="E1069" s="9">
        <v>200</v>
      </c>
    </row>
    <row r="1070" spans="1:5" s="22" customFormat="1" ht="15.75" customHeight="1">
      <c r="A1070" s="23"/>
      <c r="B1070" s="21" t="s">
        <v>16</v>
      </c>
      <c r="C1070" s="72">
        <v>650</v>
      </c>
      <c r="D1070" s="73">
        <v>510</v>
      </c>
      <c r="E1070" s="9"/>
    </row>
    <row r="1071" spans="1:5" s="2" customFormat="1" ht="30" customHeight="1">
      <c r="A1071" s="23">
        <v>1</v>
      </c>
      <c r="B1071" s="38" t="s">
        <v>65</v>
      </c>
      <c r="C1071" s="88">
        <v>24073</v>
      </c>
      <c r="D1071" s="89">
        <v>22311</v>
      </c>
      <c r="E1071" s="90">
        <v>5880</v>
      </c>
    </row>
    <row r="1072" spans="1:5" s="39" customFormat="1" ht="17.100000000000001" customHeight="1">
      <c r="A1072" s="23">
        <v>2</v>
      </c>
      <c r="B1072" s="137" t="s">
        <v>158</v>
      </c>
      <c r="C1072" s="77">
        <v>6846</v>
      </c>
      <c r="D1072" s="78">
        <v>0</v>
      </c>
      <c r="E1072" s="79">
        <v>0</v>
      </c>
    </row>
    <row r="1073" spans="1:5" s="30" customFormat="1" ht="17.100000000000001" customHeight="1">
      <c r="A1073" s="23"/>
      <c r="B1073" s="165" t="s">
        <v>169</v>
      </c>
      <c r="C1073" s="156">
        <v>1287</v>
      </c>
      <c r="D1073" s="81"/>
      <c r="E1073" s="82"/>
    </row>
    <row r="1074" spans="1:5" s="22" customFormat="1" ht="15.75" customHeight="1">
      <c r="A1074" s="23">
        <v>3</v>
      </c>
      <c r="B1074" s="165" t="s">
        <v>159</v>
      </c>
      <c r="C1074" s="97">
        <v>4077</v>
      </c>
      <c r="D1074" s="98"/>
      <c r="E1074" s="99"/>
    </row>
    <row r="1075" spans="1:5" s="22" customFormat="1" ht="15.75" customHeight="1">
      <c r="A1075" s="23"/>
      <c r="B1075" s="139" t="s">
        <v>140</v>
      </c>
      <c r="C1075" s="100">
        <v>4077</v>
      </c>
      <c r="D1075" s="101"/>
      <c r="E1075" s="102"/>
    </row>
    <row r="1076" spans="1:5" s="22" customFormat="1" ht="15.75" customHeight="1">
      <c r="A1076" s="23"/>
      <c r="B1076" s="139" t="s">
        <v>141</v>
      </c>
      <c r="C1076" s="77"/>
      <c r="D1076" s="81"/>
      <c r="E1076" s="82"/>
    </row>
    <row r="1077" spans="1:5" s="22" customFormat="1" ht="15.75" customHeight="1">
      <c r="A1077" s="23"/>
      <c r="B1077" s="57" t="s">
        <v>162</v>
      </c>
      <c r="C1077" s="77">
        <v>382</v>
      </c>
      <c r="D1077" s="81"/>
      <c r="E1077" s="82"/>
    </row>
    <row r="1078" spans="1:5" s="22" customFormat="1" ht="15.75" customHeight="1">
      <c r="A1078" s="23">
        <v>3</v>
      </c>
      <c r="B1078" s="57" t="s">
        <v>134</v>
      </c>
      <c r="C1078" s="97">
        <v>1100</v>
      </c>
      <c r="D1078" s="98"/>
      <c r="E1078" s="99"/>
    </row>
    <row r="1079" spans="1:5" s="22" customFormat="1" ht="15.75" customHeight="1">
      <c r="A1079" s="23"/>
      <c r="B1079" s="139" t="s">
        <v>140</v>
      </c>
      <c r="C1079" s="105">
        <v>1100</v>
      </c>
      <c r="D1079" s="75"/>
      <c r="E1079" s="76"/>
    </row>
    <row r="1080" spans="1:5" s="22" customFormat="1" ht="15.75" customHeight="1">
      <c r="A1080" s="23"/>
      <c r="B1080" s="139" t="s">
        <v>141</v>
      </c>
      <c r="C1080" s="105"/>
      <c r="D1080" s="75"/>
      <c r="E1080" s="76"/>
    </row>
    <row r="1081" spans="1:5" s="30" customFormat="1" ht="17.100000000000001" customHeight="1">
      <c r="A1081" s="23">
        <v>2</v>
      </c>
      <c r="B1081" s="137" t="s">
        <v>3</v>
      </c>
      <c r="C1081" s="86">
        <v>17227</v>
      </c>
      <c r="D1081" s="87">
        <v>22311</v>
      </c>
      <c r="E1081" s="87">
        <v>5880</v>
      </c>
    </row>
    <row r="1082" spans="1:5" s="30" customFormat="1" ht="17.100000000000001" customHeight="1">
      <c r="A1082" s="23"/>
      <c r="B1082" s="21" t="s">
        <v>112</v>
      </c>
      <c r="C1082" s="72">
        <v>300</v>
      </c>
      <c r="D1082" s="73">
        <v>20</v>
      </c>
      <c r="E1082" s="74"/>
    </row>
    <row r="1083" spans="1:5" s="22" customFormat="1" ht="15.75" customHeight="1">
      <c r="A1083" s="23"/>
      <c r="B1083" s="21" t="s">
        <v>123</v>
      </c>
      <c r="C1083" s="72">
        <v>200</v>
      </c>
      <c r="D1083" s="73">
        <v>20</v>
      </c>
      <c r="E1083" s="74"/>
    </row>
    <row r="1084" spans="1:5" s="22" customFormat="1" ht="15.75" customHeight="1">
      <c r="A1084" s="23"/>
      <c r="B1084" s="21" t="s">
        <v>19</v>
      </c>
      <c r="C1084" s="72">
        <v>1800</v>
      </c>
      <c r="D1084" s="73">
        <v>500</v>
      </c>
      <c r="E1084" s="74"/>
    </row>
    <row r="1085" spans="1:5" s="22" customFormat="1" ht="15.75" customHeight="1">
      <c r="A1085" s="23"/>
      <c r="B1085" s="21" t="s">
        <v>10</v>
      </c>
      <c r="C1085" s="72">
        <v>2000</v>
      </c>
      <c r="D1085" s="73">
        <v>300</v>
      </c>
      <c r="E1085" s="74">
        <v>0</v>
      </c>
    </row>
    <row r="1086" spans="1:5" s="22" customFormat="1" ht="15.75" customHeight="1">
      <c r="A1086" s="23"/>
      <c r="B1086" s="21" t="s">
        <v>110</v>
      </c>
      <c r="C1086" s="72">
        <v>5576</v>
      </c>
      <c r="D1086" s="73">
        <v>16351</v>
      </c>
      <c r="E1086" s="74">
        <v>2600</v>
      </c>
    </row>
    <row r="1087" spans="1:5" s="22" customFormat="1" ht="15.75" customHeight="1">
      <c r="A1087" s="23"/>
      <c r="B1087" s="21" t="s">
        <v>9</v>
      </c>
      <c r="C1087" s="72">
        <v>700</v>
      </c>
      <c r="D1087" s="73">
        <v>500</v>
      </c>
      <c r="E1087" s="74">
        <v>0</v>
      </c>
    </row>
    <row r="1088" spans="1:5" s="22" customFormat="1" ht="15.75" customHeight="1">
      <c r="A1088" s="23"/>
      <c r="B1088" s="21" t="s">
        <v>7</v>
      </c>
      <c r="C1088" s="72">
        <v>800</v>
      </c>
      <c r="D1088" s="73">
        <v>150</v>
      </c>
      <c r="E1088" s="74">
        <v>0</v>
      </c>
    </row>
    <row r="1089" spans="1:5" s="22" customFormat="1" ht="15.75" customHeight="1">
      <c r="A1089" s="23"/>
      <c r="B1089" s="21" t="s">
        <v>13</v>
      </c>
      <c r="C1089" s="72">
        <v>2551</v>
      </c>
      <c r="D1089" s="73">
        <v>2800</v>
      </c>
      <c r="E1089" s="74">
        <v>3280</v>
      </c>
    </row>
    <row r="1090" spans="1:5" s="22" customFormat="1" ht="15.75" customHeight="1">
      <c r="A1090" s="23"/>
      <c r="B1090" s="21" t="s">
        <v>36</v>
      </c>
      <c r="C1090" s="72">
        <v>1500</v>
      </c>
      <c r="D1090" s="73">
        <v>1000</v>
      </c>
      <c r="E1090" s="74">
        <v>0</v>
      </c>
    </row>
    <row r="1091" spans="1:5" s="22" customFormat="1" ht="15.75" customHeight="1">
      <c r="A1091" s="23"/>
      <c r="B1091" s="21" t="s">
        <v>17</v>
      </c>
      <c r="C1091" s="72">
        <v>500</v>
      </c>
      <c r="D1091" s="73">
        <v>50</v>
      </c>
      <c r="E1091" s="74">
        <v>0</v>
      </c>
    </row>
    <row r="1092" spans="1:5" s="22" customFormat="1" ht="15.75" customHeight="1">
      <c r="A1092" s="23"/>
      <c r="B1092" s="21" t="s">
        <v>8</v>
      </c>
      <c r="C1092" s="72">
        <v>1100</v>
      </c>
      <c r="D1092" s="73">
        <v>600</v>
      </c>
      <c r="E1092" s="74">
        <v>0</v>
      </c>
    </row>
    <row r="1093" spans="1:5" s="22" customFormat="1" ht="15.75" customHeight="1">
      <c r="A1093" s="23"/>
      <c r="B1093" s="21" t="s">
        <v>16</v>
      </c>
      <c r="C1093" s="72">
        <v>200</v>
      </c>
      <c r="D1093" s="73">
        <v>20</v>
      </c>
      <c r="E1093" s="74">
        <v>0</v>
      </c>
    </row>
    <row r="1094" spans="1:5" s="2" customFormat="1" ht="33" customHeight="1">
      <c r="A1094" s="23">
        <v>1</v>
      </c>
      <c r="B1094" s="38" t="s">
        <v>64</v>
      </c>
      <c r="C1094" s="88">
        <v>0</v>
      </c>
      <c r="D1094" s="89">
        <v>2200</v>
      </c>
      <c r="E1094" s="90">
        <v>0</v>
      </c>
    </row>
    <row r="1095" spans="1:5" s="174" customFormat="1" ht="17.100000000000001" customHeight="1">
      <c r="A1095" s="23">
        <v>2</v>
      </c>
      <c r="B1095" s="137" t="s">
        <v>56</v>
      </c>
      <c r="C1095" s="86">
        <v>0</v>
      </c>
      <c r="D1095" s="87">
        <v>2200</v>
      </c>
      <c r="E1095" s="71">
        <v>0</v>
      </c>
    </row>
    <row r="1096" spans="1:5" s="22" customFormat="1" ht="15.75" customHeight="1">
      <c r="A1096" s="23"/>
      <c r="B1096" s="25" t="s">
        <v>55</v>
      </c>
      <c r="C1096" s="95"/>
      <c r="D1096" s="96">
        <v>2000</v>
      </c>
      <c r="E1096" s="107"/>
    </row>
    <row r="1097" spans="1:5" s="22" customFormat="1" ht="15.75" customHeight="1">
      <c r="A1097" s="23"/>
      <c r="B1097" s="25" t="s">
        <v>54</v>
      </c>
      <c r="C1097" s="95"/>
      <c r="D1097" s="96"/>
      <c r="E1097" s="107"/>
    </row>
    <row r="1098" spans="1:5" s="22" customFormat="1" ht="15.75" customHeight="1">
      <c r="A1098" s="23"/>
      <c r="B1098" s="25" t="s">
        <v>53</v>
      </c>
      <c r="C1098" s="95"/>
      <c r="D1098" s="96">
        <v>200</v>
      </c>
      <c r="E1098" s="107"/>
    </row>
    <row r="1099" spans="1:5" s="45" customFormat="1" ht="33.75" customHeight="1">
      <c r="A1099" s="23">
        <v>4</v>
      </c>
      <c r="B1099" s="38" t="s">
        <v>63</v>
      </c>
      <c r="C1099" s="83">
        <v>627704</v>
      </c>
      <c r="D1099" s="84">
        <v>514510</v>
      </c>
      <c r="E1099" s="85">
        <v>143891</v>
      </c>
    </row>
    <row r="1100" spans="1:5" s="22" customFormat="1" ht="37.5" customHeight="1">
      <c r="A1100" s="23">
        <v>1</v>
      </c>
      <c r="B1100" s="38" t="s">
        <v>131</v>
      </c>
      <c r="C1100" s="88">
        <v>48750</v>
      </c>
      <c r="D1100" s="89">
        <v>28668</v>
      </c>
      <c r="E1100" s="90">
        <v>7925</v>
      </c>
    </row>
    <row r="1101" spans="1:5" s="39" customFormat="1" ht="17.100000000000001" customHeight="1">
      <c r="A1101" s="23">
        <v>2</v>
      </c>
      <c r="B1101" s="70" t="s">
        <v>2</v>
      </c>
      <c r="C1101" s="86">
        <v>762</v>
      </c>
      <c r="D1101" s="87">
        <v>137</v>
      </c>
      <c r="E1101" s="71">
        <v>0</v>
      </c>
    </row>
    <row r="1102" spans="1:5" s="22" customFormat="1" ht="15.75" customHeight="1">
      <c r="A1102" s="23"/>
      <c r="B1102" s="21" t="s">
        <v>125</v>
      </c>
      <c r="C1102" s="72">
        <v>762</v>
      </c>
      <c r="D1102" s="73">
        <v>137</v>
      </c>
      <c r="E1102" s="74"/>
    </row>
    <row r="1103" spans="1:5" s="39" customFormat="1" ht="17.100000000000001" customHeight="1">
      <c r="A1103" s="23">
        <v>2</v>
      </c>
      <c r="B1103" s="137" t="s">
        <v>158</v>
      </c>
      <c r="C1103" s="77">
        <v>17929</v>
      </c>
      <c r="D1103" s="78">
        <v>0</v>
      </c>
      <c r="E1103" s="79">
        <v>0</v>
      </c>
    </row>
    <row r="1104" spans="1:5" s="22" customFormat="1" ht="32.25" customHeight="1">
      <c r="A1104" s="23"/>
      <c r="B1104" s="58" t="s">
        <v>58</v>
      </c>
      <c r="C1104" s="94">
        <v>150</v>
      </c>
      <c r="D1104" s="103"/>
      <c r="E1104" s="104"/>
    </row>
    <row r="1105" spans="1:5" s="22" customFormat="1" ht="27" customHeight="1">
      <c r="A1105" s="23"/>
      <c r="B1105" s="58" t="s">
        <v>57</v>
      </c>
      <c r="C1105" s="94">
        <v>70</v>
      </c>
      <c r="D1105" s="103"/>
      <c r="E1105" s="104"/>
    </row>
    <row r="1106" spans="1:5" s="40" customFormat="1" ht="27" customHeight="1">
      <c r="A1106" s="23"/>
      <c r="B1106" s="58" t="s">
        <v>120</v>
      </c>
      <c r="C1106" s="130">
        <v>17709</v>
      </c>
      <c r="D1106" s="124"/>
      <c r="E1106" s="125"/>
    </row>
    <row r="1107" spans="1:5" s="39" customFormat="1" ht="17.100000000000001" customHeight="1">
      <c r="A1107" s="23">
        <v>2</v>
      </c>
      <c r="B1107" s="137" t="s">
        <v>0</v>
      </c>
      <c r="C1107" s="77">
        <v>7500</v>
      </c>
      <c r="D1107" s="78">
        <v>0</v>
      </c>
      <c r="E1107" s="79">
        <v>0</v>
      </c>
    </row>
    <row r="1108" spans="1:5" s="39" customFormat="1" ht="15.75" customHeight="1">
      <c r="A1108" s="23"/>
      <c r="B1108" s="63" t="s">
        <v>137</v>
      </c>
      <c r="C1108" s="72">
        <v>1880</v>
      </c>
      <c r="D1108" s="73"/>
      <c r="E1108" s="74"/>
    </row>
    <row r="1109" spans="1:5" s="39" customFormat="1" ht="15.75" customHeight="1">
      <c r="A1109" s="23"/>
      <c r="B1109" s="63" t="s">
        <v>138</v>
      </c>
      <c r="C1109" s="72">
        <v>4780</v>
      </c>
      <c r="D1109" s="73"/>
      <c r="E1109" s="74"/>
    </row>
    <row r="1110" spans="1:5" s="39" customFormat="1" ht="15.75" customHeight="1">
      <c r="A1110" s="23"/>
      <c r="B1110" s="63" t="s">
        <v>139</v>
      </c>
      <c r="C1110" s="72">
        <v>840</v>
      </c>
      <c r="D1110" s="73"/>
      <c r="E1110" s="74"/>
    </row>
    <row r="1111" spans="1:5" s="22" customFormat="1" ht="18.75" customHeight="1">
      <c r="A1111" s="23">
        <v>2</v>
      </c>
      <c r="B1111" s="137" t="s">
        <v>150</v>
      </c>
      <c r="C1111" s="86">
        <v>804</v>
      </c>
      <c r="D1111" s="87">
        <v>357</v>
      </c>
      <c r="E1111" s="71">
        <v>0</v>
      </c>
    </row>
    <row r="1112" spans="1:5" s="22" customFormat="1" ht="15.75" customHeight="1">
      <c r="A1112" s="23"/>
      <c r="B1112" s="21" t="s">
        <v>18</v>
      </c>
      <c r="C1112" s="95">
        <v>804</v>
      </c>
      <c r="D1112" s="96">
        <v>357</v>
      </c>
      <c r="E1112" s="107"/>
    </row>
    <row r="1113" spans="1:5" s="39" customFormat="1" ht="17.100000000000001" customHeight="1">
      <c r="A1113" s="23">
        <v>2</v>
      </c>
      <c r="B1113" s="137" t="s">
        <v>3</v>
      </c>
      <c r="C1113" s="86">
        <v>21755</v>
      </c>
      <c r="D1113" s="87">
        <v>28174</v>
      </c>
      <c r="E1113" s="87">
        <v>7925</v>
      </c>
    </row>
    <row r="1114" spans="1:5" s="22" customFormat="1" ht="15.75" customHeight="1">
      <c r="A1114" s="23"/>
      <c r="B1114" s="35" t="s">
        <v>122</v>
      </c>
      <c r="C1114" s="72"/>
      <c r="D1114" s="73">
        <v>644</v>
      </c>
      <c r="E1114" s="115">
        <v>1</v>
      </c>
    </row>
    <row r="1115" spans="1:5" s="22" customFormat="1" ht="15.75" customHeight="1">
      <c r="A1115" s="23"/>
      <c r="B1115" s="21" t="s">
        <v>118</v>
      </c>
      <c r="C1115" s="72">
        <v>22</v>
      </c>
      <c r="D1115" s="73">
        <v>147</v>
      </c>
      <c r="E1115" s="115"/>
    </row>
    <row r="1116" spans="1:5" s="22" customFormat="1" ht="15.75" customHeight="1">
      <c r="A1116" s="23"/>
      <c r="B1116" s="24" t="s">
        <v>153</v>
      </c>
      <c r="C1116" s="72">
        <v>9</v>
      </c>
      <c r="D1116" s="73">
        <v>430</v>
      </c>
      <c r="E1116" s="74"/>
    </row>
    <row r="1117" spans="1:5" s="22" customFormat="1" ht="15.75" customHeight="1">
      <c r="A1117" s="23"/>
      <c r="B1117" s="24" t="s">
        <v>157</v>
      </c>
      <c r="C1117" s="72">
        <v>19</v>
      </c>
      <c r="D1117" s="73">
        <v>0</v>
      </c>
      <c r="E1117" s="74"/>
    </row>
    <row r="1118" spans="1:5" s="22" customFormat="1" ht="15.75" customHeight="1">
      <c r="A1118" s="23"/>
      <c r="B1118" s="21" t="s">
        <v>155</v>
      </c>
      <c r="C1118" s="72">
        <v>1013</v>
      </c>
      <c r="D1118" s="73">
        <v>458</v>
      </c>
      <c r="E1118" s="74">
        <v>62</v>
      </c>
    </row>
    <row r="1119" spans="1:5" s="22" customFormat="1" ht="15.75" customHeight="1">
      <c r="A1119" s="23"/>
      <c r="B1119" s="21" t="s">
        <v>156</v>
      </c>
      <c r="C1119" s="72">
        <v>472</v>
      </c>
      <c r="D1119" s="73">
        <v>902</v>
      </c>
      <c r="E1119" s="74"/>
    </row>
    <row r="1120" spans="1:5" s="22" customFormat="1" ht="15.75" customHeight="1">
      <c r="A1120" s="23"/>
      <c r="B1120" s="24" t="s">
        <v>31</v>
      </c>
      <c r="C1120" s="72">
        <v>1317</v>
      </c>
      <c r="D1120" s="73">
        <v>449</v>
      </c>
      <c r="E1120" s="74">
        <v>0</v>
      </c>
    </row>
    <row r="1121" spans="1:5" s="22" customFormat="1" ht="15.75" customHeight="1">
      <c r="A1121" s="23"/>
      <c r="B1121" s="21" t="s">
        <v>28</v>
      </c>
      <c r="C1121" s="72">
        <v>1112</v>
      </c>
      <c r="D1121" s="73">
        <v>2013</v>
      </c>
      <c r="E1121" s="74">
        <v>681</v>
      </c>
    </row>
    <row r="1122" spans="1:5" s="22" customFormat="1" ht="15.75" customHeight="1">
      <c r="A1122" s="23"/>
      <c r="B1122" s="21" t="s">
        <v>24</v>
      </c>
      <c r="C1122" s="72">
        <v>1142</v>
      </c>
      <c r="D1122" s="73">
        <v>692</v>
      </c>
      <c r="E1122" s="74">
        <v>16</v>
      </c>
    </row>
    <row r="1123" spans="1:5" s="22" customFormat="1" ht="15.75" customHeight="1">
      <c r="A1123" s="23"/>
      <c r="B1123" s="21" t="s">
        <v>111</v>
      </c>
      <c r="C1123" s="72">
        <v>15849</v>
      </c>
      <c r="D1123" s="73">
        <v>21877</v>
      </c>
      <c r="E1123" s="74">
        <v>7082</v>
      </c>
    </row>
    <row r="1124" spans="1:5" s="22" customFormat="1" ht="15.75" customHeight="1">
      <c r="A1124" s="23"/>
      <c r="B1124" s="21" t="s">
        <v>29</v>
      </c>
      <c r="C1124" s="72">
        <v>800</v>
      </c>
      <c r="D1124" s="73">
        <v>562</v>
      </c>
      <c r="E1124" s="74">
        <v>83</v>
      </c>
    </row>
    <row r="1125" spans="1:5" s="45" customFormat="1" ht="46.5" customHeight="1">
      <c r="A1125" s="23">
        <v>1</v>
      </c>
      <c r="B1125" s="38" t="s">
        <v>62</v>
      </c>
      <c r="C1125" s="88">
        <v>55613</v>
      </c>
      <c r="D1125" s="89">
        <v>39393</v>
      </c>
      <c r="E1125" s="90">
        <v>10931</v>
      </c>
    </row>
    <row r="1126" spans="1:5" s="30" customFormat="1" ht="17.100000000000001" customHeight="1">
      <c r="A1126" s="23">
        <v>2</v>
      </c>
      <c r="B1126" s="137" t="s">
        <v>158</v>
      </c>
      <c r="C1126" s="86">
        <v>24458</v>
      </c>
      <c r="D1126" s="87">
        <v>0</v>
      </c>
      <c r="E1126" s="71">
        <v>0</v>
      </c>
    </row>
    <row r="1127" spans="1:5" s="34" customFormat="1" ht="29.25" customHeight="1">
      <c r="A1127" s="23"/>
      <c r="B1127" s="58" t="s">
        <v>58</v>
      </c>
      <c r="C1127" s="94">
        <v>218</v>
      </c>
      <c r="D1127" s="103"/>
      <c r="E1127" s="104"/>
    </row>
    <row r="1128" spans="1:5" s="34" customFormat="1" ht="27.75" customHeight="1">
      <c r="A1128" s="23"/>
      <c r="B1128" s="58" t="s">
        <v>57</v>
      </c>
      <c r="C1128" s="94">
        <v>140</v>
      </c>
      <c r="D1128" s="103"/>
      <c r="E1128" s="104"/>
    </row>
    <row r="1129" spans="1:5" s="32" customFormat="1" ht="27" customHeight="1">
      <c r="A1129" s="23"/>
      <c r="B1129" s="58" t="s">
        <v>120</v>
      </c>
      <c r="C1129" s="77">
        <v>24100</v>
      </c>
      <c r="D1129" s="98"/>
      <c r="E1129" s="99"/>
    </row>
    <row r="1130" spans="1:5" s="34" customFormat="1" ht="18.75" customHeight="1">
      <c r="A1130" s="23">
        <v>2</v>
      </c>
      <c r="B1130" s="137" t="s">
        <v>150</v>
      </c>
      <c r="C1130" s="88">
        <v>1124</v>
      </c>
      <c r="D1130" s="89">
        <v>499</v>
      </c>
      <c r="E1130" s="90">
        <v>0</v>
      </c>
    </row>
    <row r="1131" spans="1:5" s="34" customFormat="1" ht="15.75" customHeight="1">
      <c r="A1131" s="23"/>
      <c r="B1131" s="21" t="s">
        <v>18</v>
      </c>
      <c r="C1131" s="72">
        <v>1124</v>
      </c>
      <c r="D1131" s="73">
        <v>499</v>
      </c>
      <c r="E1131" s="74"/>
    </row>
    <row r="1132" spans="1:5" s="30" customFormat="1" ht="16.5" customHeight="1">
      <c r="A1132" s="23">
        <v>2</v>
      </c>
      <c r="B1132" s="137" t="s">
        <v>3</v>
      </c>
      <c r="C1132" s="86">
        <v>30031</v>
      </c>
      <c r="D1132" s="87">
        <v>38894</v>
      </c>
      <c r="E1132" s="87">
        <v>10931</v>
      </c>
    </row>
    <row r="1133" spans="1:5" s="22" customFormat="1" ht="15.75" customHeight="1">
      <c r="A1133" s="23"/>
      <c r="B1133" s="36" t="s">
        <v>118</v>
      </c>
      <c r="C1133" s="72">
        <v>838</v>
      </c>
      <c r="D1133" s="73">
        <v>518</v>
      </c>
      <c r="E1133" s="9"/>
    </row>
    <row r="1134" spans="1:5" s="22" customFormat="1" ht="15.75" customHeight="1">
      <c r="A1134" s="23"/>
      <c r="B1134" s="21" t="s">
        <v>32</v>
      </c>
      <c r="C1134" s="72">
        <v>893</v>
      </c>
      <c r="D1134" s="73">
        <v>263</v>
      </c>
      <c r="E1134" s="9"/>
    </row>
    <row r="1135" spans="1:5" s="22" customFormat="1" ht="15.75" customHeight="1">
      <c r="A1135" s="23"/>
      <c r="B1135" s="24" t="s">
        <v>153</v>
      </c>
      <c r="C1135" s="72">
        <v>934</v>
      </c>
      <c r="D1135" s="73">
        <v>733</v>
      </c>
      <c r="E1135" s="9"/>
    </row>
    <row r="1136" spans="1:5" s="22" customFormat="1" ht="15.75" customHeight="1">
      <c r="A1136" s="23"/>
      <c r="B1136" s="24" t="s">
        <v>157</v>
      </c>
      <c r="C1136" s="72">
        <v>84</v>
      </c>
      <c r="D1136" s="73">
        <v>10</v>
      </c>
      <c r="E1136" s="9">
        <v>6</v>
      </c>
    </row>
    <row r="1137" spans="1:5" s="22" customFormat="1" ht="15.75" customHeight="1">
      <c r="A1137" s="23"/>
      <c r="B1137" s="21" t="s">
        <v>155</v>
      </c>
      <c r="C1137" s="72">
        <v>1322</v>
      </c>
      <c r="D1137" s="73">
        <v>1049</v>
      </c>
      <c r="E1137" s="9">
        <v>273</v>
      </c>
    </row>
    <row r="1138" spans="1:5" s="22" customFormat="1" ht="15.75" customHeight="1">
      <c r="A1138" s="23"/>
      <c r="B1138" s="21" t="s">
        <v>156</v>
      </c>
      <c r="C1138" s="72">
        <v>824</v>
      </c>
      <c r="D1138" s="73">
        <v>665</v>
      </c>
      <c r="E1138" s="9"/>
    </row>
    <row r="1139" spans="1:5" s="22" customFormat="1" ht="15.75" customHeight="1">
      <c r="A1139" s="23"/>
      <c r="B1139" s="21" t="s">
        <v>124</v>
      </c>
      <c r="C1139" s="72">
        <v>40</v>
      </c>
      <c r="D1139" s="73">
        <v>20</v>
      </c>
      <c r="E1139" s="9"/>
    </row>
    <row r="1140" spans="1:5" s="22" customFormat="1" ht="15.75" customHeight="1">
      <c r="A1140" s="23"/>
      <c r="B1140" s="24" t="s">
        <v>31</v>
      </c>
      <c r="C1140" s="72">
        <v>2815</v>
      </c>
      <c r="D1140" s="73">
        <v>980</v>
      </c>
      <c r="E1140" s="9">
        <v>7</v>
      </c>
    </row>
    <row r="1141" spans="1:5" s="22" customFormat="1" ht="15.75" customHeight="1">
      <c r="A1141" s="23"/>
      <c r="B1141" s="21" t="s">
        <v>30</v>
      </c>
      <c r="C1141" s="72">
        <v>200</v>
      </c>
      <c r="D1141" s="73">
        <v>200</v>
      </c>
      <c r="E1141" s="9"/>
    </row>
    <row r="1142" spans="1:5" s="22" customFormat="1" ht="15.75" customHeight="1">
      <c r="A1142" s="23"/>
      <c r="B1142" s="21" t="s">
        <v>28</v>
      </c>
      <c r="C1142" s="72">
        <v>1310</v>
      </c>
      <c r="D1142" s="73">
        <v>825</v>
      </c>
      <c r="E1142" s="9">
        <v>54</v>
      </c>
    </row>
    <row r="1143" spans="1:5" s="22" customFormat="1" ht="15.75" customHeight="1">
      <c r="A1143" s="23"/>
      <c r="B1143" s="21" t="s">
        <v>24</v>
      </c>
      <c r="C1143" s="72">
        <v>1603</v>
      </c>
      <c r="D1143" s="73">
        <v>134</v>
      </c>
      <c r="E1143" s="9">
        <v>15</v>
      </c>
    </row>
    <row r="1144" spans="1:5" s="22" customFormat="1" ht="15.75" customHeight="1">
      <c r="A1144" s="23"/>
      <c r="B1144" s="21" t="s">
        <v>111</v>
      </c>
      <c r="C1144" s="72">
        <v>18793</v>
      </c>
      <c r="D1144" s="73">
        <v>33342</v>
      </c>
      <c r="E1144" s="9">
        <v>10563</v>
      </c>
    </row>
    <row r="1145" spans="1:5" s="22" customFormat="1" ht="15.75" customHeight="1">
      <c r="A1145" s="23"/>
      <c r="B1145" s="21" t="s">
        <v>29</v>
      </c>
      <c r="C1145" s="72">
        <v>375</v>
      </c>
      <c r="D1145" s="73">
        <v>155</v>
      </c>
      <c r="E1145" s="9">
        <v>13</v>
      </c>
    </row>
    <row r="1146" spans="1:5" s="2" customFormat="1" ht="31.5" customHeight="1">
      <c r="A1146" s="23">
        <v>1</v>
      </c>
      <c r="B1146" s="38" t="s">
        <v>143</v>
      </c>
      <c r="C1146" s="83">
        <v>135391</v>
      </c>
      <c r="D1146" s="84">
        <v>108190</v>
      </c>
      <c r="E1146" s="85">
        <v>28739</v>
      </c>
    </row>
    <row r="1147" spans="1:5" s="30" customFormat="1" ht="17.100000000000001" customHeight="1">
      <c r="A1147" s="23">
        <v>2</v>
      </c>
      <c r="B1147" s="137" t="s">
        <v>158</v>
      </c>
      <c r="C1147" s="77">
        <v>45035</v>
      </c>
      <c r="D1147" s="78">
        <v>0</v>
      </c>
      <c r="E1147" s="79">
        <v>0</v>
      </c>
    </row>
    <row r="1148" spans="1:5" s="30" customFormat="1" ht="17.100000000000001" customHeight="1">
      <c r="A1148" s="23"/>
      <c r="B1148" s="165" t="s">
        <v>169</v>
      </c>
      <c r="C1148" s="152">
        <v>4388</v>
      </c>
      <c r="D1148" s="73"/>
      <c r="E1148" s="74"/>
    </row>
    <row r="1149" spans="1:5" s="34" customFormat="1" ht="15.75" customHeight="1">
      <c r="A1149" s="23">
        <v>3</v>
      </c>
      <c r="B1149" s="165" t="s">
        <v>159</v>
      </c>
      <c r="C1149" s="97">
        <v>14939</v>
      </c>
      <c r="D1149" s="98"/>
      <c r="E1149" s="99"/>
    </row>
    <row r="1150" spans="1:5" s="34" customFormat="1" ht="15.75" customHeight="1">
      <c r="A1150" s="23"/>
      <c r="B1150" s="139" t="s">
        <v>140</v>
      </c>
      <c r="C1150" s="100">
        <v>14539</v>
      </c>
      <c r="D1150" s="101"/>
      <c r="E1150" s="102"/>
    </row>
    <row r="1151" spans="1:5" s="34" customFormat="1" ht="15.75" customHeight="1">
      <c r="A1151" s="23"/>
      <c r="B1151" s="139" t="s">
        <v>141</v>
      </c>
      <c r="C1151" s="100">
        <v>400</v>
      </c>
      <c r="D1151" s="101"/>
      <c r="E1151" s="102"/>
    </row>
    <row r="1152" spans="1:5" s="34" customFormat="1" ht="15.75" customHeight="1">
      <c r="A1152" s="23"/>
      <c r="B1152" s="57" t="s">
        <v>162</v>
      </c>
      <c r="C1152" s="86">
        <v>1748</v>
      </c>
      <c r="D1152" s="87"/>
      <c r="E1152" s="71"/>
    </row>
    <row r="1153" spans="1:5" s="34" customFormat="1" ht="15.75" customHeight="1">
      <c r="A1153" s="23">
        <v>3</v>
      </c>
      <c r="B1153" s="57" t="s">
        <v>134</v>
      </c>
      <c r="C1153" s="97">
        <v>3617</v>
      </c>
      <c r="D1153" s="98"/>
      <c r="E1153" s="99"/>
    </row>
    <row r="1154" spans="1:5" s="34" customFormat="1" ht="15.75" customHeight="1">
      <c r="A1154" s="23"/>
      <c r="B1154" s="144" t="s">
        <v>140</v>
      </c>
      <c r="C1154" s="72">
        <v>3517</v>
      </c>
      <c r="D1154" s="116"/>
      <c r="E1154" s="117"/>
    </row>
    <row r="1155" spans="1:5" s="34" customFormat="1" ht="15.75" customHeight="1">
      <c r="A1155" s="23"/>
      <c r="B1155" s="139" t="s">
        <v>141</v>
      </c>
      <c r="C1155" s="122">
        <v>100</v>
      </c>
      <c r="D1155" s="126"/>
      <c r="E1155" s="127"/>
    </row>
    <row r="1156" spans="1:5" s="34" customFormat="1" ht="29.25" customHeight="1">
      <c r="A1156" s="23"/>
      <c r="B1156" s="58" t="s">
        <v>58</v>
      </c>
      <c r="C1156" s="80">
        <v>93</v>
      </c>
      <c r="D1156" s="81"/>
      <c r="E1156" s="82"/>
    </row>
    <row r="1157" spans="1:5" s="32" customFormat="1" ht="27" customHeight="1">
      <c r="A1157" s="23"/>
      <c r="B1157" s="58" t="s">
        <v>120</v>
      </c>
      <c r="C1157" s="80">
        <v>20250</v>
      </c>
      <c r="D1157" s="81"/>
      <c r="E1157" s="82"/>
    </row>
    <row r="1158" spans="1:5" s="30" customFormat="1" ht="17.100000000000001" customHeight="1">
      <c r="A1158" s="23">
        <v>2</v>
      </c>
      <c r="B1158" s="136" t="s">
        <v>149</v>
      </c>
      <c r="C1158" s="80">
        <v>11423</v>
      </c>
      <c r="D1158" s="81">
        <v>5970</v>
      </c>
      <c r="E1158" s="82">
        <v>0</v>
      </c>
    </row>
    <row r="1159" spans="1:5" s="22" customFormat="1" ht="15.75" customHeight="1">
      <c r="A1159" s="23"/>
      <c r="B1159" s="21" t="s">
        <v>51</v>
      </c>
      <c r="C1159" s="72">
        <v>10124</v>
      </c>
      <c r="D1159" s="73">
        <v>5576</v>
      </c>
      <c r="E1159" s="74"/>
    </row>
    <row r="1160" spans="1:5" s="22" customFormat="1" ht="15.75" customHeight="1">
      <c r="A1160" s="23"/>
      <c r="B1160" s="21" t="s">
        <v>59</v>
      </c>
      <c r="C1160" s="72">
        <v>886</v>
      </c>
      <c r="D1160" s="73">
        <v>394</v>
      </c>
      <c r="E1160" s="74"/>
    </row>
    <row r="1161" spans="1:5" s="22" customFormat="1" ht="30" customHeight="1">
      <c r="A1161" s="23"/>
      <c r="B1161" s="24" t="s">
        <v>130</v>
      </c>
      <c r="C1161" s="72">
        <v>413</v>
      </c>
      <c r="D1161" s="73">
        <v>0</v>
      </c>
      <c r="E1161" s="74"/>
    </row>
    <row r="1162" spans="1:5" s="30" customFormat="1" ht="17.100000000000001" customHeight="1">
      <c r="A1162" s="23">
        <v>2</v>
      </c>
      <c r="B1162" s="137" t="s">
        <v>3</v>
      </c>
      <c r="C1162" s="80">
        <v>78933</v>
      </c>
      <c r="D1162" s="81">
        <v>102220</v>
      </c>
      <c r="E1162" s="81">
        <v>28739</v>
      </c>
    </row>
    <row r="1163" spans="1:5" s="22" customFormat="1" ht="15.75" customHeight="1">
      <c r="A1163" s="23"/>
      <c r="B1163" s="24" t="s">
        <v>153</v>
      </c>
      <c r="C1163" s="72">
        <v>372</v>
      </c>
      <c r="D1163" s="73">
        <v>586</v>
      </c>
      <c r="E1163" s="74">
        <v>4</v>
      </c>
    </row>
    <row r="1164" spans="1:5" s="22" customFormat="1" ht="15.75" customHeight="1">
      <c r="A1164" s="23"/>
      <c r="B1164" s="24" t="s">
        <v>157</v>
      </c>
      <c r="C1164" s="72">
        <v>307</v>
      </c>
      <c r="D1164" s="73">
        <v>92</v>
      </c>
      <c r="E1164" s="74">
        <v>4</v>
      </c>
    </row>
    <row r="1165" spans="1:5" s="22" customFormat="1" ht="15.75" customHeight="1">
      <c r="A1165" s="23"/>
      <c r="B1165" s="21" t="s">
        <v>155</v>
      </c>
      <c r="C1165" s="72">
        <v>1284</v>
      </c>
      <c r="D1165" s="73">
        <v>642</v>
      </c>
      <c r="E1165" s="74">
        <v>4</v>
      </c>
    </row>
    <row r="1166" spans="1:5" s="22" customFormat="1" ht="15.75" customHeight="1">
      <c r="A1166" s="23"/>
      <c r="B1166" s="21" t="s">
        <v>156</v>
      </c>
      <c r="C1166" s="72">
        <v>1095</v>
      </c>
      <c r="D1166" s="73">
        <v>267</v>
      </c>
      <c r="E1166" s="74">
        <v>4</v>
      </c>
    </row>
    <row r="1167" spans="1:5" s="22" customFormat="1" ht="15.75" customHeight="1">
      <c r="A1167" s="23"/>
      <c r="B1167" s="21" t="s">
        <v>19</v>
      </c>
      <c r="C1167" s="72">
        <v>828</v>
      </c>
      <c r="D1167" s="73">
        <v>116</v>
      </c>
      <c r="E1167" s="74">
        <v>4</v>
      </c>
    </row>
    <row r="1168" spans="1:5" s="22" customFormat="1" ht="15.75" customHeight="1">
      <c r="A1168" s="23"/>
      <c r="B1168" s="21" t="s">
        <v>10</v>
      </c>
      <c r="C1168" s="72">
        <v>1531</v>
      </c>
      <c r="D1168" s="73">
        <v>715</v>
      </c>
      <c r="E1168" s="74">
        <v>4</v>
      </c>
    </row>
    <row r="1169" spans="1:5" s="22" customFormat="1" ht="15.75" customHeight="1">
      <c r="A1169" s="23"/>
      <c r="B1169" s="21" t="s">
        <v>31</v>
      </c>
      <c r="C1169" s="72">
        <v>663</v>
      </c>
      <c r="D1169" s="73">
        <v>53</v>
      </c>
      <c r="E1169" s="74">
        <v>4</v>
      </c>
    </row>
    <row r="1170" spans="1:5" s="22" customFormat="1" ht="15.75" customHeight="1">
      <c r="A1170" s="23"/>
      <c r="B1170" s="21" t="s">
        <v>110</v>
      </c>
      <c r="C1170" s="72">
        <v>5444</v>
      </c>
      <c r="D1170" s="73">
        <v>9316</v>
      </c>
      <c r="E1170" s="74">
        <v>4901</v>
      </c>
    </row>
    <row r="1171" spans="1:5" s="22" customFormat="1" ht="15.75" customHeight="1">
      <c r="A1171" s="23"/>
      <c r="B1171" s="21" t="s">
        <v>23</v>
      </c>
      <c r="C1171" s="72">
        <v>1099</v>
      </c>
      <c r="D1171" s="73">
        <v>575</v>
      </c>
      <c r="E1171" s="74">
        <v>4</v>
      </c>
    </row>
    <row r="1172" spans="1:5" s="22" customFormat="1" ht="15.75" customHeight="1">
      <c r="A1172" s="23"/>
      <c r="B1172" s="21" t="s">
        <v>9</v>
      </c>
      <c r="C1172" s="72">
        <v>954</v>
      </c>
      <c r="D1172" s="73">
        <v>612</v>
      </c>
      <c r="E1172" s="74">
        <v>4</v>
      </c>
    </row>
    <row r="1173" spans="1:5" s="22" customFormat="1" ht="15.75" customHeight="1">
      <c r="A1173" s="23"/>
      <c r="B1173" s="24" t="s">
        <v>28</v>
      </c>
      <c r="C1173" s="72">
        <v>1555</v>
      </c>
      <c r="D1173" s="73">
        <v>1329</v>
      </c>
      <c r="E1173" s="74">
        <v>4</v>
      </c>
    </row>
    <row r="1174" spans="1:5" s="22" customFormat="1" ht="15.75" customHeight="1">
      <c r="A1174" s="23"/>
      <c r="B1174" s="21" t="s">
        <v>7</v>
      </c>
      <c r="C1174" s="72">
        <v>2549</v>
      </c>
      <c r="D1174" s="73">
        <v>758</v>
      </c>
      <c r="E1174" s="74">
        <v>4</v>
      </c>
    </row>
    <row r="1175" spans="1:5" s="22" customFormat="1" ht="15.75" customHeight="1">
      <c r="A1175" s="23"/>
      <c r="B1175" s="21" t="s">
        <v>24</v>
      </c>
      <c r="C1175" s="72">
        <v>1703</v>
      </c>
      <c r="D1175" s="73">
        <v>201</v>
      </c>
      <c r="E1175" s="74">
        <v>4</v>
      </c>
    </row>
    <row r="1176" spans="1:5" s="22" customFormat="1" ht="15.75" customHeight="1">
      <c r="A1176" s="23"/>
      <c r="B1176" s="21" t="s">
        <v>111</v>
      </c>
      <c r="C1176" s="72">
        <v>27635</v>
      </c>
      <c r="D1176" s="73">
        <v>52242</v>
      </c>
      <c r="E1176" s="74">
        <v>7786</v>
      </c>
    </row>
    <row r="1177" spans="1:5" s="22" customFormat="1" ht="15.75" customHeight="1">
      <c r="A1177" s="23"/>
      <c r="B1177" s="21" t="s">
        <v>44</v>
      </c>
      <c r="C1177" s="72">
        <v>1</v>
      </c>
      <c r="D1177" s="73">
        <v>1</v>
      </c>
      <c r="E1177" s="74">
        <v>1</v>
      </c>
    </row>
    <row r="1178" spans="1:5" s="22" customFormat="1" ht="15.75" customHeight="1">
      <c r="A1178" s="23"/>
      <c r="B1178" s="21" t="s">
        <v>13</v>
      </c>
      <c r="C1178" s="72">
        <v>24084</v>
      </c>
      <c r="D1178" s="73">
        <v>26365</v>
      </c>
      <c r="E1178" s="74">
        <v>15860</v>
      </c>
    </row>
    <row r="1179" spans="1:5" s="22" customFormat="1" ht="15.75" customHeight="1">
      <c r="A1179" s="23"/>
      <c r="B1179" s="21" t="s">
        <v>36</v>
      </c>
      <c r="C1179" s="72">
        <v>690</v>
      </c>
      <c r="D1179" s="73">
        <v>1392</v>
      </c>
      <c r="E1179" s="74">
        <v>4</v>
      </c>
    </row>
    <row r="1180" spans="1:5" s="22" customFormat="1" ht="15.75" customHeight="1">
      <c r="A1180" s="23"/>
      <c r="B1180" s="21" t="s">
        <v>29</v>
      </c>
      <c r="C1180" s="72">
        <v>952</v>
      </c>
      <c r="D1180" s="73">
        <v>905</v>
      </c>
      <c r="E1180" s="74">
        <v>25</v>
      </c>
    </row>
    <row r="1181" spans="1:5" s="22" customFormat="1" ht="15.75" customHeight="1">
      <c r="A1181" s="23"/>
      <c r="B1181" s="21" t="s">
        <v>17</v>
      </c>
      <c r="C1181" s="72">
        <v>533</v>
      </c>
      <c r="D1181" s="73">
        <v>1841</v>
      </c>
      <c r="E1181" s="74">
        <v>4</v>
      </c>
    </row>
    <row r="1182" spans="1:5" s="22" customFormat="1" ht="15.75" customHeight="1">
      <c r="A1182" s="23"/>
      <c r="B1182" s="21" t="s">
        <v>8</v>
      </c>
      <c r="C1182" s="72">
        <v>2440</v>
      </c>
      <c r="D1182" s="73">
        <v>2789</v>
      </c>
      <c r="E1182" s="74">
        <v>106</v>
      </c>
    </row>
    <row r="1183" spans="1:5" s="22" customFormat="1" ht="15.75" customHeight="1">
      <c r="A1183" s="23"/>
      <c r="B1183" s="21" t="s">
        <v>16</v>
      </c>
      <c r="C1183" s="72">
        <v>3214</v>
      </c>
      <c r="D1183" s="73">
        <v>1423</v>
      </c>
      <c r="E1183" s="74">
        <v>4</v>
      </c>
    </row>
    <row r="1184" spans="1:5" s="2" customFormat="1" ht="37.5" customHeight="1">
      <c r="A1184" s="23">
        <v>1</v>
      </c>
      <c r="B1184" s="38" t="s">
        <v>61</v>
      </c>
      <c r="C1184" s="83">
        <v>112848</v>
      </c>
      <c r="D1184" s="84">
        <v>94941</v>
      </c>
      <c r="E1184" s="85">
        <v>26703</v>
      </c>
    </row>
    <row r="1185" spans="1:5" s="30" customFormat="1" ht="17.100000000000001" customHeight="1">
      <c r="A1185" s="23">
        <v>2</v>
      </c>
      <c r="B1185" s="137" t="s">
        <v>158</v>
      </c>
      <c r="C1185" s="77">
        <v>32297</v>
      </c>
      <c r="D1185" s="78">
        <v>0</v>
      </c>
      <c r="E1185" s="79">
        <v>0</v>
      </c>
    </row>
    <row r="1186" spans="1:5" s="30" customFormat="1" ht="17.100000000000001" customHeight="1">
      <c r="A1186" s="23"/>
      <c r="B1186" s="165" t="s">
        <v>169</v>
      </c>
      <c r="C1186" s="152">
        <v>6177</v>
      </c>
      <c r="D1186" s="73"/>
      <c r="E1186" s="74"/>
    </row>
    <row r="1187" spans="1:5" s="34" customFormat="1" ht="15.75" customHeight="1">
      <c r="A1187" s="23">
        <v>3</v>
      </c>
      <c r="B1187" s="165" t="s">
        <v>159</v>
      </c>
      <c r="C1187" s="97">
        <v>19328</v>
      </c>
      <c r="D1187" s="98"/>
      <c r="E1187" s="99"/>
    </row>
    <row r="1188" spans="1:5" s="34" customFormat="1" ht="15.75" customHeight="1">
      <c r="A1188" s="23"/>
      <c r="B1188" s="139" t="s">
        <v>140</v>
      </c>
      <c r="C1188" s="100">
        <v>19258</v>
      </c>
      <c r="D1188" s="101"/>
      <c r="E1188" s="102"/>
    </row>
    <row r="1189" spans="1:5" s="34" customFormat="1" ht="15.75" customHeight="1">
      <c r="A1189" s="23"/>
      <c r="B1189" s="139" t="s">
        <v>141</v>
      </c>
      <c r="C1189" s="100">
        <v>70</v>
      </c>
      <c r="D1189" s="101"/>
      <c r="E1189" s="102"/>
    </row>
    <row r="1190" spans="1:5" s="34" customFormat="1" ht="15.75" customHeight="1">
      <c r="A1190" s="23"/>
      <c r="B1190" s="57" t="s">
        <v>162</v>
      </c>
      <c r="C1190" s="80">
        <v>1623</v>
      </c>
      <c r="D1190" s="81"/>
      <c r="E1190" s="82"/>
    </row>
    <row r="1191" spans="1:5" s="34" customFormat="1" ht="15.75" customHeight="1">
      <c r="A1191" s="23">
        <v>3</v>
      </c>
      <c r="B1191" s="57" t="s">
        <v>134</v>
      </c>
      <c r="C1191" s="97">
        <v>5169</v>
      </c>
      <c r="D1191" s="98"/>
      <c r="E1191" s="99"/>
    </row>
    <row r="1192" spans="1:5" s="34" customFormat="1" ht="15.75" customHeight="1">
      <c r="A1192" s="23"/>
      <c r="B1192" s="139" t="s">
        <v>140</v>
      </c>
      <c r="C1192" s="72">
        <v>5119</v>
      </c>
      <c r="D1192" s="116"/>
      <c r="E1192" s="117"/>
    </row>
    <row r="1193" spans="1:5" s="34" customFormat="1" ht="15.75" customHeight="1">
      <c r="A1193" s="23"/>
      <c r="B1193" s="139" t="s">
        <v>141</v>
      </c>
      <c r="C1193" s="122">
        <v>50</v>
      </c>
      <c r="D1193" s="126"/>
      <c r="E1193" s="127"/>
    </row>
    <row r="1194" spans="1:5" s="30" customFormat="1" ht="17.100000000000001" customHeight="1">
      <c r="A1194" s="23">
        <v>2</v>
      </c>
      <c r="B1194" s="137" t="s">
        <v>0</v>
      </c>
      <c r="C1194" s="80">
        <v>7240</v>
      </c>
      <c r="D1194" s="81">
        <v>0</v>
      </c>
      <c r="E1194" s="82">
        <v>0</v>
      </c>
    </row>
    <row r="1195" spans="1:5" s="30" customFormat="1" ht="17.100000000000001" customHeight="1">
      <c r="A1195" s="23"/>
      <c r="B1195" s="141" t="s">
        <v>137</v>
      </c>
      <c r="C1195" s="72">
        <v>6490</v>
      </c>
      <c r="D1195" s="116"/>
      <c r="E1195" s="117"/>
    </row>
    <row r="1196" spans="1:5" s="30" customFormat="1" ht="17.100000000000001" customHeight="1">
      <c r="A1196" s="23"/>
      <c r="B1196" s="141" t="s">
        <v>138</v>
      </c>
      <c r="C1196" s="72">
        <v>500</v>
      </c>
      <c r="D1196" s="116"/>
      <c r="E1196" s="117"/>
    </row>
    <row r="1197" spans="1:5" s="39" customFormat="1" ht="15.75" customHeight="1">
      <c r="A1197" s="23"/>
      <c r="B1197" s="141" t="s">
        <v>139</v>
      </c>
      <c r="C1197" s="72">
        <v>250</v>
      </c>
      <c r="D1197" s="116"/>
      <c r="E1197" s="117"/>
    </row>
    <row r="1198" spans="1:5" s="30" customFormat="1" ht="17.100000000000001" customHeight="1">
      <c r="A1198" s="23">
        <v>2</v>
      </c>
      <c r="B1198" s="137" t="s">
        <v>3</v>
      </c>
      <c r="C1198" s="80">
        <v>73311</v>
      </c>
      <c r="D1198" s="81">
        <v>94941</v>
      </c>
      <c r="E1198" s="81">
        <v>26703</v>
      </c>
    </row>
    <row r="1199" spans="1:5" s="22" customFormat="1" ht="15.75" customHeight="1">
      <c r="A1199" s="23"/>
      <c r="B1199" s="35" t="s">
        <v>121</v>
      </c>
      <c r="C1199" s="72">
        <v>355</v>
      </c>
      <c r="D1199" s="73">
        <v>145</v>
      </c>
      <c r="E1199" s="74"/>
    </row>
    <row r="1200" spans="1:5" s="22" customFormat="1" ht="15.75" customHeight="1">
      <c r="A1200" s="23"/>
      <c r="B1200" s="21" t="s">
        <v>11</v>
      </c>
      <c r="C1200" s="72">
        <v>500</v>
      </c>
      <c r="D1200" s="73">
        <v>730</v>
      </c>
      <c r="E1200" s="74"/>
    </row>
    <row r="1201" spans="1:5" s="22" customFormat="1" ht="15.75" customHeight="1">
      <c r="A1201" s="23"/>
      <c r="B1201" s="21" t="s">
        <v>19</v>
      </c>
      <c r="C1201" s="72">
        <v>900</v>
      </c>
      <c r="D1201" s="73">
        <v>200</v>
      </c>
      <c r="E1201" s="74"/>
    </row>
    <row r="1202" spans="1:5" s="22" customFormat="1" ht="15.75" customHeight="1">
      <c r="A1202" s="23"/>
      <c r="B1202" s="21" t="s">
        <v>10</v>
      </c>
      <c r="C1202" s="72">
        <v>3800</v>
      </c>
      <c r="D1202" s="73">
        <v>4000</v>
      </c>
      <c r="E1202" s="74"/>
    </row>
    <row r="1203" spans="1:5" s="22" customFormat="1" ht="15.75" customHeight="1">
      <c r="A1203" s="23"/>
      <c r="B1203" s="21" t="s">
        <v>45</v>
      </c>
      <c r="C1203" s="72">
        <v>170</v>
      </c>
      <c r="D1203" s="73">
        <v>40</v>
      </c>
      <c r="E1203" s="74"/>
    </row>
    <row r="1204" spans="1:5" s="22" customFormat="1" ht="15.75" customHeight="1">
      <c r="A1204" s="23"/>
      <c r="B1204" s="21" t="s">
        <v>110</v>
      </c>
      <c r="C1204" s="72">
        <v>3250</v>
      </c>
      <c r="D1204" s="73">
        <v>3890</v>
      </c>
      <c r="E1204" s="74">
        <v>1129</v>
      </c>
    </row>
    <row r="1205" spans="1:5" s="22" customFormat="1" ht="15.75" customHeight="1">
      <c r="A1205" s="23"/>
      <c r="B1205" s="21" t="s">
        <v>23</v>
      </c>
      <c r="C1205" s="72">
        <v>60</v>
      </c>
      <c r="D1205" s="73">
        <v>40</v>
      </c>
      <c r="E1205" s="74"/>
    </row>
    <row r="1206" spans="1:5" s="22" customFormat="1" ht="15.75" customHeight="1">
      <c r="A1206" s="23"/>
      <c r="B1206" s="21" t="s">
        <v>9</v>
      </c>
      <c r="C1206" s="72">
        <v>2740</v>
      </c>
      <c r="D1206" s="73">
        <v>3100</v>
      </c>
      <c r="E1206" s="74"/>
    </row>
    <row r="1207" spans="1:5" s="22" customFormat="1" ht="15.75" customHeight="1">
      <c r="A1207" s="23"/>
      <c r="B1207" s="21" t="s">
        <v>7</v>
      </c>
      <c r="C1207" s="72">
        <v>2400</v>
      </c>
      <c r="D1207" s="73">
        <v>3750</v>
      </c>
      <c r="E1207" s="74"/>
    </row>
    <row r="1208" spans="1:5" s="22" customFormat="1" ht="15.75" customHeight="1">
      <c r="A1208" s="23"/>
      <c r="B1208" s="21" t="s">
        <v>13</v>
      </c>
      <c r="C1208" s="72">
        <v>45824</v>
      </c>
      <c r="D1208" s="73">
        <v>67246</v>
      </c>
      <c r="E1208" s="74">
        <v>25306</v>
      </c>
    </row>
    <row r="1209" spans="1:5" s="22" customFormat="1" ht="15.75" customHeight="1">
      <c r="A1209" s="23"/>
      <c r="B1209" s="21" t="s">
        <v>36</v>
      </c>
      <c r="C1209" s="72">
        <v>3562</v>
      </c>
      <c r="D1209" s="73">
        <v>4000</v>
      </c>
      <c r="E1209" s="74">
        <v>2</v>
      </c>
    </row>
    <row r="1210" spans="1:5" s="22" customFormat="1" ht="15.75" customHeight="1">
      <c r="A1210" s="23"/>
      <c r="B1210" s="21" t="s">
        <v>17</v>
      </c>
      <c r="C1210" s="72">
        <v>2010</v>
      </c>
      <c r="D1210" s="73">
        <v>2400</v>
      </c>
      <c r="E1210" s="74">
        <v>36</v>
      </c>
    </row>
    <row r="1211" spans="1:5" s="22" customFormat="1" ht="15.75" customHeight="1">
      <c r="A1211" s="23"/>
      <c r="B1211" s="21" t="s">
        <v>8</v>
      </c>
      <c r="C1211" s="72">
        <v>4600</v>
      </c>
      <c r="D1211" s="73">
        <v>3200</v>
      </c>
      <c r="E1211" s="74">
        <v>230</v>
      </c>
    </row>
    <row r="1212" spans="1:5" s="22" customFormat="1" ht="15.75" customHeight="1">
      <c r="A1212" s="23"/>
      <c r="B1212" s="21" t="s">
        <v>16</v>
      </c>
      <c r="C1212" s="72">
        <v>3140</v>
      </c>
      <c r="D1212" s="73">
        <v>2200</v>
      </c>
      <c r="E1212" s="74"/>
    </row>
    <row r="1213" spans="1:5" s="2" customFormat="1" ht="33.75" customHeight="1">
      <c r="A1213" s="23">
        <v>1</v>
      </c>
      <c r="B1213" s="38" t="s">
        <v>60</v>
      </c>
      <c r="C1213" s="88">
        <v>127952</v>
      </c>
      <c r="D1213" s="89">
        <v>115113</v>
      </c>
      <c r="E1213" s="90">
        <v>32377</v>
      </c>
    </row>
    <row r="1214" spans="1:5" s="30" customFormat="1" ht="17.100000000000001" customHeight="1">
      <c r="A1214" s="23">
        <v>2</v>
      </c>
      <c r="B1214" s="137" t="s">
        <v>158</v>
      </c>
      <c r="C1214" s="77">
        <v>39063</v>
      </c>
      <c r="D1214" s="78">
        <v>0</v>
      </c>
      <c r="E1214" s="79">
        <v>0</v>
      </c>
    </row>
    <row r="1215" spans="1:5" s="30" customFormat="1" ht="17.100000000000001" customHeight="1">
      <c r="A1215" s="23"/>
      <c r="B1215" s="165" t="s">
        <v>169</v>
      </c>
      <c r="C1215" s="152">
        <v>7414</v>
      </c>
      <c r="D1215" s="73"/>
      <c r="E1215" s="74"/>
    </row>
    <row r="1216" spans="1:5" s="34" customFormat="1" ht="15.75" customHeight="1">
      <c r="A1216" s="23">
        <v>3</v>
      </c>
      <c r="B1216" s="165" t="s">
        <v>159</v>
      </c>
      <c r="C1216" s="97">
        <v>23539</v>
      </c>
      <c r="D1216" s="98"/>
      <c r="E1216" s="99"/>
    </row>
    <row r="1217" spans="1:5" s="34" customFormat="1" ht="15.75" customHeight="1">
      <c r="A1217" s="23"/>
      <c r="B1217" s="139" t="s">
        <v>140</v>
      </c>
      <c r="C1217" s="100">
        <v>23456</v>
      </c>
      <c r="D1217" s="101"/>
      <c r="E1217" s="102"/>
    </row>
    <row r="1218" spans="1:5" s="34" customFormat="1" ht="15.75" customHeight="1">
      <c r="A1218" s="23"/>
      <c r="B1218" s="139" t="s">
        <v>141</v>
      </c>
      <c r="C1218" s="100">
        <v>83</v>
      </c>
      <c r="D1218" s="101"/>
      <c r="E1218" s="102"/>
    </row>
    <row r="1219" spans="1:5" s="34" customFormat="1" ht="15.75" customHeight="1">
      <c r="A1219" s="23"/>
      <c r="B1219" s="57" t="s">
        <v>162</v>
      </c>
      <c r="C1219" s="94">
        <v>1968</v>
      </c>
      <c r="D1219" s="103"/>
      <c r="E1219" s="104"/>
    </row>
    <row r="1220" spans="1:5" s="34" customFormat="1" ht="15.75" customHeight="1">
      <c r="A1220" s="23">
        <v>3</v>
      </c>
      <c r="B1220" s="21" t="s">
        <v>134</v>
      </c>
      <c r="C1220" s="97">
        <v>6142</v>
      </c>
      <c r="D1220" s="98"/>
      <c r="E1220" s="99"/>
    </row>
    <row r="1221" spans="1:5" s="34" customFormat="1" ht="15.75" customHeight="1">
      <c r="A1221" s="23"/>
      <c r="B1221" s="139" t="s">
        <v>140</v>
      </c>
      <c r="C1221" s="72">
        <v>6092</v>
      </c>
      <c r="D1221" s="73"/>
      <c r="E1221" s="74"/>
    </row>
    <row r="1222" spans="1:5" s="34" customFormat="1" ht="15.75" customHeight="1">
      <c r="A1222" s="23"/>
      <c r="B1222" s="139" t="s">
        <v>141</v>
      </c>
      <c r="C1222" s="122">
        <v>50</v>
      </c>
      <c r="D1222" s="126"/>
      <c r="E1222" s="127"/>
    </row>
    <row r="1223" spans="1:5" s="30" customFormat="1" ht="17.100000000000001" customHeight="1">
      <c r="A1223" s="23">
        <v>2</v>
      </c>
      <c r="B1223" s="137" t="s">
        <v>3</v>
      </c>
      <c r="C1223" s="86">
        <v>88889</v>
      </c>
      <c r="D1223" s="87">
        <v>115113</v>
      </c>
      <c r="E1223" s="87">
        <v>32377</v>
      </c>
    </row>
    <row r="1224" spans="1:5" s="30" customFormat="1" ht="17.100000000000001" customHeight="1">
      <c r="A1224" s="23"/>
      <c r="B1224" s="21" t="s">
        <v>117</v>
      </c>
      <c r="C1224" s="72">
        <v>346</v>
      </c>
      <c r="D1224" s="73">
        <v>72</v>
      </c>
      <c r="E1224" s="74"/>
    </row>
    <row r="1225" spans="1:5" s="22" customFormat="1" ht="15.75" customHeight="1">
      <c r="A1225" s="23"/>
      <c r="B1225" s="21" t="s">
        <v>11</v>
      </c>
      <c r="C1225" s="72">
        <v>522</v>
      </c>
      <c r="D1225" s="73">
        <v>567</v>
      </c>
      <c r="E1225" s="74">
        <v>157</v>
      </c>
    </row>
    <row r="1226" spans="1:5" s="22" customFormat="1" ht="15.75" customHeight="1">
      <c r="A1226" s="23"/>
      <c r="B1226" s="21" t="s">
        <v>123</v>
      </c>
      <c r="C1226" s="72">
        <v>101</v>
      </c>
      <c r="D1226" s="73">
        <v>21</v>
      </c>
      <c r="E1226" s="74"/>
    </row>
    <row r="1227" spans="1:5" s="22" customFormat="1" ht="15.75" customHeight="1">
      <c r="A1227" s="23"/>
      <c r="B1227" s="21" t="s">
        <v>19</v>
      </c>
      <c r="C1227" s="72">
        <v>3631</v>
      </c>
      <c r="D1227" s="73">
        <v>2893</v>
      </c>
      <c r="E1227" s="74">
        <v>103</v>
      </c>
    </row>
    <row r="1228" spans="1:5" s="22" customFormat="1" ht="15.75" customHeight="1">
      <c r="A1228" s="23"/>
      <c r="B1228" s="21" t="s">
        <v>10</v>
      </c>
      <c r="C1228" s="72">
        <v>6014</v>
      </c>
      <c r="D1228" s="73">
        <v>4758</v>
      </c>
      <c r="E1228" s="74">
        <v>199</v>
      </c>
    </row>
    <row r="1229" spans="1:5" s="22" customFormat="1" ht="15.75" customHeight="1">
      <c r="A1229" s="23"/>
      <c r="B1229" s="21" t="s">
        <v>45</v>
      </c>
      <c r="C1229" s="72">
        <v>227</v>
      </c>
      <c r="D1229" s="73"/>
      <c r="E1229" s="74"/>
    </row>
    <row r="1230" spans="1:5" s="22" customFormat="1" ht="18" customHeight="1">
      <c r="A1230" s="23"/>
      <c r="B1230" s="21" t="s">
        <v>110</v>
      </c>
      <c r="C1230" s="72">
        <v>8842</v>
      </c>
      <c r="D1230" s="73">
        <v>19850</v>
      </c>
      <c r="E1230" s="74">
        <v>6863</v>
      </c>
    </row>
    <row r="1231" spans="1:5" s="22" customFormat="1" ht="18" customHeight="1">
      <c r="A1231" s="23"/>
      <c r="B1231" s="21" t="s">
        <v>133</v>
      </c>
      <c r="C1231" s="72">
        <v>627</v>
      </c>
      <c r="D1231" s="73">
        <v>2612</v>
      </c>
      <c r="E1231" s="74"/>
    </row>
    <row r="1232" spans="1:5" s="22" customFormat="1" ht="15.75" customHeight="1">
      <c r="A1232" s="23"/>
      <c r="B1232" s="21" t="s">
        <v>9</v>
      </c>
      <c r="C1232" s="72">
        <v>3059</v>
      </c>
      <c r="D1232" s="73">
        <v>2762</v>
      </c>
      <c r="E1232" s="74">
        <v>182</v>
      </c>
    </row>
    <row r="1233" spans="1:5" s="22" customFormat="1" ht="15.75" customHeight="1">
      <c r="A1233" s="23"/>
      <c r="B1233" s="21" t="s">
        <v>7</v>
      </c>
      <c r="C1233" s="72">
        <v>4423</v>
      </c>
      <c r="D1233" s="73">
        <v>2144</v>
      </c>
      <c r="E1233" s="74">
        <v>786</v>
      </c>
    </row>
    <row r="1234" spans="1:5" s="22" customFormat="1" ht="15.75" customHeight="1">
      <c r="A1234" s="23"/>
      <c r="B1234" s="21" t="s">
        <v>44</v>
      </c>
      <c r="C1234" s="72">
        <v>210</v>
      </c>
      <c r="D1234" s="73">
        <v>26</v>
      </c>
      <c r="E1234" s="74">
        <v>3</v>
      </c>
    </row>
    <row r="1235" spans="1:5" s="22" customFormat="1" ht="15.75" customHeight="1">
      <c r="A1235" s="23"/>
      <c r="B1235" s="21" t="s">
        <v>43</v>
      </c>
      <c r="C1235" s="72">
        <v>225</v>
      </c>
      <c r="D1235" s="73">
        <v>288</v>
      </c>
      <c r="E1235" s="74">
        <v>9</v>
      </c>
    </row>
    <row r="1236" spans="1:5" s="22" customFormat="1" ht="16.5" customHeight="1">
      <c r="A1236" s="23"/>
      <c r="B1236" s="21" t="s">
        <v>13</v>
      </c>
      <c r="C1236" s="72">
        <v>45231</v>
      </c>
      <c r="D1236" s="73">
        <v>57336</v>
      </c>
      <c r="E1236" s="74">
        <v>22162</v>
      </c>
    </row>
    <row r="1237" spans="1:5" s="22" customFormat="1" ht="15.75" customHeight="1">
      <c r="A1237" s="23"/>
      <c r="B1237" s="21" t="s">
        <v>36</v>
      </c>
      <c r="C1237" s="72">
        <v>2929</v>
      </c>
      <c r="D1237" s="73">
        <v>6937</v>
      </c>
      <c r="E1237" s="74">
        <v>657</v>
      </c>
    </row>
    <row r="1238" spans="1:5" s="22" customFormat="1" ht="15.75" customHeight="1">
      <c r="A1238" s="23"/>
      <c r="B1238" s="21" t="s">
        <v>17</v>
      </c>
      <c r="C1238" s="72">
        <v>3812</v>
      </c>
      <c r="D1238" s="73">
        <v>5302</v>
      </c>
      <c r="E1238" s="74">
        <v>535</v>
      </c>
    </row>
    <row r="1239" spans="1:5" s="22" customFormat="1" ht="15.75" customHeight="1">
      <c r="A1239" s="23"/>
      <c r="B1239" s="21" t="s">
        <v>8</v>
      </c>
      <c r="C1239" s="72">
        <v>4643</v>
      </c>
      <c r="D1239" s="73">
        <v>5679</v>
      </c>
      <c r="E1239" s="74">
        <v>613</v>
      </c>
    </row>
    <row r="1240" spans="1:5" s="22" customFormat="1" ht="15.75" customHeight="1">
      <c r="A1240" s="23"/>
      <c r="B1240" s="21" t="s">
        <v>16</v>
      </c>
      <c r="C1240" s="72">
        <v>4047</v>
      </c>
      <c r="D1240" s="73">
        <v>3866</v>
      </c>
      <c r="E1240" s="74">
        <v>108</v>
      </c>
    </row>
    <row r="1241" spans="1:5" s="2" customFormat="1" ht="38.25" customHeight="1">
      <c r="A1241" s="23">
        <v>1</v>
      </c>
      <c r="B1241" s="38" t="s">
        <v>132</v>
      </c>
      <c r="C1241" s="149">
        <v>119749</v>
      </c>
      <c r="D1241" s="150">
        <v>99444</v>
      </c>
      <c r="E1241" s="151">
        <v>27336</v>
      </c>
    </row>
    <row r="1242" spans="1:5" s="2" customFormat="1" ht="22.5" customHeight="1">
      <c r="A1242" s="23">
        <v>2</v>
      </c>
      <c r="B1242" s="70" t="s">
        <v>161</v>
      </c>
      <c r="C1242" s="86">
        <v>1000</v>
      </c>
      <c r="D1242" s="87">
        <v>300</v>
      </c>
      <c r="E1242" s="71">
        <v>0</v>
      </c>
    </row>
    <row r="1243" spans="1:5" s="22" customFormat="1" ht="15.75" customHeight="1">
      <c r="A1243" s="23"/>
      <c r="B1243" s="21" t="s">
        <v>160</v>
      </c>
      <c r="C1243" s="26">
        <v>1000</v>
      </c>
      <c r="D1243" s="72">
        <v>300</v>
      </c>
      <c r="E1243" s="74"/>
    </row>
    <row r="1244" spans="1:5" s="30" customFormat="1" ht="17.100000000000001" customHeight="1">
      <c r="A1244" s="23">
        <v>2</v>
      </c>
      <c r="B1244" s="70" t="s">
        <v>2</v>
      </c>
      <c r="C1244" s="86">
        <v>1080</v>
      </c>
      <c r="D1244" s="87">
        <v>700</v>
      </c>
      <c r="E1244" s="71">
        <v>0</v>
      </c>
    </row>
    <row r="1245" spans="1:5" s="22" customFormat="1" ht="15.75" customHeight="1">
      <c r="A1245" s="23"/>
      <c r="B1245" s="21" t="s">
        <v>42</v>
      </c>
      <c r="C1245" s="72">
        <v>900</v>
      </c>
      <c r="D1245" s="73">
        <v>650</v>
      </c>
      <c r="E1245" s="74"/>
    </row>
    <row r="1246" spans="1:5" s="22" customFormat="1" ht="15.75" customHeight="1">
      <c r="A1246" s="23"/>
      <c r="B1246" s="21" t="s">
        <v>22</v>
      </c>
      <c r="C1246" s="72">
        <v>180</v>
      </c>
      <c r="D1246" s="73">
        <v>50</v>
      </c>
      <c r="E1246" s="74"/>
    </row>
    <row r="1247" spans="1:5" s="171" customFormat="1" ht="15.75" customHeight="1">
      <c r="A1247" s="23">
        <v>2</v>
      </c>
      <c r="B1247" s="137" t="s">
        <v>1</v>
      </c>
      <c r="C1247" s="108">
        <v>2930</v>
      </c>
      <c r="D1247" s="109">
        <v>1000</v>
      </c>
      <c r="E1247" s="110">
        <v>0</v>
      </c>
    </row>
    <row r="1248" spans="1:5" s="22" customFormat="1" ht="15.75" customHeight="1">
      <c r="A1248" s="23"/>
      <c r="B1248" s="21" t="s">
        <v>19</v>
      </c>
      <c r="C1248" s="72">
        <v>32</v>
      </c>
      <c r="D1248" s="73"/>
      <c r="E1248" s="74"/>
    </row>
    <row r="1249" spans="1:5" s="22" customFormat="1" ht="15.75" customHeight="1">
      <c r="A1249" s="23"/>
      <c r="B1249" s="21" t="s">
        <v>10</v>
      </c>
      <c r="C1249" s="72">
        <v>63</v>
      </c>
      <c r="D1249" s="73"/>
      <c r="E1249" s="74"/>
    </row>
    <row r="1250" spans="1:5" s="22" customFormat="1" ht="15.75" customHeight="1">
      <c r="A1250" s="23"/>
      <c r="B1250" s="21" t="s">
        <v>7</v>
      </c>
      <c r="C1250" s="72">
        <v>400</v>
      </c>
      <c r="D1250" s="73"/>
      <c r="E1250" s="74"/>
    </row>
    <row r="1251" spans="1:5" s="22" customFormat="1" ht="15.75" customHeight="1">
      <c r="A1251" s="23"/>
      <c r="B1251" s="21" t="s">
        <v>8</v>
      </c>
      <c r="C1251" s="72">
        <v>10</v>
      </c>
      <c r="D1251" s="73"/>
      <c r="E1251" s="74"/>
    </row>
    <row r="1252" spans="1:5" s="22" customFormat="1" ht="15.75" customHeight="1">
      <c r="A1252" s="23"/>
      <c r="B1252" s="21" t="s">
        <v>16</v>
      </c>
      <c r="C1252" s="72">
        <v>2425</v>
      </c>
      <c r="D1252" s="73">
        <v>1000</v>
      </c>
      <c r="E1252" s="74"/>
    </row>
    <row r="1253" spans="1:5" s="30" customFormat="1" ht="17.100000000000001" customHeight="1">
      <c r="A1253" s="23">
        <v>2</v>
      </c>
      <c r="B1253" s="137" t="s">
        <v>158</v>
      </c>
      <c r="C1253" s="77">
        <v>39116</v>
      </c>
      <c r="D1253" s="78">
        <v>0</v>
      </c>
      <c r="E1253" s="79">
        <v>0</v>
      </c>
    </row>
    <row r="1254" spans="1:5" s="30" customFormat="1" ht="17.100000000000001" customHeight="1">
      <c r="A1254" s="23"/>
      <c r="B1254" s="165" t="s">
        <v>169</v>
      </c>
      <c r="C1254" s="152">
        <v>5161</v>
      </c>
      <c r="D1254" s="153"/>
      <c r="E1254" s="147"/>
    </row>
    <row r="1255" spans="1:5" s="34" customFormat="1" ht="15.75" customHeight="1">
      <c r="A1255" s="23">
        <v>3</v>
      </c>
      <c r="B1255" s="165" t="s">
        <v>159</v>
      </c>
      <c r="C1255" s="97">
        <v>15448</v>
      </c>
      <c r="D1255" s="98"/>
      <c r="E1255" s="99"/>
    </row>
    <row r="1256" spans="1:5" s="34" customFormat="1" ht="15.75" customHeight="1">
      <c r="A1256" s="23"/>
      <c r="B1256" s="139" t="s">
        <v>140</v>
      </c>
      <c r="C1256" s="100">
        <v>15198</v>
      </c>
      <c r="D1256" s="101"/>
      <c r="E1256" s="102"/>
    </row>
    <row r="1257" spans="1:5" s="34" customFormat="1" ht="15.75" customHeight="1">
      <c r="A1257" s="23"/>
      <c r="B1257" s="139" t="s">
        <v>141</v>
      </c>
      <c r="C1257" s="113">
        <v>250</v>
      </c>
      <c r="D1257" s="132"/>
      <c r="E1257" s="133"/>
    </row>
    <row r="1258" spans="1:5" s="34" customFormat="1" ht="15.75" customHeight="1">
      <c r="A1258" s="23"/>
      <c r="B1258" s="57" t="s">
        <v>162</v>
      </c>
      <c r="C1258" s="77">
        <v>1662</v>
      </c>
      <c r="D1258" s="87"/>
      <c r="E1258" s="71"/>
    </row>
    <row r="1259" spans="1:5" s="34" customFormat="1" ht="15.75" customHeight="1">
      <c r="A1259" s="23">
        <v>3</v>
      </c>
      <c r="B1259" s="57" t="s">
        <v>134</v>
      </c>
      <c r="C1259" s="97">
        <v>4355</v>
      </c>
      <c r="D1259" s="98"/>
      <c r="E1259" s="99"/>
    </row>
    <row r="1260" spans="1:5" s="34" customFormat="1" ht="15.75" customHeight="1">
      <c r="A1260" s="23"/>
      <c r="B1260" s="139" t="s">
        <v>140</v>
      </c>
      <c r="C1260" s="72">
        <v>3731</v>
      </c>
      <c r="D1260" s="92"/>
      <c r="E1260" s="93"/>
    </row>
    <row r="1261" spans="1:5" s="34" customFormat="1" ht="15.75" customHeight="1">
      <c r="A1261" s="23"/>
      <c r="B1261" s="139" t="s">
        <v>141</v>
      </c>
      <c r="C1261" s="105">
        <v>80</v>
      </c>
      <c r="D1261" s="92"/>
      <c r="E1261" s="93"/>
    </row>
    <row r="1262" spans="1:5" s="34" customFormat="1" ht="26.25" customHeight="1">
      <c r="A1262" s="23"/>
      <c r="B1262" s="140" t="s">
        <v>142</v>
      </c>
      <c r="C1262" s="122">
        <v>544</v>
      </c>
      <c r="D1262" s="126"/>
      <c r="E1262" s="127"/>
    </row>
    <row r="1263" spans="1:5" s="34" customFormat="1" ht="29.25" customHeight="1">
      <c r="A1263" s="23"/>
      <c r="B1263" s="58" t="s">
        <v>58</v>
      </c>
      <c r="C1263" s="77">
        <v>160</v>
      </c>
      <c r="D1263" s="87"/>
      <c r="E1263" s="71"/>
    </row>
    <row r="1264" spans="1:5" s="34" customFormat="1" ht="29.25" customHeight="1">
      <c r="A1264" s="23"/>
      <c r="B1264" s="58" t="s">
        <v>57</v>
      </c>
      <c r="C1264" s="77">
        <v>30</v>
      </c>
      <c r="D1264" s="87"/>
      <c r="E1264" s="71"/>
    </row>
    <row r="1265" spans="1:5" s="32" customFormat="1" ht="27" customHeight="1">
      <c r="A1265" s="23"/>
      <c r="B1265" s="58" t="s">
        <v>120</v>
      </c>
      <c r="C1265" s="77">
        <v>12300</v>
      </c>
      <c r="D1265" s="98"/>
      <c r="E1265" s="99"/>
    </row>
    <row r="1266" spans="1:5" s="30" customFormat="1" ht="17.100000000000001" customHeight="1">
      <c r="A1266" s="23">
        <v>2</v>
      </c>
      <c r="B1266" s="136" t="s">
        <v>149</v>
      </c>
      <c r="C1266" s="86">
        <v>575</v>
      </c>
      <c r="D1266" s="87">
        <v>255</v>
      </c>
      <c r="E1266" s="71">
        <v>0</v>
      </c>
    </row>
    <row r="1267" spans="1:5" s="22" customFormat="1" ht="15.75" customHeight="1">
      <c r="A1267" s="23"/>
      <c r="B1267" s="21" t="s">
        <v>59</v>
      </c>
      <c r="C1267" s="72">
        <v>575</v>
      </c>
      <c r="D1267" s="73">
        <v>255</v>
      </c>
      <c r="E1267" s="74"/>
    </row>
    <row r="1268" spans="1:5" s="30" customFormat="1" ht="17.100000000000001" customHeight="1">
      <c r="A1268" s="23">
        <v>2</v>
      </c>
      <c r="B1268" s="137" t="s">
        <v>3</v>
      </c>
      <c r="C1268" s="86">
        <v>75048</v>
      </c>
      <c r="D1268" s="87">
        <v>97189</v>
      </c>
      <c r="E1268" s="87">
        <v>27336</v>
      </c>
    </row>
    <row r="1269" spans="1:5" s="30" customFormat="1" ht="17.100000000000001" customHeight="1">
      <c r="A1269" s="23"/>
      <c r="B1269" s="21" t="s">
        <v>117</v>
      </c>
      <c r="C1269" s="72">
        <v>1300</v>
      </c>
      <c r="D1269" s="73">
        <v>1000</v>
      </c>
      <c r="E1269" s="74"/>
    </row>
    <row r="1270" spans="1:5" s="22" customFormat="1" ht="15.75" customHeight="1">
      <c r="A1270" s="23"/>
      <c r="B1270" s="21" t="s">
        <v>118</v>
      </c>
      <c r="C1270" s="72">
        <v>100</v>
      </c>
      <c r="D1270" s="73">
        <v>1400</v>
      </c>
      <c r="E1270" s="74"/>
    </row>
    <row r="1271" spans="1:5" s="22" customFormat="1" ht="15.75" customHeight="1">
      <c r="A1271" s="23"/>
      <c r="B1271" s="21" t="s">
        <v>11</v>
      </c>
      <c r="C1271" s="72">
        <v>1450</v>
      </c>
      <c r="D1271" s="73">
        <v>230</v>
      </c>
      <c r="E1271" s="74"/>
    </row>
    <row r="1272" spans="1:5" s="22" customFormat="1" ht="15.75" customHeight="1">
      <c r="A1272" s="23"/>
      <c r="B1272" s="21" t="s">
        <v>21</v>
      </c>
      <c r="C1272" s="72">
        <v>300</v>
      </c>
      <c r="D1272" s="73">
        <v>50</v>
      </c>
      <c r="E1272" s="74"/>
    </row>
    <row r="1273" spans="1:5" s="22" customFormat="1" ht="15.75" customHeight="1">
      <c r="A1273" s="23"/>
      <c r="B1273" s="24" t="s">
        <v>153</v>
      </c>
      <c r="C1273" s="72">
        <v>1025</v>
      </c>
      <c r="D1273" s="73">
        <v>1200</v>
      </c>
      <c r="E1273" s="74"/>
    </row>
    <row r="1274" spans="1:5" s="22" customFormat="1" ht="15.75" customHeight="1">
      <c r="A1274" s="23"/>
      <c r="B1274" s="24" t="s">
        <v>157</v>
      </c>
      <c r="C1274" s="72">
        <v>100</v>
      </c>
      <c r="D1274" s="73">
        <v>100</v>
      </c>
      <c r="E1274" s="74"/>
    </row>
    <row r="1275" spans="1:5" s="22" customFormat="1" ht="15.75" customHeight="1">
      <c r="A1275" s="23"/>
      <c r="B1275" s="21" t="s">
        <v>155</v>
      </c>
      <c r="C1275" s="72">
        <v>550</v>
      </c>
      <c r="D1275" s="73">
        <v>700</v>
      </c>
      <c r="E1275" s="74"/>
    </row>
    <row r="1276" spans="1:5" s="22" customFormat="1" ht="15.75" customHeight="1">
      <c r="A1276" s="23"/>
      <c r="B1276" s="21" t="s">
        <v>156</v>
      </c>
      <c r="C1276" s="72">
        <v>550</v>
      </c>
      <c r="D1276" s="73">
        <v>1100</v>
      </c>
      <c r="E1276" s="74"/>
    </row>
    <row r="1277" spans="1:5" s="22" customFormat="1" ht="15.75" customHeight="1">
      <c r="A1277" s="23"/>
      <c r="B1277" s="21" t="s">
        <v>19</v>
      </c>
      <c r="C1277" s="72">
        <v>925</v>
      </c>
      <c r="D1277" s="73">
        <v>1800</v>
      </c>
      <c r="E1277" s="74">
        <v>585</v>
      </c>
    </row>
    <row r="1278" spans="1:5" s="22" customFormat="1" ht="15.75" customHeight="1">
      <c r="A1278" s="23"/>
      <c r="B1278" s="21" t="s">
        <v>10</v>
      </c>
      <c r="C1278" s="72">
        <v>1032</v>
      </c>
      <c r="D1278" s="73">
        <v>2700</v>
      </c>
      <c r="E1278" s="74">
        <v>960</v>
      </c>
    </row>
    <row r="1279" spans="1:5" s="22" customFormat="1" ht="15.75" customHeight="1">
      <c r="A1279" s="23"/>
      <c r="B1279" s="24" t="s">
        <v>31</v>
      </c>
      <c r="C1279" s="72">
        <v>1225</v>
      </c>
      <c r="D1279" s="73">
        <v>1320</v>
      </c>
      <c r="E1279" s="74"/>
    </row>
    <row r="1280" spans="1:5" s="22" customFormat="1" ht="15.75" customHeight="1">
      <c r="A1280" s="23"/>
      <c r="B1280" s="21" t="s">
        <v>110</v>
      </c>
      <c r="C1280" s="72">
        <v>13756</v>
      </c>
      <c r="D1280" s="73">
        <v>19600</v>
      </c>
      <c r="E1280" s="74">
        <v>4495</v>
      </c>
    </row>
    <row r="1281" spans="1:5" s="22" customFormat="1" ht="15.75" customHeight="1">
      <c r="A1281" s="23"/>
      <c r="B1281" s="21" t="s">
        <v>9</v>
      </c>
      <c r="C1281" s="72">
        <v>2080</v>
      </c>
      <c r="D1281" s="73">
        <v>900</v>
      </c>
      <c r="E1281" s="74">
        <v>165</v>
      </c>
    </row>
    <row r="1282" spans="1:5" s="22" customFormat="1" ht="15.75" customHeight="1">
      <c r="A1282" s="23"/>
      <c r="B1282" s="21" t="s">
        <v>28</v>
      </c>
      <c r="C1282" s="72">
        <v>950</v>
      </c>
      <c r="D1282" s="73">
        <v>330</v>
      </c>
      <c r="E1282" s="74"/>
    </row>
    <row r="1283" spans="1:5" s="22" customFormat="1" ht="15.75" customHeight="1">
      <c r="A1283" s="23"/>
      <c r="B1283" s="21" t="s">
        <v>7</v>
      </c>
      <c r="C1283" s="72">
        <v>4150</v>
      </c>
      <c r="D1283" s="73">
        <v>2100</v>
      </c>
      <c r="E1283" s="74">
        <v>210</v>
      </c>
    </row>
    <row r="1284" spans="1:5" s="22" customFormat="1" ht="15.75" customHeight="1">
      <c r="A1284" s="23"/>
      <c r="B1284" s="21" t="s">
        <v>24</v>
      </c>
      <c r="C1284" s="72">
        <v>2510</v>
      </c>
      <c r="D1284" s="73">
        <v>1005</v>
      </c>
      <c r="E1284" s="74"/>
    </row>
    <row r="1285" spans="1:5" s="22" customFormat="1" ht="15.75" customHeight="1">
      <c r="A1285" s="23"/>
      <c r="B1285" s="21" t="s">
        <v>111</v>
      </c>
      <c r="C1285" s="72">
        <v>17978</v>
      </c>
      <c r="D1285" s="73">
        <v>26600</v>
      </c>
      <c r="E1285" s="74">
        <v>7600</v>
      </c>
    </row>
    <row r="1286" spans="1:5" s="22" customFormat="1" ht="15.75" customHeight="1">
      <c r="A1286" s="23"/>
      <c r="B1286" s="21" t="s">
        <v>44</v>
      </c>
      <c r="C1286" s="72">
        <v>585</v>
      </c>
      <c r="D1286" s="73">
        <v>100</v>
      </c>
      <c r="E1286" s="74"/>
    </row>
    <row r="1287" spans="1:5" s="22" customFormat="1" ht="15.75" customHeight="1">
      <c r="A1287" s="23"/>
      <c r="B1287" s="21" t="s">
        <v>144</v>
      </c>
      <c r="C1287" s="72">
        <v>554</v>
      </c>
      <c r="D1287" s="73">
        <v>50</v>
      </c>
      <c r="E1287" s="74"/>
    </row>
    <row r="1288" spans="1:5" s="22" customFormat="1" ht="15.75" customHeight="1">
      <c r="A1288" s="23"/>
      <c r="B1288" s="21" t="s">
        <v>13</v>
      </c>
      <c r="C1288" s="72">
        <v>16025</v>
      </c>
      <c r="D1288" s="73">
        <v>25584</v>
      </c>
      <c r="E1288" s="74">
        <v>12921</v>
      </c>
    </row>
    <row r="1289" spans="1:5" s="22" customFormat="1" ht="15.75" customHeight="1">
      <c r="A1289" s="23"/>
      <c r="B1289" s="21" t="s">
        <v>36</v>
      </c>
      <c r="C1289" s="72">
        <v>2557</v>
      </c>
      <c r="D1289" s="73">
        <v>3450</v>
      </c>
      <c r="E1289" s="74">
        <v>200</v>
      </c>
    </row>
    <row r="1290" spans="1:5" s="22" customFormat="1" ht="15.75" customHeight="1">
      <c r="A1290" s="23"/>
      <c r="B1290" s="21" t="s">
        <v>29</v>
      </c>
      <c r="C1290" s="72">
        <v>1000</v>
      </c>
      <c r="D1290" s="73">
        <v>900</v>
      </c>
      <c r="E1290" s="74"/>
    </row>
    <row r="1291" spans="1:5" s="22" customFormat="1" ht="15.75" customHeight="1">
      <c r="A1291" s="23"/>
      <c r="B1291" s="21" t="s">
        <v>17</v>
      </c>
      <c r="C1291" s="72">
        <v>100</v>
      </c>
      <c r="D1291" s="73">
        <v>700</v>
      </c>
      <c r="E1291" s="74"/>
    </row>
    <row r="1292" spans="1:5" s="22" customFormat="1" ht="15.75" customHeight="1">
      <c r="A1292" s="23"/>
      <c r="B1292" s="21" t="s">
        <v>8</v>
      </c>
      <c r="C1292" s="72">
        <v>912</v>
      </c>
      <c r="D1292" s="73">
        <v>1520</v>
      </c>
      <c r="E1292" s="74">
        <v>200</v>
      </c>
    </row>
    <row r="1293" spans="1:5" s="22" customFormat="1" ht="15.75" customHeight="1">
      <c r="A1293" s="23"/>
      <c r="B1293" s="21" t="s">
        <v>16</v>
      </c>
      <c r="C1293" s="72">
        <v>3334</v>
      </c>
      <c r="D1293" s="73">
        <v>2750</v>
      </c>
      <c r="E1293" s="74"/>
    </row>
    <row r="1294" spans="1:5" s="2" customFormat="1" ht="37.5" customHeight="1">
      <c r="A1294" s="23">
        <v>1</v>
      </c>
      <c r="B1294" s="38" t="s">
        <v>165</v>
      </c>
      <c r="C1294" s="88">
        <v>89419</v>
      </c>
      <c r="D1294" s="89">
        <v>77084</v>
      </c>
      <c r="E1294" s="90">
        <v>24766</v>
      </c>
    </row>
    <row r="1295" spans="1:5" s="30" customFormat="1" ht="17.100000000000001" customHeight="1">
      <c r="A1295" s="23">
        <v>2</v>
      </c>
      <c r="B1295" s="70" t="s">
        <v>2</v>
      </c>
      <c r="C1295" s="80">
        <v>2355</v>
      </c>
      <c r="D1295" s="81">
        <v>402</v>
      </c>
      <c r="E1295" s="82">
        <v>0</v>
      </c>
    </row>
    <row r="1296" spans="1:5" s="30" customFormat="1" ht="17.100000000000001" customHeight="1">
      <c r="A1296" s="23"/>
      <c r="B1296" s="21" t="s">
        <v>35</v>
      </c>
      <c r="C1296" s="106">
        <v>2350</v>
      </c>
      <c r="D1296" s="73">
        <v>400</v>
      </c>
      <c r="E1296" s="74"/>
    </row>
    <row r="1297" spans="1:5" s="30" customFormat="1" ht="17.100000000000001" customHeight="1">
      <c r="A1297" s="23"/>
      <c r="B1297" s="21" t="s">
        <v>47</v>
      </c>
      <c r="C1297" s="106">
        <v>5</v>
      </c>
      <c r="D1297" s="73">
        <v>2</v>
      </c>
      <c r="E1297" s="74"/>
    </row>
    <row r="1298" spans="1:5" s="30" customFormat="1" ht="17.100000000000001" customHeight="1">
      <c r="A1298" s="23">
        <v>2</v>
      </c>
      <c r="B1298" s="137" t="s">
        <v>129</v>
      </c>
      <c r="C1298" s="80">
        <v>0</v>
      </c>
      <c r="D1298" s="81">
        <v>0</v>
      </c>
      <c r="E1298" s="82">
        <v>4600</v>
      </c>
    </row>
    <row r="1299" spans="1:5" s="30" customFormat="1" ht="17.100000000000001" customHeight="1">
      <c r="A1299" s="23"/>
      <c r="B1299" s="21" t="s">
        <v>7</v>
      </c>
      <c r="C1299" s="106"/>
      <c r="D1299" s="98"/>
      <c r="E1299" s="74">
        <v>4300</v>
      </c>
    </row>
    <row r="1300" spans="1:5" s="22" customFormat="1" ht="15.75" customHeight="1">
      <c r="A1300" s="23"/>
      <c r="B1300" s="143" t="s">
        <v>24</v>
      </c>
      <c r="C1300" s="95"/>
      <c r="D1300" s="96"/>
      <c r="E1300" s="107">
        <v>300</v>
      </c>
    </row>
    <row r="1301" spans="1:5" s="30" customFormat="1" ht="17.100000000000001" customHeight="1">
      <c r="A1301" s="23">
        <v>2</v>
      </c>
      <c r="B1301" s="137" t="s">
        <v>158</v>
      </c>
      <c r="C1301" s="77">
        <v>25187</v>
      </c>
      <c r="D1301" s="78">
        <v>0</v>
      </c>
      <c r="E1301" s="79">
        <v>0</v>
      </c>
    </row>
    <row r="1302" spans="1:5" s="30" customFormat="1" ht="17.100000000000001" customHeight="1">
      <c r="A1302" s="23"/>
      <c r="B1302" s="165" t="s">
        <v>169</v>
      </c>
      <c r="C1302" s="152">
        <v>4371</v>
      </c>
      <c r="D1302" s="73"/>
      <c r="E1302" s="74"/>
    </row>
    <row r="1303" spans="1:5" s="34" customFormat="1" ht="15.75" customHeight="1">
      <c r="A1303" s="23">
        <v>3</v>
      </c>
      <c r="B1303" s="165" t="s">
        <v>159</v>
      </c>
      <c r="C1303" s="97">
        <v>14978</v>
      </c>
      <c r="D1303" s="98"/>
      <c r="E1303" s="99"/>
    </row>
    <row r="1304" spans="1:5" s="34" customFormat="1" ht="15.75" customHeight="1">
      <c r="A1304" s="23"/>
      <c r="B1304" s="139" t="s">
        <v>140</v>
      </c>
      <c r="C1304" s="100">
        <v>14978</v>
      </c>
      <c r="D1304" s="101"/>
      <c r="E1304" s="102"/>
    </row>
    <row r="1305" spans="1:5" s="34" customFormat="1" ht="15.75" customHeight="1">
      <c r="A1305" s="23"/>
      <c r="B1305" s="139" t="s">
        <v>141</v>
      </c>
      <c r="C1305" s="122">
        <v>0</v>
      </c>
      <c r="D1305" s="126"/>
      <c r="E1305" s="127"/>
    </row>
    <row r="1306" spans="1:5" s="34" customFormat="1" ht="15.75" customHeight="1">
      <c r="A1306" s="23"/>
      <c r="B1306" s="57" t="s">
        <v>162</v>
      </c>
      <c r="C1306" s="123">
        <v>1226</v>
      </c>
      <c r="D1306" s="124"/>
      <c r="E1306" s="125"/>
    </row>
    <row r="1307" spans="1:5" s="34" customFormat="1" ht="15.75" customHeight="1">
      <c r="A1307" s="23">
        <v>3</v>
      </c>
      <c r="B1307" s="57" t="s">
        <v>134</v>
      </c>
      <c r="C1307" s="97">
        <v>4612</v>
      </c>
      <c r="D1307" s="98"/>
      <c r="E1307" s="99"/>
    </row>
    <row r="1308" spans="1:5" s="34" customFormat="1" ht="15.75" customHeight="1">
      <c r="A1308" s="23"/>
      <c r="B1308" s="139" t="s">
        <v>140</v>
      </c>
      <c r="C1308" s="72">
        <v>4612</v>
      </c>
      <c r="D1308" s="73"/>
      <c r="E1308" s="74"/>
    </row>
    <row r="1309" spans="1:5" s="34" customFormat="1" ht="15.75" customHeight="1">
      <c r="A1309" s="23"/>
      <c r="B1309" s="139" t="s">
        <v>141</v>
      </c>
      <c r="C1309" s="72"/>
      <c r="D1309" s="73"/>
      <c r="E1309" s="74"/>
    </row>
    <row r="1310" spans="1:5" s="34" customFormat="1" ht="17.100000000000001" customHeight="1">
      <c r="A1310" s="23">
        <v>2</v>
      </c>
      <c r="B1310" s="137" t="s">
        <v>56</v>
      </c>
      <c r="C1310" s="83">
        <v>0</v>
      </c>
      <c r="D1310" s="84">
        <v>1584</v>
      </c>
      <c r="E1310" s="85">
        <v>0</v>
      </c>
    </row>
    <row r="1311" spans="1:5" s="22" customFormat="1" ht="15.75" customHeight="1">
      <c r="A1311" s="23"/>
      <c r="B1311" s="25" t="s">
        <v>55</v>
      </c>
      <c r="C1311" s="72"/>
      <c r="D1311" s="73">
        <v>1381</v>
      </c>
      <c r="E1311" s="74"/>
    </row>
    <row r="1312" spans="1:5" s="22" customFormat="1" ht="15.75" customHeight="1">
      <c r="A1312" s="23"/>
      <c r="B1312" s="25" t="s">
        <v>54</v>
      </c>
      <c r="C1312" s="72"/>
      <c r="D1312" s="73"/>
      <c r="E1312" s="74"/>
    </row>
    <row r="1313" spans="1:5" s="22" customFormat="1" ht="16.5" customHeight="1">
      <c r="A1313" s="23"/>
      <c r="B1313" s="25" t="s">
        <v>53</v>
      </c>
      <c r="C1313" s="72"/>
      <c r="D1313" s="73">
        <v>203</v>
      </c>
      <c r="E1313" s="74"/>
    </row>
    <row r="1314" spans="1:5" s="30" customFormat="1" ht="17.100000000000001" customHeight="1">
      <c r="A1314" s="23">
        <v>2</v>
      </c>
      <c r="B1314" s="136" t="s">
        <v>149</v>
      </c>
      <c r="C1314" s="80">
        <v>6508</v>
      </c>
      <c r="D1314" s="81">
        <v>3392</v>
      </c>
      <c r="E1314" s="82">
        <v>0</v>
      </c>
    </row>
    <row r="1315" spans="1:5" s="22" customFormat="1" ht="15.75" customHeight="1">
      <c r="A1315" s="23"/>
      <c r="B1315" s="21" t="s">
        <v>51</v>
      </c>
      <c r="C1315" s="72">
        <v>6160</v>
      </c>
      <c r="D1315" s="73">
        <v>3392</v>
      </c>
      <c r="E1315" s="74"/>
    </row>
    <row r="1316" spans="1:5" s="22" customFormat="1" ht="30.75" customHeight="1">
      <c r="A1316" s="23"/>
      <c r="B1316" s="24" t="s">
        <v>130</v>
      </c>
      <c r="C1316" s="72">
        <v>348</v>
      </c>
      <c r="D1316" s="73"/>
      <c r="E1316" s="74"/>
    </row>
    <row r="1317" spans="1:5" s="30" customFormat="1" ht="17.100000000000001" customHeight="1">
      <c r="A1317" s="23">
        <v>2</v>
      </c>
      <c r="B1317" s="137" t="s">
        <v>3</v>
      </c>
      <c r="C1317" s="80">
        <v>55369</v>
      </c>
      <c r="D1317" s="81">
        <v>71706</v>
      </c>
      <c r="E1317" s="81">
        <v>20166</v>
      </c>
    </row>
    <row r="1318" spans="1:5" s="22" customFormat="1" ht="15.75" customHeight="1">
      <c r="A1318" s="23"/>
      <c r="B1318" s="21" t="s">
        <v>11</v>
      </c>
      <c r="C1318" s="72">
        <v>2250</v>
      </c>
      <c r="D1318" s="73">
        <v>1540</v>
      </c>
      <c r="E1318" s="74">
        <v>0</v>
      </c>
    </row>
    <row r="1319" spans="1:5" s="22" customFormat="1" ht="15.75" customHeight="1">
      <c r="A1319" s="23"/>
      <c r="B1319" s="21" t="s">
        <v>123</v>
      </c>
      <c r="C1319" s="72">
        <v>630</v>
      </c>
      <c r="D1319" s="73">
        <v>420</v>
      </c>
      <c r="E1319" s="74">
        <v>0</v>
      </c>
    </row>
    <row r="1320" spans="1:5" s="22" customFormat="1" ht="15.75" customHeight="1">
      <c r="A1320" s="23"/>
      <c r="B1320" s="21" t="s">
        <v>19</v>
      </c>
      <c r="C1320" s="72">
        <v>2410</v>
      </c>
      <c r="D1320" s="73">
        <v>3460</v>
      </c>
      <c r="E1320" s="74">
        <v>75</v>
      </c>
    </row>
    <row r="1321" spans="1:5" s="22" customFormat="1" ht="15.75" customHeight="1">
      <c r="A1321" s="23"/>
      <c r="B1321" s="21" t="s">
        <v>10</v>
      </c>
      <c r="C1321" s="72">
        <v>3260</v>
      </c>
      <c r="D1321" s="73">
        <v>5500</v>
      </c>
      <c r="E1321" s="74">
        <v>470</v>
      </c>
    </row>
    <row r="1322" spans="1:5" s="22" customFormat="1" ht="15.75" customHeight="1">
      <c r="A1322" s="23"/>
      <c r="B1322" s="21" t="s">
        <v>9</v>
      </c>
      <c r="C1322" s="72">
        <v>2700</v>
      </c>
      <c r="D1322" s="73">
        <v>1710</v>
      </c>
      <c r="E1322" s="74">
        <v>160</v>
      </c>
    </row>
    <row r="1323" spans="1:5" s="22" customFormat="1" ht="15.75" customHeight="1">
      <c r="A1323" s="23"/>
      <c r="B1323" s="21" t="s">
        <v>7</v>
      </c>
      <c r="C1323" s="72">
        <v>2670</v>
      </c>
      <c r="D1323" s="73">
        <v>4100</v>
      </c>
      <c r="E1323" s="74">
        <v>510</v>
      </c>
    </row>
    <row r="1324" spans="1:5" s="22" customFormat="1" ht="15.75" customHeight="1">
      <c r="A1324" s="23"/>
      <c r="B1324" s="21" t="s">
        <v>13</v>
      </c>
      <c r="C1324" s="72">
        <v>29059</v>
      </c>
      <c r="D1324" s="73">
        <v>42016</v>
      </c>
      <c r="E1324" s="74">
        <v>11391</v>
      </c>
    </row>
    <row r="1325" spans="1:5" s="22" customFormat="1" ht="15.75" customHeight="1">
      <c r="A1325" s="23"/>
      <c r="B1325" s="21" t="s">
        <v>36</v>
      </c>
      <c r="C1325" s="72">
        <v>3890</v>
      </c>
      <c r="D1325" s="73">
        <v>4160</v>
      </c>
      <c r="E1325" s="74">
        <v>3890</v>
      </c>
    </row>
    <row r="1326" spans="1:5" s="22" customFormat="1" ht="15.75" customHeight="1">
      <c r="A1326" s="23"/>
      <c r="B1326" s="21" t="s">
        <v>17</v>
      </c>
      <c r="C1326" s="72">
        <v>1410</v>
      </c>
      <c r="D1326" s="73">
        <v>2080</v>
      </c>
      <c r="E1326" s="74">
        <v>600</v>
      </c>
    </row>
    <row r="1327" spans="1:5" s="22" customFormat="1" ht="15.75" customHeight="1">
      <c r="A1327" s="23"/>
      <c r="B1327" s="21" t="s">
        <v>8</v>
      </c>
      <c r="C1327" s="72">
        <v>2520</v>
      </c>
      <c r="D1327" s="73">
        <v>2860</v>
      </c>
      <c r="E1327" s="74">
        <v>3050</v>
      </c>
    </row>
    <row r="1328" spans="1:5" s="22" customFormat="1" ht="15.75" customHeight="1">
      <c r="A1328" s="23"/>
      <c r="B1328" s="21" t="s">
        <v>16</v>
      </c>
      <c r="C1328" s="72">
        <v>4570</v>
      </c>
      <c r="D1328" s="73">
        <v>3860</v>
      </c>
      <c r="E1328" s="74">
        <v>20</v>
      </c>
    </row>
    <row r="1329" spans="1:5" s="2" customFormat="1" ht="37.5" customHeight="1">
      <c r="A1329" s="23">
        <v>1</v>
      </c>
      <c r="B1329" s="38" t="s">
        <v>52</v>
      </c>
      <c r="C1329" s="88">
        <v>40035</v>
      </c>
      <c r="D1329" s="89">
        <v>21120</v>
      </c>
      <c r="E1329" s="90">
        <v>0</v>
      </c>
    </row>
    <row r="1330" spans="1:5" s="30" customFormat="1" ht="16.5" customHeight="1">
      <c r="A1330" s="23">
        <v>2</v>
      </c>
      <c r="B1330" s="136" t="s">
        <v>149</v>
      </c>
      <c r="C1330" s="86">
        <v>40035</v>
      </c>
      <c r="D1330" s="87">
        <v>21120</v>
      </c>
      <c r="E1330" s="71">
        <v>0</v>
      </c>
    </row>
    <row r="1331" spans="1:5" s="22" customFormat="1" ht="15.75" customHeight="1">
      <c r="A1331" s="23"/>
      <c r="B1331" s="21" t="s">
        <v>51</v>
      </c>
      <c r="C1331" s="72">
        <v>38349</v>
      </c>
      <c r="D1331" s="73">
        <v>21120</v>
      </c>
      <c r="E1331" s="74"/>
    </row>
    <row r="1332" spans="1:5" s="22" customFormat="1" ht="27" customHeight="1">
      <c r="A1332" s="23"/>
      <c r="B1332" s="24" t="s">
        <v>130</v>
      </c>
      <c r="C1332" s="72">
        <v>1686</v>
      </c>
      <c r="D1332" s="73">
        <v>0</v>
      </c>
      <c r="E1332" s="74"/>
    </row>
    <row r="1333" spans="1:5" s="55" customFormat="1" ht="30.75" customHeight="1">
      <c r="A1333" s="23">
        <v>4</v>
      </c>
      <c r="B1333" s="38" t="s">
        <v>50</v>
      </c>
      <c r="C1333" s="88">
        <v>729757</v>
      </c>
      <c r="D1333" s="89">
        <v>583953</v>
      </c>
      <c r="E1333" s="90">
        <v>158777</v>
      </c>
    </row>
    <row r="1334" spans="1:5" s="55" customFormat="1" ht="42.75" customHeight="1">
      <c r="A1334" s="23">
        <v>1</v>
      </c>
      <c r="B1334" s="145" t="s">
        <v>49</v>
      </c>
      <c r="C1334" s="118">
        <v>89471</v>
      </c>
      <c r="D1334" s="119">
        <v>5952</v>
      </c>
      <c r="E1334" s="120">
        <v>2000</v>
      </c>
    </row>
    <row r="1335" spans="1:5" s="30" customFormat="1" ht="17.100000000000001" customHeight="1">
      <c r="A1335" s="23">
        <v>2</v>
      </c>
      <c r="B1335" s="142" t="s">
        <v>151</v>
      </c>
      <c r="C1335" s="94">
        <v>85196</v>
      </c>
      <c r="D1335" s="103">
        <v>5952</v>
      </c>
      <c r="E1335" s="104">
        <v>2000</v>
      </c>
    </row>
    <row r="1336" spans="1:5" s="22" customFormat="1" ht="45.75" customHeight="1">
      <c r="A1336" s="23"/>
      <c r="B1336" s="35" t="s">
        <v>148</v>
      </c>
      <c r="C1336" s="72">
        <v>2606</v>
      </c>
      <c r="D1336" s="73"/>
      <c r="E1336" s="74"/>
    </row>
    <row r="1337" spans="1:5" s="22" customFormat="1" ht="15.75" customHeight="1">
      <c r="A1337" s="23"/>
      <c r="B1337" s="21" t="s">
        <v>12</v>
      </c>
      <c r="C1337" s="72">
        <v>2580</v>
      </c>
      <c r="D1337" s="73">
        <v>1600</v>
      </c>
      <c r="E1337" s="74"/>
    </row>
    <row r="1338" spans="1:5" s="22" customFormat="1" ht="15.75" customHeight="1">
      <c r="A1338" s="23"/>
      <c r="B1338" s="21" t="s">
        <v>18</v>
      </c>
      <c r="C1338" s="72">
        <v>20</v>
      </c>
      <c r="D1338" s="73"/>
      <c r="E1338" s="74"/>
    </row>
    <row r="1339" spans="1:5" s="22" customFormat="1" ht="15" customHeight="1">
      <c r="A1339" s="23"/>
      <c r="B1339" s="35" t="s">
        <v>121</v>
      </c>
      <c r="C1339" s="72">
        <v>2500</v>
      </c>
      <c r="D1339" s="73">
        <v>800</v>
      </c>
      <c r="E1339" s="74"/>
    </row>
    <row r="1340" spans="1:5" s="22" customFormat="1" ht="15.75" customHeight="1">
      <c r="A1340" s="23"/>
      <c r="B1340" s="21" t="s">
        <v>117</v>
      </c>
      <c r="C1340" s="72">
        <v>5200</v>
      </c>
      <c r="D1340" s="73"/>
      <c r="E1340" s="74"/>
    </row>
    <row r="1341" spans="1:5" s="22" customFormat="1" ht="15.75" customHeight="1">
      <c r="A1341" s="23"/>
      <c r="B1341" s="21" t="s">
        <v>39</v>
      </c>
      <c r="C1341" s="72">
        <v>5800</v>
      </c>
      <c r="D1341" s="73">
        <v>900</v>
      </c>
      <c r="E1341" s="74"/>
    </row>
    <row r="1342" spans="1:5" s="22" customFormat="1" ht="15.75" customHeight="1">
      <c r="A1342" s="23"/>
      <c r="B1342" s="21" t="s">
        <v>19</v>
      </c>
      <c r="C1342" s="72">
        <v>5500</v>
      </c>
      <c r="D1342" s="73"/>
      <c r="E1342" s="74"/>
    </row>
    <row r="1343" spans="1:5" s="22" customFormat="1" ht="15.75" customHeight="1">
      <c r="A1343" s="23"/>
      <c r="B1343" s="21" t="s">
        <v>10</v>
      </c>
      <c r="C1343" s="72">
        <v>4400</v>
      </c>
      <c r="D1343" s="73">
        <v>200</v>
      </c>
      <c r="E1343" s="74"/>
    </row>
    <row r="1344" spans="1:5" s="22" customFormat="1" ht="15.75" customHeight="1">
      <c r="A1344" s="23"/>
      <c r="B1344" s="21" t="s">
        <v>37</v>
      </c>
      <c r="C1344" s="72">
        <v>2500</v>
      </c>
      <c r="D1344" s="73"/>
      <c r="E1344" s="74"/>
    </row>
    <row r="1345" spans="1:5" s="22" customFormat="1" ht="15.75" customHeight="1">
      <c r="A1345" s="23"/>
      <c r="B1345" s="21" t="s">
        <v>45</v>
      </c>
      <c r="C1345" s="72">
        <v>3000</v>
      </c>
      <c r="D1345" s="73"/>
      <c r="E1345" s="74"/>
    </row>
    <row r="1346" spans="1:5" s="22" customFormat="1" ht="15.75" customHeight="1">
      <c r="A1346" s="23"/>
      <c r="B1346" s="21" t="s">
        <v>9</v>
      </c>
      <c r="C1346" s="72">
        <v>5960</v>
      </c>
      <c r="D1346" s="73">
        <v>452</v>
      </c>
      <c r="E1346" s="74">
        <v>1000</v>
      </c>
    </row>
    <row r="1347" spans="1:5" s="22" customFormat="1" ht="15.75" customHeight="1">
      <c r="A1347" s="23"/>
      <c r="B1347" s="21" t="s">
        <v>7</v>
      </c>
      <c r="C1347" s="72">
        <v>2500</v>
      </c>
      <c r="D1347" s="73"/>
      <c r="E1347" s="74"/>
    </row>
    <row r="1348" spans="1:5" s="22" customFormat="1" ht="15.75" customHeight="1">
      <c r="A1348" s="23"/>
      <c r="B1348" s="21" t="s">
        <v>44</v>
      </c>
      <c r="C1348" s="72">
        <v>3500</v>
      </c>
      <c r="D1348" s="73"/>
      <c r="E1348" s="74"/>
    </row>
    <row r="1349" spans="1:5" s="22" customFormat="1" ht="15.75" customHeight="1">
      <c r="A1349" s="23"/>
      <c r="B1349" s="21" t="s">
        <v>43</v>
      </c>
      <c r="C1349" s="72">
        <v>7500</v>
      </c>
      <c r="D1349" s="73">
        <v>800</v>
      </c>
      <c r="E1349" s="74"/>
    </row>
    <row r="1350" spans="1:5" s="22" customFormat="1" ht="15.75" customHeight="1">
      <c r="A1350" s="23"/>
      <c r="B1350" s="21" t="s">
        <v>35</v>
      </c>
      <c r="C1350" s="72">
        <v>6540</v>
      </c>
      <c r="D1350" s="73"/>
      <c r="E1350" s="74"/>
    </row>
    <row r="1351" spans="1:5" s="22" customFormat="1" ht="15.75" customHeight="1">
      <c r="A1351" s="23"/>
      <c r="B1351" s="21" t="s">
        <v>42</v>
      </c>
      <c r="C1351" s="72">
        <v>7240</v>
      </c>
      <c r="D1351" s="73"/>
      <c r="E1351" s="74"/>
    </row>
    <row r="1352" spans="1:5" s="22" customFormat="1" ht="15.75" customHeight="1">
      <c r="A1352" s="23"/>
      <c r="B1352" s="21" t="s">
        <v>114</v>
      </c>
      <c r="C1352" s="72">
        <v>100</v>
      </c>
      <c r="D1352" s="73"/>
      <c r="E1352" s="74"/>
    </row>
    <row r="1353" spans="1:5" s="22" customFormat="1" ht="15.75" customHeight="1">
      <c r="A1353" s="23"/>
      <c r="B1353" s="21" t="s">
        <v>36</v>
      </c>
      <c r="C1353" s="72">
        <v>3600</v>
      </c>
      <c r="D1353" s="73">
        <v>200</v>
      </c>
      <c r="E1353" s="74">
        <v>1000</v>
      </c>
    </row>
    <row r="1354" spans="1:5" s="22" customFormat="1" ht="15.75" customHeight="1">
      <c r="A1354" s="23"/>
      <c r="B1354" s="21" t="s">
        <v>17</v>
      </c>
      <c r="C1354" s="72">
        <v>3000</v>
      </c>
      <c r="D1354" s="73"/>
      <c r="E1354" s="74"/>
    </row>
    <row r="1355" spans="1:5" s="22" customFormat="1" ht="15.75" customHeight="1">
      <c r="A1355" s="23"/>
      <c r="B1355" s="21" t="s">
        <v>8</v>
      </c>
      <c r="C1355" s="72">
        <v>3600</v>
      </c>
      <c r="D1355" s="73">
        <v>250</v>
      </c>
      <c r="E1355" s="74"/>
    </row>
    <row r="1356" spans="1:5" s="22" customFormat="1" ht="15.75" customHeight="1">
      <c r="A1356" s="23"/>
      <c r="B1356" s="21" t="s">
        <v>46</v>
      </c>
      <c r="C1356" s="72">
        <v>2000</v>
      </c>
      <c r="D1356" s="73"/>
      <c r="E1356" s="74"/>
    </row>
    <row r="1357" spans="1:5" s="28" customFormat="1" ht="15.75" customHeight="1">
      <c r="A1357" s="23"/>
      <c r="B1357" s="21" t="s">
        <v>116</v>
      </c>
      <c r="C1357" s="72">
        <v>150</v>
      </c>
      <c r="D1357" s="73"/>
      <c r="E1357" s="74"/>
    </row>
    <row r="1358" spans="1:5" s="22" customFormat="1" ht="15.75" customHeight="1">
      <c r="A1358" s="23"/>
      <c r="B1358" s="21" t="s">
        <v>16</v>
      </c>
      <c r="C1358" s="72">
        <v>5400</v>
      </c>
      <c r="D1358" s="73">
        <v>750</v>
      </c>
      <c r="E1358" s="74"/>
    </row>
    <row r="1359" spans="1:5" s="30" customFormat="1" ht="24" customHeight="1">
      <c r="A1359" s="23">
        <v>2</v>
      </c>
      <c r="B1359" s="142" t="s">
        <v>33</v>
      </c>
      <c r="C1359" s="94">
        <v>4275</v>
      </c>
      <c r="D1359" s="103">
        <v>0</v>
      </c>
      <c r="E1359" s="104">
        <v>0</v>
      </c>
    </row>
    <row r="1360" spans="1:5" s="22" customFormat="1" ht="15.75" customHeight="1">
      <c r="A1360" s="23"/>
      <c r="B1360" s="21" t="s">
        <v>12</v>
      </c>
      <c r="C1360" s="72">
        <v>600</v>
      </c>
      <c r="D1360" s="73"/>
      <c r="E1360" s="74"/>
    </row>
    <row r="1361" spans="1:5" s="22" customFormat="1" ht="15.75" customHeight="1">
      <c r="A1361" s="23"/>
      <c r="B1361" s="21" t="s">
        <v>19</v>
      </c>
      <c r="C1361" s="72">
        <v>600</v>
      </c>
      <c r="D1361" s="73"/>
      <c r="E1361" s="74"/>
    </row>
    <row r="1362" spans="1:5" s="22" customFormat="1" ht="15.75" customHeight="1">
      <c r="A1362" s="23"/>
      <c r="B1362" s="21" t="s">
        <v>10</v>
      </c>
      <c r="C1362" s="72">
        <v>150</v>
      </c>
      <c r="D1362" s="73"/>
      <c r="E1362" s="74"/>
    </row>
    <row r="1363" spans="1:5" s="22" customFormat="1" ht="15.75" customHeight="1">
      <c r="A1363" s="23"/>
      <c r="B1363" s="21" t="s">
        <v>76</v>
      </c>
      <c r="C1363" s="72">
        <v>125</v>
      </c>
      <c r="D1363" s="73"/>
      <c r="E1363" s="74"/>
    </row>
    <row r="1364" spans="1:5" s="22" customFormat="1" ht="15.75" customHeight="1">
      <c r="A1364" s="23"/>
      <c r="B1364" s="21" t="s">
        <v>45</v>
      </c>
      <c r="C1364" s="72">
        <v>50</v>
      </c>
      <c r="D1364" s="73"/>
      <c r="E1364" s="74"/>
    </row>
    <row r="1365" spans="1:5" s="22" customFormat="1" ht="15.75" customHeight="1">
      <c r="A1365" s="23"/>
      <c r="B1365" s="21" t="s">
        <v>9</v>
      </c>
      <c r="C1365" s="72">
        <v>50</v>
      </c>
      <c r="D1365" s="73"/>
      <c r="E1365" s="74"/>
    </row>
    <row r="1366" spans="1:5" s="22" customFormat="1" ht="15.75" customHeight="1">
      <c r="A1366" s="23"/>
      <c r="B1366" s="21" t="s">
        <v>73</v>
      </c>
      <c r="C1366" s="72">
        <v>50</v>
      </c>
      <c r="D1366" s="73"/>
      <c r="E1366" s="74"/>
    </row>
    <row r="1367" spans="1:5" s="22" customFormat="1" ht="15.75" customHeight="1">
      <c r="A1367" s="23"/>
      <c r="B1367" s="21" t="s">
        <v>43</v>
      </c>
      <c r="C1367" s="72">
        <v>400</v>
      </c>
      <c r="D1367" s="73"/>
      <c r="E1367" s="74"/>
    </row>
    <row r="1368" spans="1:5" s="22" customFormat="1" ht="15.75" customHeight="1">
      <c r="A1368" s="23"/>
      <c r="B1368" s="21" t="s">
        <v>35</v>
      </c>
      <c r="C1368" s="72">
        <v>500</v>
      </c>
      <c r="D1368" s="73"/>
      <c r="E1368" s="74"/>
    </row>
    <row r="1369" spans="1:5" s="22" customFormat="1" ht="15.75" customHeight="1">
      <c r="A1369" s="23"/>
      <c r="B1369" s="21" t="s">
        <v>42</v>
      </c>
      <c r="C1369" s="72">
        <v>150</v>
      </c>
      <c r="D1369" s="73"/>
      <c r="E1369" s="74"/>
    </row>
    <row r="1370" spans="1:5" s="22" customFormat="1" ht="15.75" customHeight="1">
      <c r="A1370" s="23"/>
      <c r="B1370" s="21" t="s">
        <v>36</v>
      </c>
      <c r="C1370" s="72">
        <v>350</v>
      </c>
      <c r="D1370" s="73"/>
      <c r="E1370" s="74"/>
    </row>
    <row r="1371" spans="1:5" s="22" customFormat="1" ht="15.75" customHeight="1">
      <c r="A1371" s="23"/>
      <c r="B1371" s="21" t="s">
        <v>17</v>
      </c>
      <c r="C1371" s="72">
        <v>200</v>
      </c>
      <c r="D1371" s="73"/>
      <c r="E1371" s="74"/>
    </row>
    <row r="1372" spans="1:5" s="22" customFormat="1" ht="15.75" customHeight="1">
      <c r="A1372" s="23"/>
      <c r="B1372" s="21" t="s">
        <v>41</v>
      </c>
      <c r="C1372" s="72">
        <v>50</v>
      </c>
      <c r="D1372" s="73"/>
      <c r="E1372" s="74"/>
    </row>
    <row r="1373" spans="1:5" s="22" customFormat="1" ht="15.75" customHeight="1">
      <c r="A1373" s="23"/>
      <c r="B1373" s="21" t="s">
        <v>16</v>
      </c>
      <c r="C1373" s="72">
        <v>1000</v>
      </c>
      <c r="D1373" s="73"/>
      <c r="E1373" s="74"/>
    </row>
    <row r="1374" spans="1:5" s="2" customFormat="1" ht="38.25" customHeight="1">
      <c r="A1374" s="23">
        <v>1</v>
      </c>
      <c r="B1374" s="164" t="s">
        <v>40</v>
      </c>
      <c r="C1374" s="88">
        <v>39863</v>
      </c>
      <c r="D1374" s="89">
        <v>4027</v>
      </c>
      <c r="E1374" s="90">
        <v>20296</v>
      </c>
    </row>
    <row r="1375" spans="1:5" s="30" customFormat="1" ht="17.100000000000001" customHeight="1">
      <c r="A1375" s="23">
        <v>2</v>
      </c>
      <c r="B1375" s="142" t="s">
        <v>151</v>
      </c>
      <c r="C1375" s="86">
        <v>36396</v>
      </c>
      <c r="D1375" s="87">
        <v>4027</v>
      </c>
      <c r="E1375" s="71">
        <v>20296</v>
      </c>
    </row>
    <row r="1376" spans="1:5" s="30" customFormat="1" ht="17.100000000000001" customHeight="1">
      <c r="A1376" s="23"/>
      <c r="B1376" s="21" t="s">
        <v>12</v>
      </c>
      <c r="C1376" s="72">
        <v>1475</v>
      </c>
      <c r="D1376" s="73"/>
      <c r="E1376" s="74"/>
    </row>
    <row r="1377" spans="1:5" s="22" customFormat="1" ht="15.75" customHeight="1">
      <c r="A1377" s="23"/>
      <c r="B1377" s="21" t="s">
        <v>39</v>
      </c>
      <c r="C1377" s="72">
        <v>4700</v>
      </c>
      <c r="D1377" s="73"/>
      <c r="E1377" s="74"/>
    </row>
    <row r="1378" spans="1:5" s="22" customFormat="1" ht="15.75" customHeight="1">
      <c r="A1378" s="23"/>
      <c r="B1378" s="21" t="s">
        <v>123</v>
      </c>
      <c r="C1378" s="72">
        <v>1900</v>
      </c>
      <c r="D1378" s="73">
        <v>115</v>
      </c>
      <c r="E1378" s="76">
        <v>1000</v>
      </c>
    </row>
    <row r="1379" spans="1:5" s="22" customFormat="1" ht="15.75" customHeight="1">
      <c r="A1379" s="23"/>
      <c r="B1379" s="21" t="s">
        <v>124</v>
      </c>
      <c r="C1379" s="72">
        <v>306</v>
      </c>
      <c r="D1379" s="73">
        <v>27</v>
      </c>
      <c r="E1379" s="76">
        <v>96</v>
      </c>
    </row>
    <row r="1380" spans="1:5" s="22" customFormat="1" ht="15.75" customHeight="1">
      <c r="A1380" s="23"/>
      <c r="B1380" s="21" t="s">
        <v>19</v>
      </c>
      <c r="C1380" s="72">
        <v>3000</v>
      </c>
      <c r="D1380" s="73">
        <v>345</v>
      </c>
      <c r="E1380" s="76"/>
    </row>
    <row r="1381" spans="1:5" s="22" customFormat="1" ht="15.75" customHeight="1">
      <c r="A1381" s="23"/>
      <c r="B1381" s="21" t="s">
        <v>38</v>
      </c>
      <c r="C1381" s="72">
        <v>2200</v>
      </c>
      <c r="D1381" s="73">
        <v>644</v>
      </c>
      <c r="E1381" s="76"/>
    </row>
    <row r="1382" spans="1:5" s="22" customFormat="1" ht="15.75" customHeight="1">
      <c r="A1382" s="23"/>
      <c r="B1382" s="21" t="s">
        <v>10</v>
      </c>
      <c r="C1382" s="72">
        <v>1100</v>
      </c>
      <c r="D1382" s="73">
        <v>50</v>
      </c>
      <c r="E1382" s="76"/>
    </row>
    <row r="1383" spans="1:5" s="22" customFormat="1" ht="15.75" customHeight="1">
      <c r="A1383" s="23"/>
      <c r="B1383" s="21" t="s">
        <v>37</v>
      </c>
      <c r="C1383" s="72">
        <v>1700</v>
      </c>
      <c r="D1383" s="73">
        <v>140</v>
      </c>
      <c r="E1383" s="76"/>
    </row>
    <row r="1384" spans="1:5" s="22" customFormat="1" ht="15.75" customHeight="1">
      <c r="A1384" s="23"/>
      <c r="B1384" s="21" t="s">
        <v>23</v>
      </c>
      <c r="C1384" s="72">
        <v>6967</v>
      </c>
      <c r="D1384" s="73">
        <v>1900</v>
      </c>
      <c r="E1384" s="76"/>
    </row>
    <row r="1385" spans="1:5" s="22" customFormat="1" ht="15.75" customHeight="1">
      <c r="A1385" s="23"/>
      <c r="B1385" s="21" t="s">
        <v>9</v>
      </c>
      <c r="C1385" s="72">
        <v>2900</v>
      </c>
      <c r="D1385" s="73"/>
      <c r="E1385" s="76">
        <v>1550</v>
      </c>
    </row>
    <row r="1386" spans="1:5" s="22" customFormat="1" ht="15.75" customHeight="1">
      <c r="A1386" s="23"/>
      <c r="B1386" s="21" t="s">
        <v>115</v>
      </c>
      <c r="C1386" s="72">
        <v>400</v>
      </c>
      <c r="D1386" s="73">
        <v>310</v>
      </c>
      <c r="E1386" s="76"/>
    </row>
    <row r="1387" spans="1:5" s="22" customFormat="1" ht="15.75" customHeight="1">
      <c r="A1387" s="23"/>
      <c r="B1387" s="21" t="s">
        <v>35</v>
      </c>
      <c r="C1387" s="72">
        <v>1230</v>
      </c>
      <c r="D1387" s="73">
        <v>50</v>
      </c>
      <c r="E1387" s="76"/>
    </row>
    <row r="1388" spans="1:5" s="22" customFormat="1" ht="15.75" customHeight="1">
      <c r="A1388" s="23"/>
      <c r="B1388" s="21" t="s">
        <v>36</v>
      </c>
      <c r="C1388" s="72">
        <v>2400</v>
      </c>
      <c r="D1388" s="73">
        <v>181</v>
      </c>
      <c r="E1388" s="76">
        <v>17650</v>
      </c>
    </row>
    <row r="1389" spans="1:5" s="22" customFormat="1" ht="15.75" customHeight="1">
      <c r="A1389" s="23"/>
      <c r="B1389" s="21" t="s">
        <v>17</v>
      </c>
      <c r="C1389" s="72">
        <v>2300</v>
      </c>
      <c r="D1389" s="73">
        <v>180</v>
      </c>
      <c r="E1389" s="74"/>
    </row>
    <row r="1390" spans="1:5" s="22" customFormat="1" ht="15.75" customHeight="1">
      <c r="A1390" s="23"/>
      <c r="B1390" s="21" t="s">
        <v>8</v>
      </c>
      <c r="C1390" s="72">
        <v>2830</v>
      </c>
      <c r="D1390" s="73">
        <v>80</v>
      </c>
      <c r="E1390" s="74"/>
    </row>
    <row r="1391" spans="1:5" s="22" customFormat="1" ht="15.75" customHeight="1">
      <c r="A1391" s="23"/>
      <c r="B1391" s="21" t="s">
        <v>16</v>
      </c>
      <c r="C1391" s="72">
        <v>988</v>
      </c>
      <c r="D1391" s="73">
        <v>5</v>
      </c>
      <c r="E1391" s="74"/>
    </row>
    <row r="1392" spans="1:5" s="30" customFormat="1" ht="21.75" customHeight="1">
      <c r="A1392" s="23">
        <v>2</v>
      </c>
      <c r="B1392" s="142" t="s">
        <v>33</v>
      </c>
      <c r="C1392" s="86">
        <v>3467</v>
      </c>
      <c r="D1392" s="87">
        <v>0</v>
      </c>
      <c r="E1392" s="71">
        <v>0</v>
      </c>
    </row>
    <row r="1393" spans="1:5" s="22" customFormat="1" ht="15.75" customHeight="1">
      <c r="A1393" s="23"/>
      <c r="B1393" s="21" t="s">
        <v>19</v>
      </c>
      <c r="C1393" s="72">
        <v>930</v>
      </c>
      <c r="D1393" s="73"/>
      <c r="E1393" s="74"/>
    </row>
    <row r="1394" spans="1:5" s="22" customFormat="1" ht="15.75" customHeight="1">
      <c r="A1394" s="23"/>
      <c r="B1394" s="21" t="s">
        <v>10</v>
      </c>
      <c r="C1394" s="72">
        <v>520</v>
      </c>
      <c r="D1394" s="73"/>
      <c r="E1394" s="74"/>
    </row>
    <row r="1395" spans="1:5" s="22" customFormat="1" ht="15.75" customHeight="1">
      <c r="A1395" s="23"/>
      <c r="B1395" s="21" t="s">
        <v>35</v>
      </c>
      <c r="C1395" s="72">
        <v>388</v>
      </c>
      <c r="D1395" s="73"/>
      <c r="E1395" s="74"/>
    </row>
    <row r="1396" spans="1:5" s="22" customFormat="1" ht="15.75" customHeight="1">
      <c r="A1396" s="23"/>
      <c r="B1396" s="21" t="s">
        <v>17</v>
      </c>
      <c r="C1396" s="72">
        <v>368</v>
      </c>
      <c r="D1396" s="73"/>
      <c r="E1396" s="74"/>
    </row>
    <row r="1397" spans="1:5" s="22" customFormat="1" ht="15.75" customHeight="1">
      <c r="A1397" s="23"/>
      <c r="B1397" s="21" t="s">
        <v>8</v>
      </c>
      <c r="C1397" s="72">
        <v>1097</v>
      </c>
      <c r="D1397" s="73"/>
      <c r="E1397" s="74"/>
    </row>
    <row r="1398" spans="1:5" s="22" customFormat="1" ht="15.75" customHeight="1">
      <c r="A1398" s="23"/>
      <c r="B1398" s="21" t="s">
        <v>16</v>
      </c>
      <c r="C1398" s="72">
        <v>164</v>
      </c>
      <c r="D1398" s="73"/>
      <c r="E1398" s="74"/>
    </row>
    <row r="1399" spans="1:5" s="2" customFormat="1" ht="39" customHeight="1">
      <c r="A1399" s="23">
        <v>1</v>
      </c>
      <c r="B1399" s="145" t="s">
        <v>168</v>
      </c>
      <c r="C1399" s="88">
        <v>195959</v>
      </c>
      <c r="D1399" s="89">
        <v>80116</v>
      </c>
      <c r="E1399" s="90">
        <v>41450</v>
      </c>
    </row>
    <row r="1400" spans="1:5" s="30" customFormat="1" ht="17.100000000000001" customHeight="1">
      <c r="A1400" s="23">
        <v>2</v>
      </c>
      <c r="B1400" s="142" t="s">
        <v>151</v>
      </c>
      <c r="C1400" s="86">
        <v>83965</v>
      </c>
      <c r="D1400" s="87">
        <v>6730</v>
      </c>
      <c r="E1400" s="71">
        <v>22520</v>
      </c>
    </row>
    <row r="1401" spans="1:5" s="22" customFormat="1" ht="15.75" customHeight="1">
      <c r="A1401" s="23"/>
      <c r="B1401" s="35" t="s">
        <v>122</v>
      </c>
      <c r="C1401" s="72">
        <v>0</v>
      </c>
      <c r="D1401" s="73">
        <v>500</v>
      </c>
      <c r="E1401" s="74"/>
    </row>
    <row r="1402" spans="1:5" s="22" customFormat="1" ht="15.75" customHeight="1">
      <c r="A1402" s="23"/>
      <c r="B1402" s="21" t="s">
        <v>118</v>
      </c>
      <c r="C1402" s="72">
        <v>4200</v>
      </c>
      <c r="D1402" s="73">
        <v>210</v>
      </c>
      <c r="E1402" s="74"/>
    </row>
    <row r="1403" spans="1:5" s="22" customFormat="1" ht="15.75" customHeight="1">
      <c r="A1403" s="23"/>
      <c r="B1403" s="21" t="s">
        <v>32</v>
      </c>
      <c r="C1403" s="72">
        <v>4070</v>
      </c>
      <c r="D1403" s="73">
        <v>300</v>
      </c>
      <c r="E1403" s="74"/>
    </row>
    <row r="1404" spans="1:5" s="22" customFormat="1" ht="15.75" customHeight="1">
      <c r="A1404" s="23"/>
      <c r="B1404" s="21" t="s">
        <v>21</v>
      </c>
      <c r="C1404" s="72">
        <v>1500</v>
      </c>
      <c r="D1404" s="73">
        <v>100</v>
      </c>
      <c r="E1404" s="74"/>
    </row>
    <row r="1405" spans="1:5" s="22" customFormat="1" ht="15.75" customHeight="1">
      <c r="A1405" s="23"/>
      <c r="B1405" s="24" t="s">
        <v>153</v>
      </c>
      <c r="C1405" s="72">
        <v>3500</v>
      </c>
      <c r="D1405" s="73">
        <v>350</v>
      </c>
      <c r="E1405" s="74"/>
    </row>
    <row r="1406" spans="1:5" s="22" customFormat="1" ht="15.75" customHeight="1">
      <c r="A1406" s="23"/>
      <c r="B1406" s="24" t="s">
        <v>154</v>
      </c>
      <c r="C1406" s="72">
        <v>3650</v>
      </c>
      <c r="D1406" s="73">
        <v>100</v>
      </c>
      <c r="E1406" s="74"/>
    </row>
    <row r="1407" spans="1:5" s="22" customFormat="1" ht="15.75" customHeight="1">
      <c r="A1407" s="23"/>
      <c r="B1407" s="24" t="s">
        <v>157</v>
      </c>
      <c r="C1407" s="72">
        <v>6350</v>
      </c>
      <c r="D1407" s="73">
        <v>10</v>
      </c>
      <c r="E1407" s="74"/>
    </row>
    <row r="1408" spans="1:5" s="22" customFormat="1" ht="15.75" customHeight="1">
      <c r="A1408" s="23"/>
      <c r="B1408" s="21" t="s">
        <v>155</v>
      </c>
      <c r="C1408" s="72">
        <v>6050</v>
      </c>
      <c r="D1408" s="73">
        <v>100</v>
      </c>
      <c r="E1408" s="74">
        <v>4100</v>
      </c>
    </row>
    <row r="1409" spans="1:5" s="22" customFormat="1" ht="15.75" customHeight="1">
      <c r="A1409" s="23"/>
      <c r="B1409" s="21" t="s">
        <v>156</v>
      </c>
      <c r="C1409" s="72">
        <v>8140</v>
      </c>
      <c r="D1409" s="73">
        <v>500</v>
      </c>
      <c r="E1409" s="74"/>
    </row>
    <row r="1410" spans="1:5" s="22" customFormat="1" ht="15.75" customHeight="1">
      <c r="A1410" s="23"/>
      <c r="B1410" s="24" t="s">
        <v>31</v>
      </c>
      <c r="C1410" s="72">
        <v>7535</v>
      </c>
      <c r="D1410" s="73">
        <v>650</v>
      </c>
      <c r="E1410" s="74"/>
    </row>
    <row r="1411" spans="1:5" s="22" customFormat="1" ht="15.75" customHeight="1">
      <c r="A1411" s="23"/>
      <c r="B1411" s="21" t="s">
        <v>48</v>
      </c>
      <c r="C1411" s="72">
        <v>2490</v>
      </c>
      <c r="D1411" s="73">
        <v>100</v>
      </c>
      <c r="E1411" s="74"/>
    </row>
    <row r="1412" spans="1:5" s="22" customFormat="1" ht="15.75" customHeight="1">
      <c r="A1412" s="23"/>
      <c r="B1412" s="21" t="s">
        <v>30</v>
      </c>
      <c r="C1412" s="72">
        <v>4480</v>
      </c>
      <c r="D1412" s="73">
        <v>200</v>
      </c>
      <c r="E1412" s="74"/>
    </row>
    <row r="1413" spans="1:5" s="22" customFormat="1" ht="15.75" customHeight="1">
      <c r="A1413" s="23"/>
      <c r="B1413" s="21" t="s">
        <v>28</v>
      </c>
      <c r="C1413" s="72">
        <v>11400</v>
      </c>
      <c r="D1413" s="73">
        <v>1800</v>
      </c>
      <c r="E1413" s="74">
        <v>370</v>
      </c>
    </row>
    <row r="1414" spans="1:5" s="22" customFormat="1" ht="15.75" customHeight="1">
      <c r="A1414" s="23"/>
      <c r="B1414" s="21" t="s">
        <v>24</v>
      </c>
      <c r="C1414" s="72">
        <v>8900</v>
      </c>
      <c r="D1414" s="73"/>
      <c r="E1414" s="74">
        <v>50</v>
      </c>
    </row>
    <row r="1415" spans="1:5" s="22" customFormat="1" ht="15.75" customHeight="1">
      <c r="A1415" s="23"/>
      <c r="B1415" s="21" t="s">
        <v>147</v>
      </c>
      <c r="C1415" s="72"/>
      <c r="D1415" s="73"/>
      <c r="E1415" s="74">
        <v>1000</v>
      </c>
    </row>
    <row r="1416" spans="1:5" s="22" customFormat="1" ht="15.75" customHeight="1">
      <c r="A1416" s="23"/>
      <c r="B1416" s="21" t="s">
        <v>125</v>
      </c>
      <c r="C1416" s="26">
        <v>800</v>
      </c>
      <c r="D1416" s="73">
        <v>250</v>
      </c>
      <c r="E1416" s="74"/>
    </row>
    <row r="1417" spans="1:5" s="22" customFormat="1" ht="18.75" customHeight="1">
      <c r="A1417" s="23"/>
      <c r="B1417" s="21" t="s">
        <v>27</v>
      </c>
      <c r="C1417" s="72">
        <v>2400</v>
      </c>
      <c r="D1417" s="73">
        <v>600</v>
      </c>
      <c r="E1417" s="74"/>
    </row>
    <row r="1418" spans="1:5" s="22" customFormat="1" ht="15.75" customHeight="1">
      <c r="A1418" s="23"/>
      <c r="B1418" s="25" t="s">
        <v>34</v>
      </c>
      <c r="C1418" s="72">
        <v>970</v>
      </c>
      <c r="D1418" s="73">
        <v>10</v>
      </c>
      <c r="E1418" s="74"/>
    </row>
    <row r="1419" spans="1:5" s="22" customFormat="1" ht="15.75" customHeight="1">
      <c r="A1419" s="23"/>
      <c r="B1419" s="21" t="s">
        <v>26</v>
      </c>
      <c r="C1419" s="72">
        <v>2780</v>
      </c>
      <c r="D1419" s="73">
        <v>200</v>
      </c>
      <c r="E1419" s="74"/>
    </row>
    <row r="1420" spans="1:5" s="22" customFormat="1" ht="15.75" customHeight="1">
      <c r="A1420" s="23"/>
      <c r="B1420" s="21" t="s">
        <v>29</v>
      </c>
      <c r="C1420" s="72">
        <v>4750</v>
      </c>
      <c r="D1420" s="73">
        <v>750</v>
      </c>
      <c r="E1420" s="74">
        <v>17000</v>
      </c>
    </row>
    <row r="1421" spans="1:5" s="30" customFormat="1" ht="19.5" customHeight="1">
      <c r="A1421" s="23">
        <v>2</v>
      </c>
      <c r="B1421" s="142" t="s">
        <v>33</v>
      </c>
      <c r="C1421" s="86">
        <v>1300</v>
      </c>
      <c r="D1421" s="87">
        <v>0</v>
      </c>
      <c r="E1421" s="71">
        <v>0</v>
      </c>
    </row>
    <row r="1422" spans="1:5" s="22" customFormat="1" ht="15.75" customHeight="1">
      <c r="A1422" s="23"/>
      <c r="B1422" s="21" t="s">
        <v>118</v>
      </c>
      <c r="C1422" s="72">
        <v>80</v>
      </c>
      <c r="D1422" s="73"/>
      <c r="E1422" s="74"/>
    </row>
    <row r="1423" spans="1:5" s="22" customFormat="1" ht="15.75" customHeight="1">
      <c r="A1423" s="23"/>
      <c r="B1423" s="24" t="s">
        <v>153</v>
      </c>
      <c r="C1423" s="72">
        <v>80</v>
      </c>
      <c r="D1423" s="73"/>
      <c r="E1423" s="74"/>
    </row>
    <row r="1424" spans="1:5" s="22" customFormat="1" ht="15.75" customHeight="1">
      <c r="A1424" s="23"/>
      <c r="B1424" s="24" t="s">
        <v>157</v>
      </c>
      <c r="C1424" s="72">
        <v>80</v>
      </c>
      <c r="D1424" s="73"/>
      <c r="E1424" s="74"/>
    </row>
    <row r="1425" spans="1:5" s="22" customFormat="1" ht="15.75" customHeight="1">
      <c r="A1425" s="23"/>
      <c r="B1425" s="21" t="s">
        <v>155</v>
      </c>
      <c r="C1425" s="72">
        <v>300</v>
      </c>
      <c r="D1425" s="73"/>
      <c r="E1425" s="74"/>
    </row>
    <row r="1426" spans="1:5" s="22" customFormat="1" ht="18.75" customHeight="1">
      <c r="A1426" s="23"/>
      <c r="B1426" s="21" t="s">
        <v>156</v>
      </c>
      <c r="C1426" s="72">
        <v>300</v>
      </c>
      <c r="D1426" s="73"/>
      <c r="E1426" s="74"/>
    </row>
    <row r="1427" spans="1:5" s="22" customFormat="1" ht="15.75" customHeight="1">
      <c r="A1427" s="23"/>
      <c r="B1427" s="24" t="s">
        <v>31</v>
      </c>
      <c r="C1427" s="72">
        <v>80</v>
      </c>
      <c r="D1427" s="73"/>
      <c r="E1427" s="74"/>
    </row>
    <row r="1428" spans="1:5" s="22" customFormat="1" ht="15.75" customHeight="1">
      <c r="A1428" s="23"/>
      <c r="B1428" s="21" t="s">
        <v>28</v>
      </c>
      <c r="C1428" s="72">
        <v>80</v>
      </c>
      <c r="D1428" s="73"/>
      <c r="E1428" s="74"/>
    </row>
    <row r="1429" spans="1:5" s="22" customFormat="1" ht="15.75" customHeight="1">
      <c r="A1429" s="23"/>
      <c r="B1429" s="21" t="s">
        <v>29</v>
      </c>
      <c r="C1429" s="72">
        <v>300</v>
      </c>
      <c r="D1429" s="73"/>
      <c r="E1429" s="74"/>
    </row>
    <row r="1430" spans="1:5" s="39" customFormat="1" ht="17.100000000000001" customHeight="1">
      <c r="A1430" s="23">
        <v>2</v>
      </c>
      <c r="B1430" s="137" t="s">
        <v>158</v>
      </c>
      <c r="C1430" s="77">
        <v>48438</v>
      </c>
      <c r="D1430" s="78">
        <v>0</v>
      </c>
      <c r="E1430" s="79">
        <v>0</v>
      </c>
    </row>
    <row r="1431" spans="1:5" s="22" customFormat="1" ht="29.25" customHeight="1">
      <c r="A1431" s="23"/>
      <c r="B1431" s="58" t="s">
        <v>58</v>
      </c>
      <c r="C1431" s="77">
        <v>303</v>
      </c>
      <c r="D1431" s="78"/>
      <c r="E1431" s="79"/>
    </row>
    <row r="1432" spans="1:5" s="22" customFormat="1" ht="29.25" customHeight="1">
      <c r="A1432" s="23"/>
      <c r="B1432" s="58" t="s">
        <v>57</v>
      </c>
      <c r="C1432" s="77">
        <v>135</v>
      </c>
      <c r="D1432" s="78"/>
      <c r="E1432" s="79"/>
    </row>
    <row r="1433" spans="1:5" s="40" customFormat="1" ht="27" customHeight="1">
      <c r="A1433" s="23"/>
      <c r="B1433" s="58" t="s">
        <v>120</v>
      </c>
      <c r="C1433" s="77">
        <v>48000</v>
      </c>
      <c r="D1433" s="98"/>
      <c r="E1433" s="99"/>
    </row>
    <row r="1434" spans="1:5" s="39" customFormat="1" ht="17.100000000000001" customHeight="1">
      <c r="A1434" s="23">
        <v>2</v>
      </c>
      <c r="B1434" s="137" t="s">
        <v>0</v>
      </c>
      <c r="C1434" s="80">
        <v>4200</v>
      </c>
      <c r="D1434" s="81">
        <v>0</v>
      </c>
      <c r="E1434" s="82">
        <v>0</v>
      </c>
    </row>
    <row r="1435" spans="1:5" s="39" customFormat="1" ht="17.100000000000001" customHeight="1">
      <c r="A1435" s="23"/>
      <c r="B1435" s="63" t="s">
        <v>137</v>
      </c>
      <c r="C1435" s="72">
        <v>3170</v>
      </c>
      <c r="D1435" s="78"/>
      <c r="E1435" s="79"/>
    </row>
    <row r="1436" spans="1:5" s="39" customFormat="1" ht="17.100000000000001" customHeight="1">
      <c r="A1436" s="23"/>
      <c r="B1436" s="63" t="s">
        <v>138</v>
      </c>
      <c r="C1436" s="72">
        <v>1010</v>
      </c>
      <c r="D1436" s="78"/>
      <c r="E1436" s="79"/>
    </row>
    <row r="1437" spans="1:5" s="39" customFormat="1" ht="15.75" customHeight="1">
      <c r="A1437" s="23"/>
      <c r="B1437" s="63" t="s">
        <v>139</v>
      </c>
      <c r="C1437" s="72">
        <v>20</v>
      </c>
      <c r="D1437" s="73"/>
      <c r="E1437" s="74"/>
    </row>
    <row r="1438" spans="1:5" s="34" customFormat="1" ht="18.75" customHeight="1">
      <c r="A1438" s="23">
        <v>2</v>
      </c>
      <c r="B1438" s="137" t="s">
        <v>150</v>
      </c>
      <c r="C1438" s="86">
        <v>2117</v>
      </c>
      <c r="D1438" s="87">
        <v>941</v>
      </c>
      <c r="E1438" s="71">
        <v>0</v>
      </c>
    </row>
    <row r="1439" spans="1:5" s="34" customFormat="1" ht="15.75" customHeight="1">
      <c r="A1439" s="23"/>
      <c r="B1439" s="21" t="s">
        <v>18</v>
      </c>
      <c r="C1439" s="72">
        <v>2117</v>
      </c>
      <c r="D1439" s="73">
        <v>941</v>
      </c>
      <c r="E1439" s="74"/>
    </row>
    <row r="1440" spans="1:5" s="30" customFormat="1" ht="17.100000000000001" customHeight="1">
      <c r="A1440" s="23">
        <v>2</v>
      </c>
      <c r="B1440" s="137" t="s">
        <v>3</v>
      </c>
      <c r="C1440" s="86">
        <v>55939</v>
      </c>
      <c r="D1440" s="87">
        <v>72445</v>
      </c>
      <c r="E1440" s="87">
        <v>18930</v>
      </c>
    </row>
    <row r="1441" spans="1:5" s="22" customFormat="1" ht="15.75" customHeight="1">
      <c r="A1441" s="23"/>
      <c r="B1441" s="35" t="s">
        <v>122</v>
      </c>
      <c r="C1441" s="72">
        <v>1568</v>
      </c>
      <c r="D1441" s="73">
        <v>1521</v>
      </c>
      <c r="E1441" s="74">
        <v>32</v>
      </c>
    </row>
    <row r="1442" spans="1:5" s="22" customFormat="1" ht="15.75" customHeight="1">
      <c r="A1442" s="23"/>
      <c r="B1442" s="21" t="s">
        <v>118</v>
      </c>
      <c r="C1442" s="72">
        <v>854</v>
      </c>
      <c r="D1442" s="73">
        <v>2101</v>
      </c>
      <c r="E1442" s="74">
        <v>6</v>
      </c>
    </row>
    <row r="1443" spans="1:5" s="22" customFormat="1" ht="15.75" customHeight="1">
      <c r="A1443" s="23"/>
      <c r="B1443" s="24" t="s">
        <v>153</v>
      </c>
      <c r="C1443" s="72">
        <v>1607</v>
      </c>
      <c r="D1443" s="73">
        <v>1768</v>
      </c>
      <c r="E1443" s="74">
        <v>0</v>
      </c>
    </row>
    <row r="1444" spans="1:5" s="22" customFormat="1" ht="15.75" customHeight="1">
      <c r="A1444" s="23"/>
      <c r="B1444" s="24" t="s">
        <v>157</v>
      </c>
      <c r="C1444" s="72">
        <v>513</v>
      </c>
      <c r="D1444" s="73">
        <v>188</v>
      </c>
      <c r="E1444" s="74">
        <v>0</v>
      </c>
    </row>
    <row r="1445" spans="1:5" s="22" customFormat="1" ht="15.75" customHeight="1">
      <c r="A1445" s="23"/>
      <c r="B1445" s="21" t="s">
        <v>155</v>
      </c>
      <c r="C1445" s="72">
        <v>2349</v>
      </c>
      <c r="D1445" s="73">
        <v>1108</v>
      </c>
      <c r="E1445" s="74">
        <v>1462</v>
      </c>
    </row>
    <row r="1446" spans="1:5" s="22" customFormat="1" ht="15.75" customHeight="1">
      <c r="A1446" s="23"/>
      <c r="B1446" s="21" t="s">
        <v>156</v>
      </c>
      <c r="C1446" s="72">
        <v>1640</v>
      </c>
      <c r="D1446" s="73">
        <v>1420</v>
      </c>
      <c r="E1446" s="74">
        <v>0</v>
      </c>
    </row>
    <row r="1447" spans="1:5" s="22" customFormat="1" ht="15.75" customHeight="1">
      <c r="A1447" s="23"/>
      <c r="B1447" s="21" t="s">
        <v>124</v>
      </c>
      <c r="C1447" s="72">
        <v>78</v>
      </c>
      <c r="D1447" s="73">
        <v>58</v>
      </c>
      <c r="E1447" s="74">
        <v>0</v>
      </c>
    </row>
    <row r="1448" spans="1:5" s="22" customFormat="1" ht="15.75" customHeight="1">
      <c r="A1448" s="23"/>
      <c r="B1448" s="24" t="s">
        <v>31</v>
      </c>
      <c r="C1448" s="72">
        <v>3442</v>
      </c>
      <c r="D1448" s="73">
        <v>2181</v>
      </c>
      <c r="E1448" s="74">
        <v>113</v>
      </c>
    </row>
    <row r="1449" spans="1:5" s="22" customFormat="1" ht="15.75" customHeight="1">
      <c r="A1449" s="23"/>
      <c r="B1449" s="21" t="s">
        <v>30</v>
      </c>
      <c r="C1449" s="72">
        <v>441</v>
      </c>
      <c r="D1449" s="73">
        <v>942</v>
      </c>
      <c r="E1449" s="74">
        <v>0</v>
      </c>
    </row>
    <row r="1450" spans="1:5" s="22" customFormat="1" ht="15.75" customHeight="1">
      <c r="A1450" s="23"/>
      <c r="B1450" s="21" t="s">
        <v>28</v>
      </c>
      <c r="C1450" s="72">
        <v>3710</v>
      </c>
      <c r="D1450" s="73">
        <v>5107</v>
      </c>
      <c r="E1450" s="74">
        <v>3999</v>
      </c>
    </row>
    <row r="1451" spans="1:5" s="22" customFormat="1" ht="15.75" customHeight="1">
      <c r="A1451" s="23"/>
      <c r="B1451" s="21" t="s">
        <v>24</v>
      </c>
      <c r="C1451" s="72">
        <v>3587</v>
      </c>
      <c r="D1451" s="73">
        <v>1232</v>
      </c>
      <c r="E1451" s="74">
        <v>139</v>
      </c>
    </row>
    <row r="1452" spans="1:5" s="22" customFormat="1" ht="15.75" customHeight="1">
      <c r="A1452" s="23"/>
      <c r="B1452" s="21" t="s">
        <v>111</v>
      </c>
      <c r="C1452" s="72">
        <v>34320</v>
      </c>
      <c r="D1452" s="73">
        <v>52537</v>
      </c>
      <c r="E1452" s="74">
        <v>11658</v>
      </c>
    </row>
    <row r="1453" spans="1:5" s="22" customFormat="1" ht="15.75" customHeight="1">
      <c r="A1453" s="23"/>
      <c r="B1453" s="21" t="s">
        <v>29</v>
      </c>
      <c r="C1453" s="72">
        <v>1830</v>
      </c>
      <c r="D1453" s="73">
        <v>2282</v>
      </c>
      <c r="E1453" s="74">
        <v>1521</v>
      </c>
    </row>
    <row r="1454" spans="1:5" s="2" customFormat="1" ht="35.25" customHeight="1">
      <c r="A1454" s="23">
        <v>1</v>
      </c>
      <c r="B1454" s="38" t="s">
        <v>136</v>
      </c>
      <c r="C1454" s="88">
        <v>6270</v>
      </c>
      <c r="D1454" s="89">
        <v>0</v>
      </c>
      <c r="E1454" s="90">
        <v>16530</v>
      </c>
    </row>
    <row r="1455" spans="1:5" s="22" customFormat="1" ht="17.100000000000001" customHeight="1">
      <c r="A1455" s="23">
        <v>2</v>
      </c>
      <c r="B1455" s="142" t="s">
        <v>151</v>
      </c>
      <c r="C1455" s="77">
        <v>5290</v>
      </c>
      <c r="D1455" s="78">
        <v>0</v>
      </c>
      <c r="E1455" s="79">
        <v>16530</v>
      </c>
    </row>
    <row r="1456" spans="1:5" s="22" customFormat="1" ht="17.100000000000001" customHeight="1">
      <c r="A1456" s="23"/>
      <c r="B1456" s="35" t="s">
        <v>122</v>
      </c>
      <c r="C1456" s="72">
        <v>180</v>
      </c>
      <c r="D1456" s="73"/>
      <c r="E1456" s="74"/>
    </row>
    <row r="1457" spans="1:5" s="22" customFormat="1" ht="15.75" customHeight="1">
      <c r="A1457" s="23"/>
      <c r="B1457" s="21" t="s">
        <v>118</v>
      </c>
      <c r="C1457" s="72">
        <v>240</v>
      </c>
      <c r="D1457" s="73"/>
      <c r="E1457" s="74"/>
    </row>
    <row r="1458" spans="1:5" s="22" customFormat="1" ht="15.75" customHeight="1">
      <c r="A1458" s="23"/>
      <c r="B1458" s="21" t="s">
        <v>32</v>
      </c>
      <c r="C1458" s="72">
        <v>300</v>
      </c>
      <c r="D1458" s="73"/>
      <c r="E1458" s="74"/>
    </row>
    <row r="1459" spans="1:5" s="22" customFormat="1" ht="15.75" customHeight="1">
      <c r="A1459" s="23"/>
      <c r="B1459" s="24" t="s">
        <v>153</v>
      </c>
      <c r="C1459" s="72">
        <v>50</v>
      </c>
      <c r="D1459" s="73"/>
      <c r="E1459" s="74"/>
    </row>
    <row r="1460" spans="1:5" s="22" customFormat="1" ht="15.75" customHeight="1">
      <c r="A1460" s="23"/>
      <c r="B1460" s="21" t="s">
        <v>154</v>
      </c>
      <c r="C1460" s="72">
        <v>500</v>
      </c>
      <c r="D1460" s="73"/>
      <c r="E1460" s="74"/>
    </row>
    <row r="1461" spans="1:5" s="22" customFormat="1" ht="15.75" customHeight="1">
      <c r="A1461" s="23"/>
      <c r="B1461" s="24" t="s">
        <v>157</v>
      </c>
      <c r="C1461" s="72">
        <v>260</v>
      </c>
      <c r="D1461" s="73"/>
      <c r="E1461" s="74"/>
    </row>
    <row r="1462" spans="1:5" s="22" customFormat="1" ht="15.75" customHeight="1">
      <c r="A1462" s="23"/>
      <c r="B1462" s="21" t="s">
        <v>155</v>
      </c>
      <c r="C1462" s="72">
        <v>90</v>
      </c>
      <c r="D1462" s="73"/>
      <c r="E1462" s="74">
        <v>1950</v>
      </c>
    </row>
    <row r="1463" spans="1:5" s="22" customFormat="1" ht="15.75" customHeight="1">
      <c r="A1463" s="23"/>
      <c r="B1463" s="21" t="s">
        <v>156</v>
      </c>
      <c r="C1463" s="72">
        <v>100</v>
      </c>
      <c r="D1463" s="73"/>
      <c r="E1463" s="74"/>
    </row>
    <row r="1464" spans="1:5" s="22" customFormat="1" ht="15.75" customHeight="1">
      <c r="A1464" s="23"/>
      <c r="B1464" s="24" t="s">
        <v>31</v>
      </c>
      <c r="C1464" s="72">
        <v>570</v>
      </c>
      <c r="D1464" s="73"/>
      <c r="E1464" s="74"/>
    </row>
    <row r="1465" spans="1:5" s="22" customFormat="1" ht="15.75" customHeight="1">
      <c r="A1465" s="23"/>
      <c r="B1465" s="24" t="s">
        <v>30</v>
      </c>
      <c r="C1465" s="72">
        <v>50</v>
      </c>
      <c r="D1465" s="73"/>
      <c r="E1465" s="74"/>
    </row>
    <row r="1466" spans="1:5" s="22" customFormat="1" ht="15.75" customHeight="1">
      <c r="A1466" s="23"/>
      <c r="B1466" s="21" t="s">
        <v>28</v>
      </c>
      <c r="C1466" s="72">
        <v>190</v>
      </c>
      <c r="D1466" s="73"/>
      <c r="E1466" s="74">
        <v>250</v>
      </c>
    </row>
    <row r="1467" spans="1:5" s="22" customFormat="1" ht="15.75" customHeight="1">
      <c r="A1467" s="23"/>
      <c r="B1467" s="21" t="s">
        <v>119</v>
      </c>
      <c r="C1467" s="72"/>
      <c r="D1467" s="73"/>
      <c r="E1467" s="74">
        <v>4000</v>
      </c>
    </row>
    <row r="1468" spans="1:5" s="22" customFormat="1" ht="15.75" customHeight="1">
      <c r="A1468" s="23"/>
      <c r="B1468" s="21" t="s">
        <v>27</v>
      </c>
      <c r="C1468" s="72">
        <v>230</v>
      </c>
      <c r="D1468" s="73"/>
      <c r="E1468" s="74"/>
    </row>
    <row r="1469" spans="1:5" s="22" customFormat="1" ht="15.75" customHeight="1">
      <c r="A1469" s="23"/>
      <c r="B1469" s="21" t="s">
        <v>34</v>
      </c>
      <c r="C1469" s="72">
        <v>300</v>
      </c>
      <c r="D1469" s="73"/>
      <c r="E1469" s="74"/>
    </row>
    <row r="1470" spans="1:5" s="22" customFormat="1" ht="15.75" customHeight="1">
      <c r="A1470" s="23"/>
      <c r="B1470" s="21" t="s">
        <v>29</v>
      </c>
      <c r="C1470" s="72">
        <v>2230</v>
      </c>
      <c r="D1470" s="73"/>
      <c r="E1470" s="74">
        <v>10330</v>
      </c>
    </row>
    <row r="1471" spans="1:5" s="30" customFormat="1" ht="19.5" customHeight="1">
      <c r="A1471" s="23">
        <v>2</v>
      </c>
      <c r="B1471" s="142" t="s">
        <v>33</v>
      </c>
      <c r="C1471" s="86">
        <v>980</v>
      </c>
      <c r="D1471" s="87">
        <v>0</v>
      </c>
      <c r="E1471" s="71">
        <v>0</v>
      </c>
    </row>
    <row r="1472" spans="1:5" s="22" customFormat="1" ht="15.75" customHeight="1">
      <c r="A1472" s="23"/>
      <c r="B1472" s="21" t="s">
        <v>118</v>
      </c>
      <c r="C1472" s="72">
        <v>95</v>
      </c>
      <c r="D1472" s="73"/>
      <c r="E1472" s="74"/>
    </row>
    <row r="1473" spans="1:5" s="22" customFormat="1" ht="15.75" customHeight="1">
      <c r="A1473" s="23"/>
      <c r="B1473" s="24" t="s">
        <v>153</v>
      </c>
      <c r="C1473" s="72">
        <v>85</v>
      </c>
      <c r="D1473" s="73"/>
      <c r="E1473" s="74"/>
    </row>
    <row r="1474" spans="1:5" s="22" customFormat="1" ht="15.75" customHeight="1">
      <c r="A1474" s="23"/>
      <c r="B1474" s="21" t="s">
        <v>155</v>
      </c>
      <c r="C1474" s="72">
        <v>55</v>
      </c>
      <c r="D1474" s="73"/>
      <c r="E1474" s="74"/>
    </row>
    <row r="1475" spans="1:5" s="22" customFormat="1" ht="15.75" customHeight="1">
      <c r="A1475" s="23"/>
      <c r="B1475" s="21" t="s">
        <v>156</v>
      </c>
      <c r="C1475" s="72">
        <v>205</v>
      </c>
      <c r="D1475" s="73"/>
      <c r="E1475" s="74"/>
    </row>
    <row r="1476" spans="1:5" s="22" customFormat="1" ht="18.75" customHeight="1">
      <c r="A1476" s="23"/>
      <c r="B1476" s="24" t="s">
        <v>31</v>
      </c>
      <c r="C1476" s="72">
        <v>205</v>
      </c>
      <c r="D1476" s="73"/>
      <c r="E1476" s="74"/>
    </row>
    <row r="1477" spans="1:5" s="22" customFormat="1" ht="15.75" customHeight="1">
      <c r="A1477" s="23"/>
      <c r="B1477" s="21" t="s">
        <v>28</v>
      </c>
      <c r="C1477" s="72">
        <v>90</v>
      </c>
      <c r="D1477" s="73"/>
      <c r="E1477" s="74"/>
    </row>
    <row r="1478" spans="1:5" s="22" customFormat="1" ht="15.75" customHeight="1">
      <c r="A1478" s="23"/>
      <c r="B1478" s="21" t="s">
        <v>27</v>
      </c>
      <c r="C1478" s="72">
        <v>140</v>
      </c>
      <c r="D1478" s="73"/>
      <c r="E1478" s="74"/>
    </row>
    <row r="1479" spans="1:5" s="22" customFormat="1" ht="15.75" customHeight="1">
      <c r="A1479" s="23"/>
      <c r="B1479" s="21" t="s">
        <v>29</v>
      </c>
      <c r="C1479" s="72">
        <v>105</v>
      </c>
      <c r="D1479" s="73"/>
      <c r="E1479" s="74"/>
    </row>
    <row r="1480" spans="1:5" s="2" customFormat="1" ht="37.5" customHeight="1">
      <c r="A1480" s="23">
        <v>1</v>
      </c>
      <c r="B1480" s="38" t="s">
        <v>25</v>
      </c>
      <c r="C1480" s="88">
        <v>18500</v>
      </c>
      <c r="D1480" s="89">
        <v>1800</v>
      </c>
      <c r="E1480" s="90">
        <v>8000</v>
      </c>
    </row>
    <row r="1481" spans="1:5" s="30" customFormat="1" ht="17.100000000000001" customHeight="1">
      <c r="A1481" s="23">
        <v>2</v>
      </c>
      <c r="B1481" s="142" t="s">
        <v>151</v>
      </c>
      <c r="C1481" s="86">
        <v>18500</v>
      </c>
      <c r="D1481" s="87">
        <v>1800</v>
      </c>
      <c r="E1481" s="71">
        <v>8000</v>
      </c>
    </row>
    <row r="1482" spans="1:5" s="22" customFormat="1" ht="15.75" customHeight="1">
      <c r="A1482" s="23"/>
      <c r="B1482" s="21" t="s">
        <v>7</v>
      </c>
      <c r="C1482" s="72">
        <v>13000</v>
      </c>
      <c r="D1482" s="73">
        <v>1500</v>
      </c>
      <c r="E1482" s="74">
        <v>6900</v>
      </c>
    </row>
    <row r="1483" spans="1:5" s="22" customFormat="1" ht="15.75" customHeight="1">
      <c r="A1483" s="23"/>
      <c r="B1483" s="21" t="s">
        <v>24</v>
      </c>
      <c r="C1483" s="72">
        <v>5500</v>
      </c>
      <c r="D1483" s="73">
        <v>300</v>
      </c>
      <c r="E1483" s="74">
        <v>1100</v>
      </c>
    </row>
    <row r="1484" spans="1:5" s="2" customFormat="1" ht="41.25" customHeight="1">
      <c r="A1484" s="23">
        <v>1</v>
      </c>
      <c r="B1484" s="38" t="s">
        <v>127</v>
      </c>
      <c r="C1484" s="88">
        <v>17550</v>
      </c>
      <c r="D1484" s="89">
        <v>7520</v>
      </c>
      <c r="E1484" s="90">
        <v>0</v>
      </c>
    </row>
    <row r="1485" spans="1:5" s="30" customFormat="1" ht="17.100000000000001" customHeight="1">
      <c r="A1485" s="23">
        <v>2</v>
      </c>
      <c r="B1485" s="142" t="s">
        <v>151</v>
      </c>
      <c r="C1485" s="86">
        <v>17550</v>
      </c>
      <c r="D1485" s="87">
        <v>7520</v>
      </c>
      <c r="E1485" s="71">
        <v>0</v>
      </c>
    </row>
    <row r="1486" spans="1:5" s="22" customFormat="1" ht="15.75" customHeight="1">
      <c r="A1486" s="23"/>
      <c r="B1486" s="21" t="s">
        <v>23</v>
      </c>
      <c r="C1486" s="72">
        <v>14750</v>
      </c>
      <c r="D1486" s="73">
        <v>6870</v>
      </c>
      <c r="E1486" s="74"/>
    </row>
    <row r="1487" spans="1:5" s="22" customFormat="1" ht="15.75" customHeight="1">
      <c r="A1487" s="23"/>
      <c r="B1487" s="21" t="s">
        <v>22</v>
      </c>
      <c r="C1487" s="72">
        <v>2800</v>
      </c>
      <c r="D1487" s="73">
        <v>650</v>
      </c>
      <c r="E1487" s="74"/>
    </row>
    <row r="1488" spans="1:5" s="2" customFormat="1" ht="30.75" customHeight="1">
      <c r="A1488" s="23">
        <v>1</v>
      </c>
      <c r="B1488" s="38" t="s">
        <v>163</v>
      </c>
      <c r="C1488" s="88">
        <v>41056</v>
      </c>
      <c r="D1488" s="89">
        <v>19026</v>
      </c>
      <c r="E1488" s="90">
        <v>0</v>
      </c>
    </row>
    <row r="1489" spans="1:5" s="30" customFormat="1" ht="17.100000000000001" customHeight="1">
      <c r="A1489" s="23">
        <v>2</v>
      </c>
      <c r="B1489" s="142" t="s">
        <v>151</v>
      </c>
      <c r="C1489" s="86">
        <v>41056</v>
      </c>
      <c r="D1489" s="87">
        <v>19026</v>
      </c>
      <c r="E1489" s="71">
        <v>0</v>
      </c>
    </row>
    <row r="1490" spans="1:5" s="22" customFormat="1" ht="15.75" customHeight="1">
      <c r="A1490" s="23"/>
      <c r="B1490" s="21" t="s">
        <v>11</v>
      </c>
      <c r="C1490" s="72">
        <v>4100</v>
      </c>
      <c r="D1490" s="73">
        <v>12938</v>
      </c>
      <c r="E1490" s="74"/>
    </row>
    <row r="1491" spans="1:5" s="22" customFormat="1" ht="15.75" customHeight="1">
      <c r="A1491" s="23"/>
      <c r="B1491" s="21" t="s">
        <v>21</v>
      </c>
      <c r="C1491" s="72">
        <v>36956</v>
      </c>
      <c r="D1491" s="73">
        <v>6088</v>
      </c>
      <c r="E1491" s="74"/>
    </row>
    <row r="1492" spans="1:5" s="2" customFormat="1" ht="36.75" customHeight="1">
      <c r="A1492" s="23">
        <v>1</v>
      </c>
      <c r="B1492" s="38" t="s">
        <v>164</v>
      </c>
      <c r="C1492" s="88">
        <v>30000</v>
      </c>
      <c r="D1492" s="89">
        <v>6000</v>
      </c>
      <c r="E1492" s="90">
        <v>0</v>
      </c>
    </row>
    <row r="1493" spans="1:5" s="30" customFormat="1" ht="17.100000000000001" customHeight="1">
      <c r="A1493" s="23">
        <v>2</v>
      </c>
      <c r="B1493" s="142" t="s">
        <v>151</v>
      </c>
      <c r="C1493" s="86">
        <v>30000</v>
      </c>
      <c r="D1493" s="87">
        <v>6000</v>
      </c>
      <c r="E1493" s="71">
        <v>0</v>
      </c>
    </row>
    <row r="1494" spans="1:5" s="22" customFormat="1" ht="15.75" customHeight="1">
      <c r="A1494" s="23"/>
      <c r="B1494" s="21" t="s">
        <v>11</v>
      </c>
      <c r="C1494" s="95">
        <v>6500</v>
      </c>
      <c r="D1494" s="96">
        <v>4000</v>
      </c>
      <c r="E1494" s="107"/>
    </row>
    <row r="1495" spans="1:5" s="22" customFormat="1" ht="15.75" customHeight="1">
      <c r="A1495" s="23"/>
      <c r="B1495" s="21" t="s">
        <v>21</v>
      </c>
      <c r="C1495" s="95">
        <v>23500</v>
      </c>
      <c r="D1495" s="96">
        <v>2000</v>
      </c>
      <c r="E1495" s="107"/>
    </row>
    <row r="1496" spans="1:5" s="2" customFormat="1" ht="42.75" customHeight="1">
      <c r="A1496" s="23">
        <v>1</v>
      </c>
      <c r="B1496" s="145" t="s">
        <v>20</v>
      </c>
      <c r="C1496" s="118">
        <v>15700</v>
      </c>
      <c r="D1496" s="119">
        <v>10950</v>
      </c>
      <c r="E1496" s="120">
        <v>0</v>
      </c>
    </row>
    <row r="1497" spans="1:5" s="30" customFormat="1" ht="16.5" customHeight="1">
      <c r="A1497" s="23">
        <v>2</v>
      </c>
      <c r="B1497" s="142" t="s">
        <v>151</v>
      </c>
      <c r="C1497" s="94">
        <v>15700</v>
      </c>
      <c r="D1497" s="103">
        <v>10950</v>
      </c>
      <c r="E1497" s="104">
        <v>0</v>
      </c>
    </row>
    <row r="1498" spans="1:5" s="22" customFormat="1" ht="15.75" customHeight="1">
      <c r="A1498" s="23"/>
      <c r="B1498" s="21" t="s">
        <v>12</v>
      </c>
      <c r="C1498" s="72">
        <v>500</v>
      </c>
      <c r="D1498" s="73">
        <v>300</v>
      </c>
      <c r="E1498" s="74"/>
    </row>
    <row r="1499" spans="1:5" s="22" customFormat="1" ht="15.75" customHeight="1">
      <c r="A1499" s="23"/>
      <c r="B1499" s="21" t="s">
        <v>113</v>
      </c>
      <c r="C1499" s="72">
        <v>1000</v>
      </c>
      <c r="D1499" s="73">
        <v>1000</v>
      </c>
      <c r="E1499" s="74"/>
    </row>
    <row r="1500" spans="1:5" s="22" customFormat="1" ht="15.75" customHeight="1">
      <c r="A1500" s="23"/>
      <c r="B1500" s="21" t="s">
        <v>152</v>
      </c>
      <c r="C1500" s="72">
        <v>500</v>
      </c>
      <c r="D1500" s="73"/>
      <c r="E1500" s="74"/>
    </row>
    <row r="1501" spans="1:5" s="22" customFormat="1" ht="15.75" customHeight="1">
      <c r="A1501" s="23"/>
      <c r="B1501" s="21" t="s">
        <v>19</v>
      </c>
      <c r="C1501" s="72">
        <v>1500</v>
      </c>
      <c r="D1501" s="73">
        <v>1000</v>
      </c>
      <c r="E1501" s="74"/>
    </row>
    <row r="1502" spans="1:5" s="22" customFormat="1" ht="15.75" customHeight="1">
      <c r="A1502" s="23"/>
      <c r="B1502" s="21" t="s">
        <v>10</v>
      </c>
      <c r="C1502" s="72">
        <v>2100</v>
      </c>
      <c r="D1502" s="73">
        <v>2400</v>
      </c>
      <c r="E1502" s="74"/>
    </row>
    <row r="1503" spans="1:5" s="22" customFormat="1" ht="15.75" customHeight="1">
      <c r="A1503" s="23"/>
      <c r="B1503" s="21" t="s">
        <v>9</v>
      </c>
      <c r="C1503" s="72">
        <v>700</v>
      </c>
      <c r="D1503" s="73">
        <v>400</v>
      </c>
      <c r="E1503" s="74"/>
    </row>
    <row r="1504" spans="1:5" s="22" customFormat="1" ht="15.75" customHeight="1">
      <c r="A1504" s="23"/>
      <c r="B1504" s="21" t="s">
        <v>7</v>
      </c>
      <c r="C1504" s="72">
        <v>1300</v>
      </c>
      <c r="D1504" s="73">
        <v>400</v>
      </c>
      <c r="E1504" s="74"/>
    </row>
    <row r="1505" spans="1:5" s="22" customFormat="1" ht="15.75" customHeight="1">
      <c r="A1505" s="23"/>
      <c r="B1505" s="21" t="s">
        <v>13</v>
      </c>
      <c r="C1505" s="72">
        <v>3000</v>
      </c>
      <c r="D1505" s="73">
        <v>3050</v>
      </c>
      <c r="E1505" s="74"/>
    </row>
    <row r="1506" spans="1:5" s="22" customFormat="1" ht="15.75" customHeight="1">
      <c r="A1506" s="23"/>
      <c r="B1506" s="21" t="s">
        <v>17</v>
      </c>
      <c r="C1506" s="72">
        <v>2000</v>
      </c>
      <c r="D1506" s="73">
        <v>800</v>
      </c>
      <c r="E1506" s="74"/>
    </row>
    <row r="1507" spans="1:5" s="22" customFormat="1" ht="15.75" customHeight="1">
      <c r="A1507" s="23"/>
      <c r="B1507" s="21" t="s">
        <v>8</v>
      </c>
      <c r="C1507" s="72">
        <v>400</v>
      </c>
      <c r="D1507" s="73">
        <v>200</v>
      </c>
      <c r="E1507" s="74"/>
    </row>
    <row r="1508" spans="1:5" s="22" customFormat="1" ht="15.75" customHeight="1">
      <c r="A1508" s="23"/>
      <c r="B1508" s="21" t="s">
        <v>16</v>
      </c>
      <c r="C1508" s="72">
        <v>2700</v>
      </c>
      <c r="D1508" s="73">
        <v>1400</v>
      </c>
      <c r="E1508" s="74"/>
    </row>
    <row r="1509" spans="1:5" s="2" customFormat="1" ht="36" customHeight="1">
      <c r="A1509" s="23">
        <v>1</v>
      </c>
      <c r="B1509" s="38" t="s">
        <v>15</v>
      </c>
      <c r="C1509" s="88">
        <v>3700</v>
      </c>
      <c r="D1509" s="89">
        <v>1300</v>
      </c>
      <c r="E1509" s="90">
        <v>30</v>
      </c>
    </row>
    <row r="1510" spans="1:5" s="30" customFormat="1" ht="16.5" customHeight="1">
      <c r="A1510" s="23">
        <v>2</v>
      </c>
      <c r="B1510" s="142" t="s">
        <v>151</v>
      </c>
      <c r="C1510" s="86">
        <v>3700</v>
      </c>
      <c r="D1510" s="87">
        <v>1300</v>
      </c>
      <c r="E1510" s="71">
        <v>30</v>
      </c>
    </row>
    <row r="1511" spans="1:5" s="22" customFormat="1" ht="15.75" customHeight="1">
      <c r="A1511" s="23"/>
      <c r="B1511" s="21" t="s">
        <v>123</v>
      </c>
      <c r="C1511" s="72">
        <v>2250</v>
      </c>
      <c r="D1511" s="73">
        <v>1033</v>
      </c>
      <c r="E1511" s="74">
        <v>14</v>
      </c>
    </row>
    <row r="1512" spans="1:5" s="22" customFormat="1" ht="15.75" customHeight="1">
      <c r="A1512" s="23"/>
      <c r="B1512" s="21" t="s">
        <v>124</v>
      </c>
      <c r="C1512" s="72">
        <v>1450</v>
      </c>
      <c r="D1512" s="73">
        <v>267</v>
      </c>
      <c r="E1512" s="74">
        <v>16</v>
      </c>
    </row>
    <row r="1513" spans="1:5" s="22" customFormat="1" ht="31.5" customHeight="1">
      <c r="A1513" s="23">
        <v>1</v>
      </c>
      <c r="B1513" s="38" t="s">
        <v>126</v>
      </c>
      <c r="C1513" s="83">
        <v>14550</v>
      </c>
      <c r="D1513" s="84">
        <v>13000</v>
      </c>
      <c r="E1513" s="85">
        <v>0</v>
      </c>
    </row>
    <row r="1514" spans="1:5" s="22" customFormat="1" ht="18" customHeight="1">
      <c r="A1514" s="23">
        <v>2</v>
      </c>
      <c r="B1514" s="142" t="s">
        <v>151</v>
      </c>
      <c r="C1514" s="86">
        <v>7090</v>
      </c>
      <c r="D1514" s="87">
        <v>4200</v>
      </c>
      <c r="E1514" s="71">
        <v>0</v>
      </c>
    </row>
    <row r="1515" spans="1:5" s="22" customFormat="1" ht="15.75" customHeight="1">
      <c r="A1515" s="23"/>
      <c r="B1515" s="21" t="s">
        <v>19</v>
      </c>
      <c r="C1515" s="72">
        <v>1596</v>
      </c>
      <c r="D1515" s="73"/>
      <c r="E1515" s="74"/>
    </row>
    <row r="1516" spans="1:5" s="22" customFormat="1" ht="15.75" customHeight="1">
      <c r="A1516" s="23"/>
      <c r="B1516" s="38" t="s">
        <v>10</v>
      </c>
      <c r="C1516" s="72">
        <v>895</v>
      </c>
      <c r="D1516" s="73">
        <v>280</v>
      </c>
      <c r="E1516" s="74"/>
    </row>
    <row r="1517" spans="1:5" s="22" customFormat="1" ht="15.75" customHeight="1">
      <c r="A1517" s="23"/>
      <c r="B1517" s="21" t="s">
        <v>7</v>
      </c>
      <c r="C1517" s="72">
        <v>895</v>
      </c>
      <c r="D1517" s="73">
        <v>820</v>
      </c>
      <c r="E1517" s="74"/>
    </row>
    <row r="1518" spans="1:5" s="22" customFormat="1" ht="16.5" customHeight="1">
      <c r="A1518" s="23"/>
      <c r="B1518" s="21" t="s">
        <v>16</v>
      </c>
      <c r="C1518" s="72">
        <v>3704</v>
      </c>
      <c r="D1518" s="73">
        <v>3100</v>
      </c>
      <c r="E1518" s="74"/>
    </row>
    <row r="1519" spans="1:5" s="22" customFormat="1" ht="20.25" customHeight="1">
      <c r="A1519" s="23">
        <v>2</v>
      </c>
      <c r="B1519" s="142" t="s">
        <v>33</v>
      </c>
      <c r="C1519" s="86">
        <v>7460</v>
      </c>
      <c r="D1519" s="87">
        <v>8800</v>
      </c>
      <c r="E1519" s="71">
        <v>0</v>
      </c>
    </row>
    <row r="1520" spans="1:5" s="22" customFormat="1" ht="15.75" customHeight="1">
      <c r="A1520" s="23"/>
      <c r="B1520" s="21" t="s">
        <v>19</v>
      </c>
      <c r="C1520" s="72">
        <v>4400</v>
      </c>
      <c r="D1520" s="73"/>
      <c r="E1520" s="74"/>
    </row>
    <row r="1521" spans="1:5" s="22" customFormat="1" ht="15.75" customHeight="1">
      <c r="A1521" s="23"/>
      <c r="B1521" s="38" t="s">
        <v>10</v>
      </c>
      <c r="C1521" s="72">
        <v>820</v>
      </c>
      <c r="D1521" s="73">
        <v>1982</v>
      </c>
      <c r="E1521" s="74"/>
    </row>
    <row r="1522" spans="1:5" s="22" customFormat="1" ht="15.75" customHeight="1">
      <c r="A1522" s="23"/>
      <c r="B1522" s="21" t="s">
        <v>7</v>
      </c>
      <c r="C1522" s="72">
        <v>1050</v>
      </c>
      <c r="D1522" s="73">
        <v>2566</v>
      </c>
      <c r="E1522" s="74"/>
    </row>
    <row r="1523" spans="1:5" s="22" customFormat="1" ht="16.5" customHeight="1">
      <c r="A1523" s="23"/>
      <c r="B1523" s="21" t="s">
        <v>16</v>
      </c>
      <c r="C1523" s="72">
        <v>1190</v>
      </c>
      <c r="D1523" s="73">
        <v>4252</v>
      </c>
      <c r="E1523" s="74"/>
    </row>
    <row r="1524" spans="1:5" s="55" customFormat="1" ht="30.75" customHeight="1">
      <c r="A1524" s="23">
        <v>4</v>
      </c>
      <c r="B1524" s="38" t="s">
        <v>14</v>
      </c>
      <c r="C1524" s="83">
        <v>472619</v>
      </c>
      <c r="D1524" s="84">
        <v>149691</v>
      </c>
      <c r="E1524" s="85">
        <v>88306</v>
      </c>
    </row>
    <row r="1525" spans="1:5" s="2" customFormat="1" ht="33" customHeight="1">
      <c r="A1525" s="23">
        <v>1</v>
      </c>
      <c r="B1525" s="38" t="s">
        <v>146</v>
      </c>
      <c r="C1525" s="88">
        <v>0</v>
      </c>
      <c r="D1525" s="89">
        <v>216</v>
      </c>
      <c r="E1525" s="90">
        <v>0</v>
      </c>
    </row>
    <row r="1526" spans="1:5" s="174" customFormat="1" ht="17.100000000000001" customHeight="1">
      <c r="A1526" s="23">
        <v>2</v>
      </c>
      <c r="B1526" s="137" t="s">
        <v>56</v>
      </c>
      <c r="C1526" s="86">
        <v>0</v>
      </c>
      <c r="D1526" s="87">
        <v>216</v>
      </c>
      <c r="E1526" s="71">
        <v>0</v>
      </c>
    </row>
    <row r="1527" spans="1:5" s="22" customFormat="1" ht="15.75" customHeight="1">
      <c r="A1527" s="23"/>
      <c r="B1527" s="25" t="s">
        <v>55</v>
      </c>
      <c r="C1527" s="72"/>
      <c r="D1527" s="73">
        <v>216</v>
      </c>
      <c r="E1527" s="74"/>
    </row>
    <row r="1528" spans="1:5" s="22" customFormat="1" ht="15.75" customHeight="1">
      <c r="A1528" s="23"/>
      <c r="B1528" s="25" t="s">
        <v>54</v>
      </c>
      <c r="C1528" s="72"/>
      <c r="D1528" s="73"/>
      <c r="E1528" s="74"/>
    </row>
    <row r="1529" spans="1:5" s="22" customFormat="1" ht="15.75" customHeight="1">
      <c r="A1529" s="23"/>
      <c r="B1529" s="25" t="s">
        <v>53</v>
      </c>
      <c r="C1529" s="72"/>
      <c r="D1529" s="73"/>
      <c r="E1529" s="74"/>
    </row>
    <row r="1530" spans="1:5" s="22" customFormat="1" ht="23.25" customHeight="1">
      <c r="A1530" s="23">
        <v>4</v>
      </c>
      <c r="B1530" s="25" t="s">
        <v>145</v>
      </c>
      <c r="C1530" s="83">
        <v>0</v>
      </c>
      <c r="D1530" s="84">
        <v>216</v>
      </c>
      <c r="E1530" s="85">
        <v>0</v>
      </c>
    </row>
    <row r="1531" spans="1:5" s="2" customFormat="1" ht="30.75" customHeight="1">
      <c r="A1531" s="23">
        <v>4</v>
      </c>
      <c r="B1531" s="38" t="s">
        <v>6</v>
      </c>
      <c r="C1531" s="83">
        <v>2691020</v>
      </c>
      <c r="D1531" s="84">
        <v>1947508</v>
      </c>
      <c r="E1531" s="85">
        <v>627191</v>
      </c>
    </row>
    <row r="1532" spans="1:5" s="2" customFormat="1" ht="13.5" customHeight="1">
      <c r="A1532" s="23"/>
      <c r="B1532" s="17" t="s">
        <v>5</v>
      </c>
      <c r="C1532" s="19">
        <v>483066</v>
      </c>
      <c r="D1532" s="19">
        <v>132883</v>
      </c>
      <c r="E1532" s="19"/>
    </row>
    <row r="1533" spans="1:5" s="2" customFormat="1" ht="12.75" customHeight="1">
      <c r="A1533" s="23"/>
      <c r="C1533" s="4"/>
      <c r="D1533" s="5"/>
      <c r="E1533" s="5"/>
    </row>
    <row r="1534" spans="1:5" s="2" customFormat="1" ht="15" customHeight="1">
      <c r="A1534" s="23"/>
      <c r="B1534" s="242" t="s">
        <v>211</v>
      </c>
      <c r="C1534" s="243">
        <f>C1531+C1532</f>
        <v>3174086</v>
      </c>
      <c r="D1534" s="243">
        <f>D1531+D1532</f>
        <v>2080391</v>
      </c>
      <c r="E1534" s="243">
        <f>E1531+E1532</f>
        <v>627191</v>
      </c>
    </row>
    <row r="1535" spans="1:5" s="2" customFormat="1" ht="17.25" customHeight="1">
      <c r="A1535" s="23"/>
      <c r="B1535" s="60"/>
      <c r="C1535" s="19"/>
      <c r="D1535" s="18"/>
      <c r="E1535" s="18"/>
    </row>
    <row r="1536" spans="1:5" s="2" customFormat="1" ht="24" customHeight="1">
      <c r="A1536" s="23"/>
      <c r="B1536" s="17" t="s">
        <v>4</v>
      </c>
      <c r="C1536" s="4">
        <v>40000</v>
      </c>
      <c r="D1536" s="4">
        <v>24100</v>
      </c>
      <c r="E1536" s="4">
        <v>8500</v>
      </c>
    </row>
    <row r="1537" spans="1:5" s="2" customFormat="1" ht="12.75">
      <c r="A1537" s="23"/>
    </row>
    <row r="1538" spans="1:5" s="2" customFormat="1" ht="15">
      <c r="A1538" s="23"/>
      <c r="B1538" s="17"/>
      <c r="C1538" s="19"/>
      <c r="D1538" s="19"/>
      <c r="E1538" s="19"/>
    </row>
    <row r="1539" spans="1:5" s="2" customFormat="1" ht="25.5" customHeight="1">
      <c r="A1539" s="23"/>
      <c r="B1539" s="242" t="s">
        <v>212</v>
      </c>
      <c r="C1539" s="244">
        <f>C1534+C1536</f>
        <v>3214086</v>
      </c>
      <c r="D1539" s="244">
        <f>D1534+D1536</f>
        <v>2104491</v>
      </c>
      <c r="E1539" s="244">
        <f>E1534+E1536</f>
        <v>635691</v>
      </c>
    </row>
    <row r="1540" spans="1:5" s="2" customFormat="1" ht="13.5" customHeight="1">
      <c r="A1540" s="23"/>
      <c r="B1540" s="6"/>
      <c r="C1540" s="4"/>
      <c r="D1540" s="4"/>
      <c r="E1540" s="4"/>
    </row>
    <row r="1541" spans="1:5" s="2" customFormat="1" ht="15" customHeight="1" thickBot="1">
      <c r="A1541" s="23"/>
      <c r="B1541" s="6"/>
      <c r="C1541" s="4"/>
      <c r="D1541" s="4"/>
      <c r="E1541" s="4"/>
    </row>
    <row r="1542" spans="1:5" s="2" customFormat="1" ht="15" thickBot="1">
      <c r="A1542" s="23"/>
      <c r="B1542" s="14" t="s">
        <v>166</v>
      </c>
      <c r="C1542" s="13">
        <v>3214086</v>
      </c>
      <c r="D1542" s="13">
        <v>2104491</v>
      </c>
      <c r="E1542" s="12">
        <v>635691</v>
      </c>
    </row>
    <row r="1543" spans="1:5" s="2" customFormat="1" ht="15">
      <c r="A1543" s="23"/>
      <c r="B1543" s="17"/>
      <c r="C1543" s="19"/>
      <c r="D1543" s="19"/>
      <c r="E1543" s="19"/>
    </row>
    <row r="1544" spans="1:5" s="2" customFormat="1" ht="15">
      <c r="A1544" s="23"/>
      <c r="B1544" s="17"/>
      <c r="C1544" s="19"/>
      <c r="D1544" s="19"/>
      <c r="E1544" s="19"/>
    </row>
    <row r="1545" spans="1:5" s="10" customFormat="1" ht="12.75">
      <c r="A1545" s="11"/>
      <c r="C1545" s="175">
        <f>C1539-C1542</f>
        <v>0</v>
      </c>
      <c r="D1545" s="175">
        <f t="shared" ref="D1545:E1545" si="0">D1539-D1542</f>
        <v>0</v>
      </c>
      <c r="E1545" s="175">
        <f t="shared" si="0"/>
        <v>0</v>
      </c>
    </row>
    <row r="1546" spans="1:5" s="2" customFormat="1" ht="13.5" customHeight="1">
      <c r="A1546" s="23"/>
      <c r="B1546" s="6"/>
      <c r="C1546" s="8"/>
      <c r="D1546" s="8"/>
      <c r="E1546" s="4"/>
    </row>
    <row r="1547" spans="1:5" ht="15" customHeight="1"/>
    <row r="1548" spans="1:5" ht="15" customHeight="1"/>
    <row r="1549" spans="1:5" ht="15" customHeight="1"/>
    <row r="1550" spans="1:5" ht="15" customHeight="1"/>
    <row r="1551" spans="1:5" ht="15" customHeight="1"/>
    <row r="1552" spans="1:5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6.5" customHeight="1"/>
    <row r="1706" ht="16.5" customHeight="1"/>
    <row r="1707" ht="16.5" customHeight="1"/>
    <row r="1708" ht="16.5" customHeight="1"/>
    <row r="1709" ht="16.5" customHeight="1"/>
    <row r="1710" ht="16.5" customHeight="1"/>
    <row r="1711" ht="16.5" customHeight="1"/>
    <row r="1712" ht="16.5" customHeight="1"/>
    <row r="1713" ht="16.5" customHeight="1"/>
    <row r="1714" ht="16.5" customHeight="1"/>
    <row r="1715" ht="16.5" customHeight="1"/>
    <row r="1716" ht="16.5" customHeight="1"/>
    <row r="1717" ht="16.5" customHeight="1"/>
    <row r="1718" ht="16.5" customHeight="1"/>
    <row r="1719" ht="16.5" customHeight="1"/>
    <row r="1720" ht="16.5" customHeight="1"/>
    <row r="1721" ht="16.5" customHeight="1"/>
    <row r="1722" ht="16.5" customHeight="1"/>
    <row r="1723" ht="16.5" customHeight="1"/>
    <row r="1724" ht="16.5" customHeight="1"/>
    <row r="1725" ht="16.5" customHeight="1"/>
    <row r="1726" ht="16.5" customHeight="1"/>
    <row r="1727" ht="16.5" customHeight="1"/>
    <row r="1728" ht="16.5" customHeight="1"/>
    <row r="1729" ht="16.5" customHeight="1"/>
    <row r="1730" ht="16.5" customHeight="1"/>
    <row r="1731" ht="16.5" customHeight="1"/>
    <row r="1732" ht="16.5" customHeight="1"/>
    <row r="1733" ht="16.5" customHeight="1"/>
    <row r="1734" ht="16.5" customHeight="1"/>
    <row r="1735" ht="16.5" customHeight="1"/>
    <row r="1736" ht="16.5" customHeight="1"/>
    <row r="1737" ht="16.5" customHeight="1"/>
    <row r="1738" ht="16.5" customHeight="1"/>
    <row r="1739" ht="16.5" customHeight="1"/>
    <row r="1740" ht="16.5" customHeight="1"/>
    <row r="1741" ht="16.5" customHeight="1"/>
    <row r="1742" ht="16.5" customHeight="1"/>
    <row r="1743" ht="16.5" customHeight="1"/>
    <row r="1744" ht="16.5" customHeight="1"/>
    <row r="1745" ht="16.5" customHeight="1"/>
    <row r="1746" ht="16.5" customHeight="1"/>
    <row r="1747" ht="16.5" customHeight="1"/>
    <row r="1748" ht="16.5" customHeight="1"/>
    <row r="1749" ht="16.5" customHeight="1"/>
    <row r="1750" ht="16.5" customHeight="1"/>
    <row r="1751" ht="16.5" customHeight="1"/>
    <row r="1752" ht="16.5" customHeight="1"/>
    <row r="1753" ht="16.5" customHeight="1"/>
    <row r="1754" ht="16.5" customHeight="1"/>
    <row r="1755" ht="16.5" customHeight="1"/>
    <row r="1756" ht="16.5" customHeight="1"/>
    <row r="1757" ht="16.5" customHeight="1"/>
    <row r="1758" ht="16.5" customHeight="1"/>
    <row r="1759" ht="16.5" customHeight="1"/>
    <row r="1760" ht="16.5" customHeight="1"/>
    <row r="1761" ht="16.5" customHeight="1"/>
    <row r="1762" ht="16.5" customHeight="1"/>
    <row r="1763" ht="16.5" customHeight="1"/>
    <row r="1764" ht="16.5" customHeight="1"/>
    <row r="1765" ht="16.5" customHeight="1"/>
    <row r="1766" ht="16.5" customHeight="1"/>
    <row r="1767" ht="16.5" customHeight="1"/>
    <row r="1768" ht="16.5" customHeight="1"/>
    <row r="1769" ht="16.5" customHeight="1"/>
    <row r="1770" ht="16.5" customHeight="1"/>
    <row r="1771" ht="16.5" customHeight="1"/>
    <row r="1772" ht="16.5" customHeight="1"/>
    <row r="1773" ht="16.5" customHeight="1"/>
    <row r="1774" ht="16.5" customHeight="1"/>
    <row r="1775" ht="16.5" customHeight="1"/>
    <row r="1776" ht="16.5" customHeight="1"/>
    <row r="1777" ht="16.5" customHeight="1"/>
    <row r="1778" ht="16.5" customHeight="1"/>
    <row r="1779" ht="16.5" customHeight="1"/>
    <row r="1780" ht="16.5" customHeight="1"/>
    <row r="1788" ht="20.25" customHeight="1"/>
  </sheetData>
  <autoFilter ref="A4:E1531"/>
  <dataConsolidate/>
  <mergeCells count="2">
    <mergeCell ref="B1:E1"/>
    <mergeCell ref="C3:E3"/>
  </mergeCells>
  <conditionalFormatting sqref="E342 E326:E340 C326:D342 E535 C325:E325 F325:XFD355 F360:XFD611 F1:XFD21 C43:XFD43 E44:XFD44 C2:E5 C343:E343 A1:B5 A325:B343 A535:B535 A360:E534 A6:E21 A344:E355 A536:E611 A45:XFD324 A356:XFD359 A22:XFD42 A44:B44 A612:XFD938 C939:XFD1313 B939:B1531 C1314:E1531 F1314:XFD1048576 A939:A1048576 B1533:E1536 B1538:E1048576">
    <cfRule type="expression" dxfId="154" priority="18941">
      <formula>$A1=4</formula>
    </cfRule>
    <cfRule type="expression" dxfId="153" priority="18945">
      <formula>$A1=3</formula>
    </cfRule>
    <cfRule type="expression" dxfId="152" priority="18946">
      <formula>$A1=2</formula>
    </cfRule>
    <cfRule type="expression" dxfId="151" priority="18947">
      <formula>$A1=1</formula>
    </cfRule>
  </conditionalFormatting>
  <conditionalFormatting sqref="C899:E923">
    <cfRule type="expression" dxfId="150" priority="18917">
      <formula>$A899=1</formula>
    </cfRule>
    <cfRule type="expression" dxfId="149" priority="18918">
      <formula>$A899=2</formula>
    </cfRule>
    <cfRule type="expression" dxfId="148" priority="18919">
      <formula>$A899=3</formula>
    </cfRule>
    <cfRule type="expression" dxfId="147" priority="18920">
      <formula>$A899=4</formula>
    </cfRule>
  </conditionalFormatting>
  <conditionalFormatting sqref="B1298:B1299">
    <cfRule type="expression" dxfId="146" priority="18784">
      <formula>$A1298=4</formula>
    </cfRule>
    <cfRule type="expression" dxfId="145" priority="18785">
      <formula>$A1298=3</formula>
    </cfRule>
    <cfRule type="expression" dxfId="144" priority="18786">
      <formula>$A1298=2</formula>
    </cfRule>
    <cfRule type="expression" dxfId="143" priority="18787">
      <formula>$A1298=1</formula>
    </cfRule>
  </conditionalFormatting>
  <conditionalFormatting sqref="C1498:D1508">
    <cfRule type="expression" dxfId="142" priority="18636">
      <formula>$A1498=4</formula>
    </cfRule>
    <cfRule type="expression" dxfId="141" priority="18637">
      <formula>$A1498=3</formula>
    </cfRule>
    <cfRule type="expression" dxfId="140" priority="18638">
      <formula>$A1498=2</formula>
    </cfRule>
    <cfRule type="expression" dxfId="139" priority="18639">
      <formula>$A1498=1</formula>
    </cfRule>
  </conditionalFormatting>
  <conditionalFormatting sqref="C1498:D1508">
    <cfRule type="expression" dxfId="138" priority="18632">
      <formula>$A1498=4</formula>
    </cfRule>
    <cfRule type="expression" dxfId="137" priority="18633">
      <formula>$A1498=3</formula>
    </cfRule>
    <cfRule type="expression" dxfId="136" priority="18634">
      <formula>$A1498=2</formula>
    </cfRule>
    <cfRule type="expression" dxfId="135" priority="18635">
      <formula>$A1498=1</formula>
    </cfRule>
  </conditionalFormatting>
  <conditionalFormatting sqref="C1486:D1487">
    <cfRule type="expression" dxfId="134" priority="18177">
      <formula>$A1486=4</formula>
    </cfRule>
    <cfRule type="expression" dxfId="133" priority="18178">
      <formula>$A1486=3</formula>
    </cfRule>
    <cfRule type="expression" dxfId="132" priority="18179">
      <formula>$A1486=2</formula>
    </cfRule>
    <cfRule type="expression" dxfId="131" priority="18180">
      <formula>$A1486=1</formula>
    </cfRule>
  </conditionalFormatting>
  <conditionalFormatting sqref="C1490:D1491">
    <cfRule type="expression" dxfId="130" priority="18173">
      <formula>$A1490=4</formula>
    </cfRule>
    <cfRule type="expression" dxfId="129" priority="18174">
      <formula>$A1490=3</formula>
    </cfRule>
    <cfRule type="expression" dxfId="128" priority="18175">
      <formula>$A1490=2</formula>
    </cfRule>
    <cfRule type="expression" dxfId="127" priority="18176">
      <formula>$A1490=1</formula>
    </cfRule>
  </conditionalFormatting>
  <conditionalFormatting sqref="B1500">
    <cfRule type="expression" dxfId="126" priority="18172" stopIfTrue="1">
      <formula>#REF!&gt;0</formula>
    </cfRule>
  </conditionalFormatting>
  <conditionalFormatting sqref="C1494:E1495">
    <cfRule type="expression" dxfId="125" priority="6220">
      <formula>$A1494=4</formula>
    </cfRule>
    <cfRule type="expression" dxfId="124" priority="6221">
      <formula>$A1494=3</formula>
    </cfRule>
    <cfRule type="expression" dxfId="123" priority="6222">
      <formula>$A1494=2</formula>
    </cfRule>
    <cfRule type="expression" dxfId="122" priority="6223">
      <formula>$A1494=1</formula>
    </cfRule>
  </conditionalFormatting>
  <conditionalFormatting sqref="C1494:E1495">
    <cfRule type="expression" dxfId="121" priority="6212">
      <formula>$A1494=4</formula>
    </cfRule>
    <cfRule type="expression" dxfId="120" priority="6213">
      <formula>$A1494=3</formula>
    </cfRule>
    <cfRule type="expression" dxfId="119" priority="6214">
      <formula>$A1494=2</formula>
    </cfRule>
    <cfRule type="expression" dxfId="118" priority="6215">
      <formula>$A1494=1</formula>
    </cfRule>
  </conditionalFormatting>
  <conditionalFormatting sqref="C1498:D1508">
    <cfRule type="expression" dxfId="117" priority="6172">
      <formula>$A1498=4</formula>
    </cfRule>
    <cfRule type="expression" dxfId="116" priority="6173">
      <formula>$A1498=3</formula>
    </cfRule>
    <cfRule type="expression" dxfId="115" priority="6174">
      <formula>$A1498=2</formula>
    </cfRule>
    <cfRule type="expression" dxfId="114" priority="6175">
      <formula>$A1498=1</formula>
    </cfRule>
  </conditionalFormatting>
  <conditionalFormatting sqref="C1498:D1508">
    <cfRule type="expression" dxfId="113" priority="6168">
      <formula>$A1498=4</formula>
    </cfRule>
    <cfRule type="expression" dxfId="112" priority="6169">
      <formula>$A1498=3</formula>
    </cfRule>
    <cfRule type="expression" dxfId="111" priority="6170">
      <formula>$A1498=2</formula>
    </cfRule>
    <cfRule type="expression" dxfId="110" priority="6171">
      <formula>$A1498=1</formula>
    </cfRule>
  </conditionalFormatting>
  <conditionalFormatting sqref="C1486:D1487">
    <cfRule type="expression" dxfId="109" priority="6160">
      <formula>$A1486=4</formula>
    </cfRule>
    <cfRule type="expression" dxfId="108" priority="6161">
      <formula>$A1486=3</formula>
    </cfRule>
    <cfRule type="expression" dxfId="107" priority="6162">
      <formula>$A1486=2</formula>
    </cfRule>
    <cfRule type="expression" dxfId="106" priority="6163">
      <formula>$A1486=1</formula>
    </cfRule>
  </conditionalFormatting>
  <conditionalFormatting sqref="C1490:D1491">
    <cfRule type="expression" dxfId="105" priority="6156">
      <formula>$A1490=4</formula>
    </cfRule>
    <cfRule type="expression" dxfId="104" priority="6157">
      <formula>$A1490=3</formula>
    </cfRule>
    <cfRule type="expression" dxfId="103" priority="6158">
      <formula>$A1490=2</formula>
    </cfRule>
    <cfRule type="expression" dxfId="102" priority="6159">
      <formula>$A1490=1</formula>
    </cfRule>
  </conditionalFormatting>
  <conditionalFormatting sqref="C1401:E1420">
    <cfRule type="expression" dxfId="101" priority="5917">
      <formula>$A1401=4</formula>
    </cfRule>
    <cfRule type="expression" dxfId="100" priority="5918">
      <formula>$A1401=3</formula>
    </cfRule>
    <cfRule type="expression" dxfId="99" priority="5919">
      <formula>$A1401=2</formula>
    </cfRule>
    <cfRule type="expression" dxfId="98" priority="5920">
      <formula>$A1401=1</formula>
    </cfRule>
  </conditionalFormatting>
  <conditionalFormatting sqref="C1431:C1433">
    <cfRule type="expression" dxfId="97" priority="5909">
      <formula>$A1431=4</formula>
    </cfRule>
    <cfRule type="expression" dxfId="96" priority="5910">
      <formula>$A1431=3</formula>
    </cfRule>
    <cfRule type="expression" dxfId="95" priority="5911">
      <formula>$A1431=2</formula>
    </cfRule>
    <cfRule type="expression" dxfId="94" priority="5912">
      <formula>$A1431=1</formula>
    </cfRule>
  </conditionalFormatting>
  <conditionalFormatting sqref="C1435:C1437">
    <cfRule type="expression" dxfId="93" priority="5905">
      <formula>$A1435=4</formula>
    </cfRule>
    <cfRule type="expression" dxfId="92" priority="5906">
      <formula>$A1435=3</formula>
    </cfRule>
    <cfRule type="expression" dxfId="91" priority="5907">
      <formula>$A1435=2</formula>
    </cfRule>
    <cfRule type="expression" dxfId="90" priority="5908">
      <formula>$A1435=1</formula>
    </cfRule>
  </conditionalFormatting>
  <conditionalFormatting sqref="E341">
    <cfRule type="expression" dxfId="89" priority="3152">
      <formula>$A341=4</formula>
    </cfRule>
    <cfRule type="expression" dxfId="88" priority="3153">
      <formula>$A341=3</formula>
    </cfRule>
    <cfRule type="expression" dxfId="87" priority="3154">
      <formula>$A341=2</formula>
    </cfRule>
    <cfRule type="expression" dxfId="86" priority="3155">
      <formula>$A341=1</formula>
    </cfRule>
  </conditionalFormatting>
  <conditionalFormatting sqref="C1010:D1021">
    <cfRule type="expression" dxfId="85" priority="3075">
      <formula>$A1010=4</formula>
    </cfRule>
    <cfRule type="expression" dxfId="84" priority="3076">
      <formula>$A1010=3</formula>
    </cfRule>
    <cfRule type="expression" dxfId="83" priority="3077">
      <formula>$A1010=2</formula>
    </cfRule>
    <cfRule type="expression" dxfId="82" priority="3078">
      <formula>$A1010=1</formula>
    </cfRule>
  </conditionalFormatting>
  <conditionalFormatting sqref="C1010:D1021">
    <cfRule type="expression" dxfId="81" priority="3071">
      <formula>$A1010=4</formula>
    </cfRule>
    <cfRule type="expression" dxfId="80" priority="3072">
      <formula>$A1010=3</formula>
    </cfRule>
    <cfRule type="expression" dxfId="79" priority="3073">
      <formula>$A1010=2</formula>
    </cfRule>
    <cfRule type="expression" dxfId="78" priority="3074">
      <formula>$A1010=1</formula>
    </cfRule>
  </conditionalFormatting>
  <conditionalFormatting sqref="C1061:D1070">
    <cfRule type="expression" dxfId="77" priority="3059">
      <formula>$A1061=4</formula>
    </cfRule>
    <cfRule type="expression" dxfId="76" priority="3060">
      <formula>$A1061=3</formula>
    </cfRule>
    <cfRule type="expression" dxfId="75" priority="3061">
      <formula>$A1061=2</formula>
    </cfRule>
    <cfRule type="expression" dxfId="74" priority="3062">
      <formula>$A1061=1</formula>
    </cfRule>
  </conditionalFormatting>
  <conditionalFormatting sqref="C1061:D1070">
    <cfRule type="expression" dxfId="73" priority="3055">
      <formula>$A1061=4</formula>
    </cfRule>
    <cfRule type="expression" dxfId="72" priority="3056">
      <formula>$A1061=3</formula>
    </cfRule>
    <cfRule type="expression" dxfId="71" priority="3057">
      <formula>$A1061=2</formula>
    </cfRule>
    <cfRule type="expression" dxfId="70" priority="3058">
      <formula>$A1061=1</formula>
    </cfRule>
  </conditionalFormatting>
  <conditionalFormatting sqref="C535:D535">
    <cfRule type="expression" dxfId="69" priority="2795">
      <formula>$A535=4</formula>
    </cfRule>
    <cfRule type="expression" dxfId="68" priority="2796">
      <formula>$A535=3</formula>
    </cfRule>
    <cfRule type="expression" dxfId="67" priority="2797">
      <formula>$A535=2</formula>
    </cfRule>
    <cfRule type="expression" dxfId="66" priority="2798">
      <formula>$A535=1</formula>
    </cfRule>
  </conditionalFormatting>
  <conditionalFormatting sqref="C1498:D1508">
    <cfRule type="expression" dxfId="65" priority="383">
      <formula>$A1498=4</formula>
    </cfRule>
    <cfRule type="expression" dxfId="64" priority="384">
      <formula>$A1498=3</formula>
    </cfRule>
    <cfRule type="expression" dxfId="63" priority="385">
      <formula>$A1498=2</formula>
    </cfRule>
    <cfRule type="expression" dxfId="62" priority="386">
      <formula>$A1498=1</formula>
    </cfRule>
  </conditionalFormatting>
  <conditionalFormatting sqref="C1498:D1508">
    <cfRule type="expression" dxfId="61" priority="379">
      <formula>$A1498=4</formula>
    </cfRule>
    <cfRule type="expression" dxfId="60" priority="380">
      <formula>$A1498=3</formula>
    </cfRule>
    <cfRule type="expression" dxfId="59" priority="381">
      <formula>$A1498=2</formula>
    </cfRule>
    <cfRule type="expression" dxfId="58" priority="382">
      <formula>$A1498=1</formula>
    </cfRule>
  </conditionalFormatting>
  <conditionalFormatting sqref="C1486:D1487">
    <cfRule type="expression" dxfId="57" priority="375">
      <formula>$A1486=4</formula>
    </cfRule>
    <cfRule type="expression" dxfId="56" priority="376">
      <formula>$A1486=3</formula>
    </cfRule>
    <cfRule type="expression" dxfId="55" priority="377">
      <formula>$A1486=2</formula>
    </cfRule>
    <cfRule type="expression" dxfId="54" priority="378">
      <formula>$A1486=1</formula>
    </cfRule>
  </conditionalFormatting>
  <conditionalFormatting sqref="C1490:D1491">
    <cfRule type="expression" dxfId="53" priority="371">
      <formula>$A1490=4</formula>
    </cfRule>
    <cfRule type="expression" dxfId="52" priority="372">
      <formula>$A1490=3</formula>
    </cfRule>
    <cfRule type="expression" dxfId="51" priority="373">
      <formula>$A1490=2</formula>
    </cfRule>
    <cfRule type="expression" dxfId="50" priority="374">
      <formula>$A1490=1</formula>
    </cfRule>
  </conditionalFormatting>
  <conditionalFormatting sqref="C1494:E1495">
    <cfRule type="expression" dxfId="49" priority="367">
      <formula>$A1494=4</formula>
    </cfRule>
    <cfRule type="expression" dxfId="48" priority="368">
      <formula>$A1494=3</formula>
    </cfRule>
    <cfRule type="expression" dxfId="47" priority="369">
      <formula>$A1494=2</formula>
    </cfRule>
    <cfRule type="expression" dxfId="46" priority="370">
      <formula>$A1494=1</formula>
    </cfRule>
  </conditionalFormatting>
  <conditionalFormatting sqref="C1494:E1495">
    <cfRule type="expression" dxfId="45" priority="363">
      <formula>$A1494=4</formula>
    </cfRule>
    <cfRule type="expression" dxfId="44" priority="364">
      <formula>$A1494=3</formula>
    </cfRule>
    <cfRule type="expression" dxfId="43" priority="365">
      <formula>$A1494=2</formula>
    </cfRule>
    <cfRule type="expression" dxfId="42" priority="366">
      <formula>$A1494=1</formula>
    </cfRule>
  </conditionalFormatting>
  <conditionalFormatting sqref="C1498:D1508">
    <cfRule type="expression" dxfId="41" priority="359">
      <formula>$A1498=4</formula>
    </cfRule>
    <cfRule type="expression" dxfId="40" priority="360">
      <formula>$A1498=3</formula>
    </cfRule>
    <cfRule type="expression" dxfId="39" priority="361">
      <formula>$A1498=2</formula>
    </cfRule>
    <cfRule type="expression" dxfId="38" priority="362">
      <formula>$A1498=1</formula>
    </cfRule>
  </conditionalFormatting>
  <conditionalFormatting sqref="C1498:D1508">
    <cfRule type="expression" dxfId="37" priority="355">
      <formula>$A1498=4</formula>
    </cfRule>
    <cfRule type="expression" dxfId="36" priority="356">
      <formula>$A1498=3</formula>
    </cfRule>
    <cfRule type="expression" dxfId="35" priority="357">
      <formula>$A1498=2</formula>
    </cfRule>
    <cfRule type="expression" dxfId="34" priority="358">
      <formula>$A1498=1</formula>
    </cfRule>
  </conditionalFormatting>
  <conditionalFormatting sqref="C1486:D1487">
    <cfRule type="expression" dxfId="33" priority="351">
      <formula>$A1486=4</formula>
    </cfRule>
    <cfRule type="expression" dxfId="32" priority="352">
      <formula>$A1486=3</formula>
    </cfRule>
    <cfRule type="expression" dxfId="31" priority="353">
      <formula>$A1486=2</formula>
    </cfRule>
    <cfRule type="expression" dxfId="30" priority="354">
      <formula>$A1486=1</formula>
    </cfRule>
  </conditionalFormatting>
  <conditionalFormatting sqref="C1490:D1491">
    <cfRule type="expression" dxfId="29" priority="347">
      <formula>$A1490=4</formula>
    </cfRule>
    <cfRule type="expression" dxfId="28" priority="348">
      <formula>$A1490=3</formula>
    </cfRule>
    <cfRule type="expression" dxfId="27" priority="349">
      <formula>$A1490=2</formula>
    </cfRule>
    <cfRule type="expression" dxfId="26" priority="350">
      <formula>$A1490=1</formula>
    </cfRule>
  </conditionalFormatting>
  <conditionalFormatting sqref="A43">
    <cfRule type="expression" dxfId="25" priority="271">
      <formula>$A43=4</formula>
    </cfRule>
    <cfRule type="expression" dxfId="24" priority="272">
      <formula>$A43=3</formula>
    </cfRule>
    <cfRule type="expression" dxfId="23" priority="273">
      <formula>$A43=2</formula>
    </cfRule>
    <cfRule type="expression" dxfId="22" priority="274">
      <formula>$A43=1</formula>
    </cfRule>
  </conditionalFormatting>
  <conditionalFormatting sqref="B43">
    <cfRule type="expression" dxfId="21" priority="202">
      <formula>$A43=4</formula>
    </cfRule>
    <cfRule type="expression" dxfId="20" priority="203">
      <formula>$A43=3</formula>
    </cfRule>
    <cfRule type="expression" dxfId="19" priority="204">
      <formula>$A43=2</formula>
    </cfRule>
    <cfRule type="expression" dxfId="18" priority="205">
      <formula>$A43=1</formula>
    </cfRule>
  </conditionalFormatting>
  <conditionalFormatting sqref="C44:D44">
    <cfRule type="expression" dxfId="17" priority="129">
      <formula>$A44=4</formula>
    </cfRule>
    <cfRule type="expression" dxfId="16" priority="130">
      <formula>$A44=3</formula>
    </cfRule>
    <cfRule type="expression" dxfId="15" priority="131">
      <formula>$A44=2</formula>
    </cfRule>
    <cfRule type="expression" dxfId="14" priority="132">
      <formula>$A44=1</formula>
    </cfRule>
  </conditionalFormatting>
  <conditionalFormatting sqref="B1532:E1532">
    <cfRule type="expression" dxfId="13" priority="18952">
      <formula>$A1537=4</formula>
    </cfRule>
    <cfRule type="expression" dxfId="12" priority="18953">
      <formula>$A1537=3</formula>
    </cfRule>
    <cfRule type="expression" dxfId="11" priority="18954">
      <formula>$A1537=2</formula>
    </cfRule>
    <cfRule type="expression" dxfId="10" priority="18955">
      <formula>$A1537=1</formula>
    </cfRule>
  </conditionalFormatting>
  <pageMargins left="0.39370078740157483" right="0" top="0.19685039370078741" bottom="0.35433070866141736" header="0.31496062992125984" footer="0.31496062992125984"/>
  <pageSetup paperSize="9" scale="75" fitToHeight="1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62"/>
  <sheetViews>
    <sheetView topLeftCell="A2" zoomScaleSheetLayoutView="85" workbookViewId="0">
      <pane xSplit="1" ySplit="3" topLeftCell="B5" activePane="bottomRight" state="frozen"/>
      <selection activeCell="A2" sqref="A2"/>
      <selection pane="topRight" activeCell="G2" sqref="G2"/>
      <selection pane="bottomLeft" activeCell="A8" sqref="A8"/>
      <selection pane="bottomRight" activeCell="A2" sqref="A2:C2"/>
    </sheetView>
  </sheetViews>
  <sheetFormatPr defaultRowHeight="15"/>
  <cols>
    <col min="1" max="1" width="80.42578125" style="179" customWidth="1"/>
    <col min="2" max="2" width="18.28515625" style="4" customWidth="1"/>
    <col min="3" max="3" width="17.140625" style="4" customWidth="1"/>
    <col min="4" max="103" width="9.140625" style="4"/>
    <col min="104" max="104" width="68.28515625" style="4" customWidth="1"/>
    <col min="105" max="113" width="0" style="4" hidden="1" customWidth="1"/>
    <col min="114" max="116" width="14.85546875" style="4" customWidth="1"/>
    <col min="117" max="119" width="0" style="4" hidden="1" customWidth="1"/>
    <col min="120" max="120" width="12.7109375" style="4" customWidth="1"/>
    <col min="121" max="121" width="14.85546875" style="4" customWidth="1"/>
    <col min="122" max="122" width="12.7109375" style="4" customWidth="1"/>
    <col min="123" max="123" width="12.42578125" style="4" customWidth="1"/>
    <col min="124" max="124" width="13.140625" style="4" customWidth="1"/>
    <col min="125" max="126" width="12.42578125" style="4" customWidth="1"/>
    <col min="127" max="130" width="12.7109375" style="4" customWidth="1"/>
    <col min="131" max="131" width="14.85546875" style="4" customWidth="1"/>
    <col min="132" max="132" width="12.7109375" style="4" customWidth="1"/>
    <col min="133" max="133" width="14.85546875" style="4" customWidth="1"/>
    <col min="134" max="137" width="12.7109375" style="4" customWidth="1"/>
    <col min="138" max="138" width="14.85546875" style="4" customWidth="1"/>
    <col min="139" max="140" width="12.7109375" style="4" customWidth="1"/>
    <col min="141" max="141" width="14.85546875" style="4" customWidth="1"/>
    <col min="142" max="142" width="12.7109375" style="4" customWidth="1"/>
    <col min="143" max="151" width="0" style="4" hidden="1" customWidth="1"/>
    <col min="152" max="16384" width="9.140625" style="4"/>
  </cols>
  <sheetData>
    <row r="1" spans="1:21" ht="15" hidden="1" customHeight="1"/>
    <row r="2" spans="1:21" ht="79.5" customHeight="1">
      <c r="A2" s="251" t="s">
        <v>184</v>
      </c>
      <c r="B2" s="251"/>
      <c r="C2" s="251"/>
    </row>
    <row r="3" spans="1:21" ht="16.5" customHeight="1">
      <c r="A3" s="204"/>
      <c r="B3" s="4" t="s">
        <v>196</v>
      </c>
    </row>
    <row r="4" spans="1:21" ht="67.5" customHeight="1">
      <c r="A4" s="180" t="s">
        <v>109</v>
      </c>
      <c r="B4" s="177" t="s">
        <v>185</v>
      </c>
      <c r="C4" s="177" t="s">
        <v>171</v>
      </c>
    </row>
    <row r="5" spans="1:21" s="182" customFormat="1">
      <c r="A5" s="181" t="s">
        <v>105</v>
      </c>
      <c r="B5" s="178">
        <v>3264</v>
      </c>
      <c r="C5" s="178"/>
    </row>
    <row r="6" spans="1:21" s="182" customFormat="1">
      <c r="A6" s="181" t="s">
        <v>172</v>
      </c>
      <c r="B6" s="178">
        <v>619</v>
      </c>
      <c r="C6" s="178"/>
    </row>
    <row r="7" spans="1:21" s="182" customFormat="1">
      <c r="A7" s="181" t="s">
        <v>104</v>
      </c>
      <c r="B7" s="178">
        <v>1939</v>
      </c>
      <c r="C7" s="178"/>
    </row>
    <row r="8" spans="1:21" s="184" customFormat="1" ht="15.75">
      <c r="A8" s="181" t="s">
        <v>103</v>
      </c>
      <c r="B8" s="178">
        <v>2655</v>
      </c>
      <c r="C8" s="178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</row>
    <row r="9" spans="1:21" s="182" customFormat="1">
      <c r="A9" s="181" t="s">
        <v>102</v>
      </c>
      <c r="B9" s="178">
        <v>1078</v>
      </c>
      <c r="C9" s="178"/>
    </row>
    <row r="10" spans="1:21" s="182" customFormat="1">
      <c r="A10" s="181" t="s">
        <v>101</v>
      </c>
      <c r="B10" s="178">
        <v>9520</v>
      </c>
      <c r="C10" s="178"/>
    </row>
    <row r="11" spans="1:21" s="182" customFormat="1">
      <c r="A11" s="181" t="s">
        <v>100</v>
      </c>
      <c r="B11" s="178">
        <v>1955</v>
      </c>
      <c r="C11" s="178"/>
    </row>
    <row r="12" spans="1:21" s="182" customFormat="1">
      <c r="A12" s="181" t="s">
        <v>99</v>
      </c>
      <c r="B12" s="178">
        <v>1873</v>
      </c>
      <c r="C12" s="178"/>
    </row>
    <row r="13" spans="1:21" s="182" customFormat="1">
      <c r="A13" s="181" t="s">
        <v>98</v>
      </c>
      <c r="B13" s="178">
        <v>6596</v>
      </c>
      <c r="C13" s="178"/>
    </row>
    <row r="14" spans="1:21" s="182" customFormat="1">
      <c r="A14" s="181" t="s">
        <v>97</v>
      </c>
      <c r="B14" s="178">
        <v>3979</v>
      </c>
      <c r="C14" s="178"/>
    </row>
    <row r="15" spans="1:21" s="182" customFormat="1">
      <c r="A15" s="181" t="s">
        <v>96</v>
      </c>
      <c r="B15" s="178">
        <v>5600</v>
      </c>
      <c r="C15" s="178"/>
    </row>
    <row r="16" spans="1:21" s="182" customFormat="1">
      <c r="A16" s="181" t="s">
        <v>95</v>
      </c>
      <c r="B16" s="178">
        <v>2775</v>
      </c>
      <c r="C16" s="178"/>
    </row>
    <row r="17" spans="1:3" s="182" customFormat="1">
      <c r="A17" s="181" t="s">
        <v>94</v>
      </c>
      <c r="B17" s="178">
        <v>2354</v>
      </c>
      <c r="C17" s="178"/>
    </row>
    <row r="18" spans="1:3" s="182" customFormat="1">
      <c r="A18" s="181" t="s">
        <v>93</v>
      </c>
      <c r="B18" s="178">
        <v>2612</v>
      </c>
      <c r="C18" s="178"/>
    </row>
    <row r="19" spans="1:3" s="182" customFormat="1">
      <c r="A19" s="181" t="s">
        <v>92</v>
      </c>
      <c r="B19" s="178">
        <v>719</v>
      </c>
      <c r="C19" s="178"/>
    </row>
    <row r="20" spans="1:3" s="182" customFormat="1">
      <c r="A20" s="181" t="s">
        <v>91</v>
      </c>
      <c r="B20" s="178">
        <v>3148</v>
      </c>
      <c r="C20" s="178"/>
    </row>
    <row r="21" spans="1:3" s="182" customFormat="1">
      <c r="A21" s="181" t="s">
        <v>90</v>
      </c>
      <c r="B21" s="178">
        <v>1505</v>
      </c>
      <c r="C21" s="178"/>
    </row>
    <row r="22" spans="1:3" s="182" customFormat="1">
      <c r="A22" s="181" t="s">
        <v>89</v>
      </c>
      <c r="B22" s="178">
        <v>1119</v>
      </c>
      <c r="C22" s="178"/>
    </row>
    <row r="23" spans="1:3" s="182" customFormat="1">
      <c r="A23" s="181" t="s">
        <v>88</v>
      </c>
      <c r="B23" s="178">
        <v>8487</v>
      </c>
      <c r="C23" s="178"/>
    </row>
    <row r="24" spans="1:3" s="182" customFormat="1">
      <c r="A24" s="181" t="s">
        <v>87</v>
      </c>
      <c r="B24" s="178">
        <v>1860</v>
      </c>
      <c r="C24" s="178"/>
    </row>
    <row r="25" spans="1:3" s="182" customFormat="1">
      <c r="A25" s="181" t="s">
        <v>86</v>
      </c>
      <c r="B25" s="178">
        <v>3611</v>
      </c>
      <c r="C25" s="178"/>
    </row>
    <row r="26" spans="1:3" s="182" customFormat="1">
      <c r="A26" s="181" t="s">
        <v>85</v>
      </c>
      <c r="B26" s="178">
        <v>1089</v>
      </c>
      <c r="C26" s="178"/>
    </row>
    <row r="27" spans="1:3" s="182" customFormat="1">
      <c r="A27" s="181" t="s">
        <v>84</v>
      </c>
      <c r="B27" s="178">
        <v>2675</v>
      </c>
      <c r="C27" s="178"/>
    </row>
    <row r="28" spans="1:3" s="182" customFormat="1">
      <c r="A28" s="181" t="s">
        <v>83</v>
      </c>
      <c r="B28" s="178">
        <v>2236</v>
      </c>
      <c r="C28" s="178"/>
    </row>
    <row r="29" spans="1:3" s="182" customFormat="1">
      <c r="A29" s="181" t="s">
        <v>82</v>
      </c>
      <c r="B29" s="178">
        <v>2197</v>
      </c>
      <c r="C29" s="178"/>
    </row>
    <row r="30" spans="1:3" s="182" customFormat="1">
      <c r="A30" s="181" t="s">
        <v>81</v>
      </c>
      <c r="B30" s="178">
        <v>4491</v>
      </c>
      <c r="C30" s="178"/>
    </row>
    <row r="31" spans="1:3" s="186" customFormat="1" ht="14.25">
      <c r="A31" s="185" t="s">
        <v>78</v>
      </c>
      <c r="B31" s="84">
        <f>SUM(B5:B30)</f>
        <v>79956</v>
      </c>
      <c r="C31" s="84">
        <f>SUM(C5:C30)</f>
        <v>0</v>
      </c>
    </row>
    <row r="32" spans="1:3" s="182" customFormat="1">
      <c r="A32" s="187" t="s">
        <v>75</v>
      </c>
      <c r="B32" s="178">
        <v>15170</v>
      </c>
      <c r="C32" s="178">
        <v>4187</v>
      </c>
    </row>
    <row r="33" spans="1:3" s="182" customFormat="1">
      <c r="A33" s="187" t="s">
        <v>72</v>
      </c>
      <c r="B33" s="178">
        <v>10163</v>
      </c>
      <c r="C33" s="178">
        <v>3756</v>
      </c>
    </row>
    <row r="34" spans="1:3" s="182" customFormat="1">
      <c r="A34" s="187" t="s">
        <v>71</v>
      </c>
      <c r="B34" s="178">
        <v>15836</v>
      </c>
      <c r="C34" s="178"/>
    </row>
    <row r="35" spans="1:3" s="182" customFormat="1">
      <c r="A35" s="187" t="s">
        <v>173</v>
      </c>
      <c r="B35" s="178">
        <v>12662</v>
      </c>
      <c r="C35" s="178">
        <v>2617</v>
      </c>
    </row>
    <row r="36" spans="1:3" s="182" customFormat="1">
      <c r="A36" s="187" t="s">
        <v>174</v>
      </c>
      <c r="B36" s="178">
        <v>1469</v>
      </c>
      <c r="C36" s="178"/>
    </row>
    <row r="37" spans="1:3" s="182" customFormat="1">
      <c r="A37" s="187" t="s">
        <v>176</v>
      </c>
      <c r="B37" s="178">
        <v>2556</v>
      </c>
      <c r="C37" s="178"/>
    </row>
    <row r="38" spans="1:3" s="182" customFormat="1">
      <c r="A38" s="187" t="s">
        <v>67</v>
      </c>
      <c r="B38" s="178">
        <v>5694</v>
      </c>
      <c r="C38" s="178"/>
    </row>
    <row r="39" spans="1:3" s="182" customFormat="1">
      <c r="A39" s="187" t="s">
        <v>177</v>
      </c>
      <c r="B39" s="178">
        <v>1310</v>
      </c>
      <c r="C39" s="178"/>
    </row>
    <row r="40" spans="1:3" s="182" customFormat="1">
      <c r="A40" s="187" t="s">
        <v>178</v>
      </c>
      <c r="B40" s="178">
        <v>3213</v>
      </c>
      <c r="C40" s="178"/>
    </row>
    <row r="41" spans="1:3" s="182" customFormat="1">
      <c r="A41" s="188" t="s">
        <v>182</v>
      </c>
      <c r="B41" s="178">
        <v>1988</v>
      </c>
      <c r="C41" s="178">
        <v>1988</v>
      </c>
    </row>
    <row r="42" spans="1:3" s="182" customFormat="1">
      <c r="A42" s="187" t="s">
        <v>175</v>
      </c>
      <c r="B42" s="178">
        <v>1362</v>
      </c>
      <c r="C42" s="178"/>
    </row>
    <row r="43" spans="1:3" s="15" customFormat="1" ht="14.25">
      <c r="A43" s="185" t="s">
        <v>63</v>
      </c>
      <c r="B43" s="84">
        <f>SUM(B32:B42)</f>
        <v>71423</v>
      </c>
      <c r="C43" s="84">
        <f>SUM(C32:C42)</f>
        <v>12548</v>
      </c>
    </row>
    <row r="44" spans="1:3" s="182" customFormat="1">
      <c r="A44" s="181" t="s">
        <v>143</v>
      </c>
      <c r="B44" s="178">
        <v>9812</v>
      </c>
      <c r="C44" s="178">
        <v>1913</v>
      </c>
    </row>
    <row r="45" spans="1:3" s="182" customFormat="1">
      <c r="A45" s="181" t="s">
        <v>61</v>
      </c>
      <c r="B45" s="178">
        <v>14181</v>
      </c>
      <c r="C45" s="178"/>
    </row>
    <row r="46" spans="1:3" s="182" customFormat="1">
      <c r="A46" s="181" t="s">
        <v>60</v>
      </c>
      <c r="B46" s="178">
        <v>17194</v>
      </c>
      <c r="C46" s="178">
        <v>2085</v>
      </c>
    </row>
    <row r="47" spans="1:3" s="182" customFormat="1">
      <c r="A47" s="181" t="s">
        <v>179</v>
      </c>
      <c r="B47" s="178">
        <v>10172</v>
      </c>
      <c r="C47" s="178">
        <v>3769</v>
      </c>
    </row>
    <row r="48" spans="1:3" s="182" customFormat="1">
      <c r="A48" s="181" t="s">
        <v>165</v>
      </c>
      <c r="B48" s="178">
        <v>10710</v>
      </c>
      <c r="C48" s="178"/>
    </row>
    <row r="49" spans="1:23" s="182" customFormat="1">
      <c r="A49" s="181" t="s">
        <v>52</v>
      </c>
      <c r="B49" s="178">
        <v>869</v>
      </c>
      <c r="C49" s="178"/>
    </row>
    <row r="50" spans="1:23" s="189" customFormat="1" ht="15.75">
      <c r="A50" s="185" t="s">
        <v>50</v>
      </c>
      <c r="B50" s="84">
        <f>SUM(B44:B49)</f>
        <v>62938</v>
      </c>
      <c r="C50" s="84">
        <f>SUM(C44:C49)</f>
        <v>7767</v>
      </c>
    </row>
    <row r="51" spans="1:23" s="182" customFormat="1">
      <c r="A51" s="190" t="s">
        <v>180</v>
      </c>
      <c r="B51" s="178">
        <v>10897</v>
      </c>
      <c r="C51" s="178">
        <v>10897</v>
      </c>
    </row>
    <row r="52" spans="1:23" s="182" customFormat="1">
      <c r="A52" s="181" t="s">
        <v>181</v>
      </c>
      <c r="B52" s="178">
        <v>17778</v>
      </c>
      <c r="C52" s="178">
        <v>17778</v>
      </c>
    </row>
    <row r="53" spans="1:23" s="189" customFormat="1" ht="15.75">
      <c r="A53" s="185" t="s">
        <v>14</v>
      </c>
      <c r="B53" s="84">
        <f>SUM(B51:B52)</f>
        <v>28675</v>
      </c>
      <c r="C53" s="84">
        <f>SUM(C51:C52)</f>
        <v>28675</v>
      </c>
    </row>
    <row r="54" spans="1:23" ht="14.25">
      <c r="A54" s="185" t="s">
        <v>183</v>
      </c>
      <c r="B54" s="176">
        <f>B53+B50+B43+B31</f>
        <v>242992</v>
      </c>
      <c r="C54" s="84">
        <f>C53+C50+C43+C31</f>
        <v>48990</v>
      </c>
    </row>
    <row r="55" spans="1:23" s="191" customFormat="1">
      <c r="A55" s="179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s="191" customFormat="1">
      <c r="A56" s="192" t="s">
        <v>4</v>
      </c>
      <c r="B56" s="4">
        <v>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s="191" customFormat="1">
      <c r="A57" s="179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s="191" customFormat="1">
      <c r="A58" s="179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s="191" customFormat="1">
      <c r="A59" s="179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s="191" customFormat="1">
      <c r="A60" s="179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s="191" customFormat="1">
      <c r="A61" s="179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s="191" customFormat="1">
      <c r="A62" s="179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s="191" customFormat="1">
      <c r="A63" s="179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s="191" customFormat="1">
      <c r="A64" s="179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s="191" customFormat="1">
      <c r="A65" s="179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s="191" customFormat="1">
      <c r="A66" s="179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s="191" customFormat="1">
      <c r="A67" s="179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s="191" customFormat="1">
      <c r="A68" s="179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s="191" customFormat="1">
      <c r="A69" s="179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s="191" customFormat="1">
      <c r="A70" s="179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s="191" customFormat="1">
      <c r="A71" s="179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s="191" customFormat="1">
      <c r="A72" s="179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s="191" customFormat="1">
      <c r="A73" s="179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s="191" customFormat="1">
      <c r="A74" s="179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s="191" customFormat="1">
      <c r="A75" s="179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s="191" customFormat="1">
      <c r="A76" s="179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s="191" customFormat="1">
      <c r="A77" s="179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s="191" customFormat="1">
      <c r="A78" s="179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s="191" customFormat="1">
      <c r="A79" s="179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s="191" customFormat="1">
      <c r="A80" s="179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s="191" customFormat="1">
      <c r="A81" s="179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s="191" customFormat="1">
      <c r="A82" s="179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s="191" customFormat="1">
      <c r="A83" s="179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s="191" customFormat="1">
      <c r="A84" s="179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s="191" customFormat="1">
      <c r="A85" s="179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s="191" customFormat="1">
      <c r="A86" s="179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s="191" customFormat="1">
      <c r="A87" s="179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s="191" customFormat="1">
      <c r="A88" s="179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s="191" customFormat="1">
      <c r="A89" s="179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s="191" customFormat="1">
      <c r="A90" s="179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s="191" customFormat="1">
      <c r="A91" s="179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s="191" customFormat="1">
      <c r="A92" s="179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s="191" customFormat="1">
      <c r="A93" s="179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s="191" customFormat="1">
      <c r="A94" s="179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s="191" customFormat="1">
      <c r="A95" s="179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s="191" customFormat="1">
      <c r="A96" s="179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s="191" customFormat="1">
      <c r="A97" s="179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s="191" customFormat="1">
      <c r="A98" s="179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s="191" customFormat="1">
      <c r="A99" s="179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s="191" customFormat="1">
      <c r="A100" s="179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s="191" customFormat="1">
      <c r="A101" s="17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s="191" customFormat="1">
      <c r="A102" s="179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s="191" customFormat="1">
      <c r="A103" s="179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s="191" customFormat="1">
      <c r="A104" s="179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s="191" customFormat="1">
      <c r="A105" s="179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s="191" customFormat="1">
      <c r="A106" s="179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s="191" customFormat="1">
      <c r="A107" s="179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s="191" customFormat="1">
      <c r="A108" s="179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s="191" customFormat="1">
      <c r="A109" s="179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s="191" customFormat="1">
      <c r="A110" s="179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s="191" customFormat="1">
      <c r="A111" s="179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s="191" customFormat="1">
      <c r="A112" s="179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s="191" customFormat="1">
      <c r="A113" s="179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s="191" customFormat="1">
      <c r="A114" s="179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s="191" customFormat="1">
      <c r="A115" s="179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s="191" customFormat="1">
      <c r="A116" s="179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s="191" customFormat="1">
      <c r="A117" s="179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s="191" customFormat="1">
      <c r="A118" s="179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s="191" customFormat="1">
      <c r="A119" s="179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s="191" customFormat="1">
      <c r="A120" s="179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s="191" customFormat="1">
      <c r="A121" s="179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s="191" customFormat="1">
      <c r="A122" s="179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s="191" customFormat="1">
      <c r="A123" s="179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s="191" customFormat="1">
      <c r="A124" s="179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s="191" customFormat="1">
      <c r="A125" s="179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s="191" customFormat="1">
      <c r="A126" s="179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s="191" customFormat="1">
      <c r="A127" s="179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s="191" customFormat="1">
      <c r="A128" s="179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s="191" customFormat="1">
      <c r="A129" s="179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s="191" customFormat="1">
      <c r="A130" s="179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s="191" customFormat="1">
      <c r="A131" s="179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s="191" customFormat="1">
      <c r="A132" s="179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s="191" customFormat="1">
      <c r="A133" s="179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s="191" customFormat="1">
      <c r="A134" s="179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s="191" customFormat="1">
      <c r="A135" s="179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s="191" customFormat="1">
      <c r="A136" s="179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s="191" customFormat="1">
      <c r="A137" s="179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s="191" customFormat="1">
      <c r="A138" s="179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s="191" customFormat="1">
      <c r="A139" s="179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s="191" customFormat="1">
      <c r="A140" s="179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s="191" customFormat="1">
      <c r="A141" s="179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s="191" customFormat="1">
      <c r="A142" s="179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s="191" customFormat="1">
      <c r="A143" s="179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s="191" customFormat="1">
      <c r="A144" s="179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s="191" customFormat="1">
      <c r="A145" s="179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s="191" customFormat="1">
      <c r="A146" s="179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1:23" s="191" customFormat="1">
      <c r="A147" s="179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1:23" s="191" customFormat="1">
      <c r="A148" s="179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1:23" s="191" customFormat="1">
      <c r="A149" s="179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:23" s="191" customFormat="1">
      <c r="A150" s="179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:23" s="191" customFormat="1">
      <c r="A151" s="179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1:23" s="191" customFormat="1">
      <c r="A152" s="179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1:23" s="191" customFormat="1">
      <c r="A153" s="179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1:23" s="191" customFormat="1">
      <c r="A154" s="179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1:23" s="191" customFormat="1">
      <c r="A155" s="179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1:23" s="191" customFormat="1">
      <c r="A156" s="179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:23" s="191" customFormat="1">
      <c r="A157" s="179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:23" s="191" customFormat="1">
      <c r="A158" s="179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:23" s="191" customFormat="1">
      <c r="A159" s="179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:23" s="191" customFormat="1">
      <c r="A160" s="179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:23" s="191" customFormat="1">
      <c r="A161" s="179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:23" s="191" customFormat="1">
      <c r="A162" s="179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 s="191" customFormat="1">
      <c r="A163" s="179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:23" s="191" customFormat="1">
      <c r="A164" s="179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 s="191" customFormat="1">
      <c r="A165" s="179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s="191" customFormat="1">
      <c r="A166" s="179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s="191" customFormat="1">
      <c r="A167" s="179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s="191" customFormat="1">
      <c r="A168" s="179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s="191" customFormat="1">
      <c r="A169" s="179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s="191" customFormat="1">
      <c r="A170" s="179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s="191" customFormat="1">
      <c r="A171" s="179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3" s="191" customFormat="1">
      <c r="A172" s="179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1:23" s="191" customFormat="1">
      <c r="A173" s="179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1:23" s="191" customFormat="1">
      <c r="A174" s="179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:23" s="191" customFormat="1">
      <c r="A175" s="179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1:23" s="191" customFormat="1">
      <c r="A176" s="179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1:23" s="191" customFormat="1">
      <c r="A177" s="179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1:23" s="191" customFormat="1">
      <c r="A178" s="179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1:23" s="191" customFormat="1">
      <c r="A179" s="179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1:23" s="191" customFormat="1">
      <c r="A180" s="179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1:23" s="191" customFormat="1">
      <c r="A181" s="179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1:23" s="191" customFormat="1">
      <c r="A182" s="179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1:23" s="191" customFormat="1">
      <c r="A183" s="179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1:23" s="191" customFormat="1">
      <c r="A184" s="179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1:23" s="191" customFormat="1">
      <c r="A185" s="179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1:23" s="191" customFormat="1">
      <c r="A186" s="179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1:23" s="191" customFormat="1">
      <c r="A187" s="179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1:23" s="191" customFormat="1">
      <c r="A188" s="179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1:23" s="191" customFormat="1">
      <c r="A189" s="179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1:23" s="191" customFormat="1">
      <c r="A190" s="179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:23" s="191" customFormat="1">
      <c r="A191" s="179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1:23" s="191" customFormat="1">
      <c r="A192" s="179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1:23" s="191" customFormat="1">
      <c r="A193" s="179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1:23" s="191" customFormat="1">
      <c r="A194" s="179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1:23" s="191" customFormat="1">
      <c r="A195" s="179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1:23" s="191" customFormat="1">
      <c r="A196" s="179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1:23" s="191" customFormat="1">
      <c r="A197" s="179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1:23" s="191" customFormat="1">
      <c r="A198" s="179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1:23" s="191" customFormat="1">
      <c r="A199" s="179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1:23" s="191" customFormat="1">
      <c r="A200" s="179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1:23" s="191" customFormat="1">
      <c r="A201" s="179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1:23" s="191" customFormat="1">
      <c r="A202" s="179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1:23" s="191" customFormat="1">
      <c r="A203" s="179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1:23" s="191" customFormat="1">
      <c r="A204" s="179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1:23" s="191" customFormat="1">
      <c r="A205" s="179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1:23" s="191" customFormat="1">
      <c r="A206" s="179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1:23" s="191" customFormat="1">
      <c r="A207" s="179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1:23" s="191" customFormat="1">
      <c r="A208" s="179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1:23" s="191" customFormat="1">
      <c r="A209" s="179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1:23" s="191" customFormat="1">
      <c r="A210" s="179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1:23" s="191" customFormat="1">
      <c r="A211" s="179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1:23" s="191" customFormat="1">
      <c r="A212" s="179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1:23" s="191" customFormat="1">
      <c r="A213" s="179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1:23" s="191" customFormat="1">
      <c r="A214" s="179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1:23" s="191" customFormat="1">
      <c r="A215" s="179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1:23" s="191" customFormat="1">
      <c r="A216" s="179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1:23" s="191" customFormat="1">
      <c r="A217" s="179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1:23" s="191" customFormat="1">
      <c r="A218" s="179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1:23" s="191" customFormat="1">
      <c r="A219" s="179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1:23" s="191" customFormat="1">
      <c r="A220" s="179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1:23" s="191" customFormat="1">
      <c r="A221" s="179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1:23" s="191" customFormat="1">
      <c r="A222" s="179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1:23" s="191" customFormat="1">
      <c r="A223" s="179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1:23" s="191" customFormat="1">
      <c r="A224" s="179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1:23" s="191" customFormat="1">
      <c r="A225" s="179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1:23" s="191" customFormat="1">
      <c r="A226" s="179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1:23" s="191" customFormat="1">
      <c r="A227" s="179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1:23" s="191" customFormat="1">
      <c r="A228" s="179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1:23" s="191" customFormat="1">
      <c r="A229" s="179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1:23" s="191" customFormat="1">
      <c r="A230" s="179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1:23" s="191" customFormat="1">
      <c r="A231" s="179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1:23" s="191" customFormat="1">
      <c r="A232" s="179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1:23" s="191" customFormat="1">
      <c r="A233" s="179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1:23" s="191" customFormat="1">
      <c r="A234" s="179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1:23" s="191" customFormat="1">
      <c r="A235" s="179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1:23" s="191" customFormat="1">
      <c r="A236" s="179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1:23" s="191" customFormat="1">
      <c r="A237" s="179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1:23" s="191" customFormat="1">
      <c r="A238" s="179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1:23" s="191" customFormat="1">
      <c r="A239" s="179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1:23" s="191" customFormat="1">
      <c r="A240" s="179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1:23" s="191" customFormat="1">
      <c r="A241" s="179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1:23" s="191" customFormat="1">
      <c r="A242" s="179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1:23" s="191" customFormat="1">
      <c r="A243" s="179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1:23" s="191" customFormat="1">
      <c r="A244" s="179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1:23" s="191" customFormat="1">
      <c r="A245" s="179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1:23" s="191" customFormat="1">
      <c r="A246" s="179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1:23" s="191" customFormat="1">
      <c r="A247" s="179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1:23" s="191" customFormat="1">
      <c r="A248" s="179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1:23" s="191" customFormat="1">
      <c r="A249" s="179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1:23" s="191" customFormat="1">
      <c r="A250" s="179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1:23" s="191" customFormat="1">
      <c r="A251" s="179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spans="1:23" s="191" customFormat="1">
      <c r="A252" s="179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spans="1:23" s="191" customFormat="1">
      <c r="A253" s="179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spans="1:23" s="191" customFormat="1">
      <c r="A254" s="179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spans="1:23" s="191" customFormat="1">
      <c r="A255" s="179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6" spans="1:23" s="191" customFormat="1">
      <c r="A256" s="179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</row>
    <row r="257" spans="1:23" s="191" customFormat="1">
      <c r="A257" s="179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</row>
    <row r="258" spans="1:23" s="191" customFormat="1">
      <c r="A258" s="179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</row>
    <row r="259" spans="1:23" s="191" customFormat="1">
      <c r="A259" s="179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</row>
    <row r="260" spans="1:23" s="191" customFormat="1">
      <c r="A260" s="179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</row>
    <row r="261" spans="1:23" s="191" customFormat="1">
      <c r="A261" s="179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</row>
    <row r="262" spans="1:23" s="191" customFormat="1">
      <c r="A262" s="179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</row>
    <row r="263" spans="1:23" s="191" customFormat="1">
      <c r="A263" s="179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</row>
    <row r="264" spans="1:23" s="191" customFormat="1">
      <c r="A264" s="179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</row>
    <row r="265" spans="1:23" s="191" customFormat="1">
      <c r="A265" s="179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</row>
    <row r="266" spans="1:23" s="191" customFormat="1">
      <c r="A266" s="179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</row>
    <row r="267" spans="1:23" s="191" customFormat="1">
      <c r="A267" s="179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</row>
    <row r="268" spans="1:23" s="191" customFormat="1">
      <c r="A268" s="179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</row>
    <row r="269" spans="1:23" s="191" customFormat="1">
      <c r="A269" s="179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</row>
    <row r="270" spans="1:23" s="191" customFormat="1">
      <c r="A270" s="179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</row>
    <row r="271" spans="1:23" s="191" customFormat="1">
      <c r="A271" s="179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</row>
    <row r="272" spans="1:23" s="191" customFormat="1">
      <c r="A272" s="179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</row>
    <row r="273" spans="1:23" s="191" customFormat="1">
      <c r="A273" s="179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</row>
    <row r="274" spans="1:23" s="191" customFormat="1">
      <c r="A274" s="179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</row>
    <row r="275" spans="1:23" s="191" customFormat="1">
      <c r="A275" s="179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</row>
    <row r="276" spans="1:23" s="191" customFormat="1">
      <c r="A276" s="179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</row>
    <row r="277" spans="1:23" s="191" customFormat="1">
      <c r="A277" s="179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</row>
    <row r="278" spans="1:23" s="191" customFormat="1">
      <c r="A278" s="179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</row>
    <row r="279" spans="1:23" s="191" customFormat="1">
      <c r="A279" s="179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</row>
    <row r="280" spans="1:23" s="191" customFormat="1">
      <c r="A280" s="179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</row>
    <row r="281" spans="1:23" s="191" customFormat="1">
      <c r="A281" s="179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</row>
    <row r="282" spans="1:23" s="191" customFormat="1">
      <c r="A282" s="179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</row>
    <row r="283" spans="1:23" s="191" customFormat="1">
      <c r="A283" s="179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</row>
    <row r="284" spans="1:23" s="191" customFormat="1">
      <c r="A284" s="179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</row>
    <row r="285" spans="1:23" s="191" customFormat="1">
      <c r="A285" s="179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</row>
    <row r="286" spans="1:23" s="191" customFormat="1">
      <c r="A286" s="179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</row>
    <row r="287" spans="1:23" s="191" customFormat="1">
      <c r="A287" s="179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</row>
    <row r="288" spans="1:23" s="191" customFormat="1">
      <c r="A288" s="179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</row>
    <row r="289" spans="1:23" s="191" customFormat="1">
      <c r="A289" s="179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</row>
    <row r="290" spans="1:23" s="191" customFormat="1">
      <c r="A290" s="179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</row>
    <row r="291" spans="1:23" s="191" customFormat="1">
      <c r="A291" s="179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</row>
    <row r="292" spans="1:23" s="191" customFormat="1">
      <c r="A292" s="179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</row>
    <row r="293" spans="1:23" s="191" customFormat="1">
      <c r="A293" s="179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</row>
    <row r="294" spans="1:23" s="191" customFormat="1">
      <c r="A294" s="179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</row>
    <row r="295" spans="1:23" s="191" customFormat="1">
      <c r="A295" s="179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</row>
    <row r="296" spans="1:23" s="191" customFormat="1">
      <c r="A296" s="179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</row>
    <row r="297" spans="1:23" s="191" customFormat="1">
      <c r="A297" s="179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</row>
    <row r="298" spans="1:23" s="191" customFormat="1">
      <c r="A298" s="179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</row>
    <row r="299" spans="1:23" s="191" customFormat="1">
      <c r="A299" s="179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</row>
    <row r="300" spans="1:23" s="191" customFormat="1">
      <c r="A300" s="179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</row>
    <row r="301" spans="1:23" s="191" customFormat="1">
      <c r="A301" s="179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</row>
    <row r="302" spans="1:23" s="191" customFormat="1">
      <c r="A302" s="179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</row>
    <row r="303" spans="1:23" s="191" customFormat="1">
      <c r="A303" s="179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</row>
    <row r="304" spans="1:23" s="191" customFormat="1">
      <c r="A304" s="179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</row>
    <row r="305" spans="1:23" s="191" customFormat="1">
      <c r="A305" s="179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</row>
    <row r="306" spans="1:23" s="191" customFormat="1">
      <c r="A306" s="179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</row>
    <row r="307" spans="1:23" s="191" customFormat="1">
      <c r="A307" s="179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</row>
    <row r="308" spans="1:23" s="191" customFormat="1">
      <c r="A308" s="179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</row>
    <row r="309" spans="1:23" s="191" customFormat="1">
      <c r="A309" s="179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</row>
    <row r="310" spans="1:23" s="191" customFormat="1">
      <c r="A310" s="179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</row>
    <row r="311" spans="1:23" s="191" customFormat="1">
      <c r="A311" s="179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</row>
    <row r="312" spans="1:23" s="191" customFormat="1">
      <c r="A312" s="179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</row>
    <row r="313" spans="1:23" s="191" customFormat="1">
      <c r="A313" s="179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</row>
    <row r="314" spans="1:23" s="191" customFormat="1">
      <c r="A314" s="179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</row>
    <row r="315" spans="1:23" s="191" customFormat="1">
      <c r="A315" s="179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</row>
    <row r="316" spans="1:23" s="191" customFormat="1">
      <c r="A316" s="179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</row>
    <row r="317" spans="1:23" s="191" customFormat="1">
      <c r="A317" s="179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</row>
    <row r="318" spans="1:23" s="191" customFormat="1">
      <c r="A318" s="179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</row>
    <row r="319" spans="1:23" s="191" customFormat="1">
      <c r="A319" s="179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</row>
    <row r="320" spans="1:23" s="191" customFormat="1">
      <c r="A320" s="179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</row>
    <row r="321" spans="1:23" s="191" customFormat="1">
      <c r="A321" s="179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</row>
    <row r="322" spans="1:23" s="191" customFormat="1">
      <c r="A322" s="179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</row>
    <row r="323" spans="1:23" s="191" customFormat="1">
      <c r="A323" s="179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</row>
    <row r="324" spans="1:23" s="191" customFormat="1">
      <c r="A324" s="179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</row>
    <row r="325" spans="1:23" s="191" customFormat="1">
      <c r="A325" s="179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</row>
    <row r="326" spans="1:23" s="191" customFormat="1">
      <c r="A326" s="179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</row>
    <row r="327" spans="1:23" s="191" customFormat="1">
      <c r="A327" s="179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</row>
    <row r="328" spans="1:23" s="191" customFormat="1">
      <c r="A328" s="179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</row>
    <row r="329" spans="1:23" s="191" customFormat="1">
      <c r="A329" s="179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</row>
    <row r="330" spans="1:23" s="191" customFormat="1">
      <c r="A330" s="179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</row>
    <row r="331" spans="1:23" s="191" customFormat="1">
      <c r="A331" s="179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</row>
    <row r="332" spans="1:23" s="191" customFormat="1">
      <c r="A332" s="179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</row>
    <row r="333" spans="1:23" s="191" customFormat="1">
      <c r="A333" s="179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</row>
    <row r="334" spans="1:23" s="191" customFormat="1">
      <c r="A334" s="179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</row>
    <row r="335" spans="1:23" s="191" customFormat="1">
      <c r="A335" s="179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</row>
    <row r="336" spans="1:23" s="191" customFormat="1">
      <c r="A336" s="179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</row>
    <row r="337" spans="1:23" s="191" customFormat="1">
      <c r="A337" s="179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</row>
    <row r="338" spans="1:23" s="191" customFormat="1">
      <c r="A338" s="179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</row>
    <row r="339" spans="1:23" s="191" customFormat="1">
      <c r="A339" s="179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</row>
    <row r="340" spans="1:23" s="191" customFormat="1">
      <c r="A340" s="179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</row>
    <row r="341" spans="1:23" s="191" customFormat="1">
      <c r="A341" s="179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</row>
    <row r="342" spans="1:23" s="191" customFormat="1">
      <c r="A342" s="179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</row>
    <row r="343" spans="1:23" s="191" customFormat="1">
      <c r="A343" s="179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</row>
    <row r="344" spans="1:23" s="191" customFormat="1">
      <c r="A344" s="179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</row>
    <row r="345" spans="1:23" s="191" customFormat="1">
      <c r="A345" s="179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</row>
    <row r="346" spans="1:23" s="191" customFormat="1">
      <c r="A346" s="179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</row>
    <row r="347" spans="1:23" s="191" customFormat="1">
      <c r="A347" s="179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</row>
    <row r="348" spans="1:23" s="191" customFormat="1">
      <c r="A348" s="179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</row>
    <row r="349" spans="1:23" s="191" customFormat="1">
      <c r="A349" s="179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</row>
    <row r="350" spans="1:23" s="191" customFormat="1">
      <c r="A350" s="179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</row>
    <row r="351" spans="1:23" s="191" customFormat="1">
      <c r="A351" s="179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</row>
    <row r="352" spans="1:23" s="191" customFormat="1">
      <c r="A352" s="179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</row>
    <row r="353" spans="1:23" s="191" customFormat="1">
      <c r="A353" s="179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</row>
    <row r="354" spans="1:23" s="191" customFormat="1">
      <c r="A354" s="179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</row>
    <row r="355" spans="1:23" s="191" customFormat="1">
      <c r="A355" s="179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</row>
    <row r="356" spans="1:23" s="191" customFormat="1">
      <c r="A356" s="179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</row>
    <row r="357" spans="1:23" s="191" customFormat="1">
      <c r="A357" s="179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</row>
    <row r="358" spans="1:23" s="191" customFormat="1">
      <c r="A358" s="179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</row>
    <row r="359" spans="1:23" s="191" customFormat="1">
      <c r="A359" s="179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</row>
    <row r="360" spans="1:23" s="191" customFormat="1">
      <c r="A360" s="179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</row>
    <row r="361" spans="1:23" s="191" customFormat="1">
      <c r="A361" s="179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</row>
    <row r="362" spans="1:23" s="191" customFormat="1">
      <c r="A362" s="179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</row>
    <row r="363" spans="1:23" s="191" customFormat="1">
      <c r="A363" s="179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</row>
    <row r="364" spans="1:23" s="191" customFormat="1">
      <c r="A364" s="179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</row>
    <row r="365" spans="1:23" s="191" customFormat="1">
      <c r="A365" s="179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</row>
    <row r="366" spans="1:23" s="191" customFormat="1">
      <c r="A366" s="179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</row>
    <row r="367" spans="1:23" s="191" customFormat="1">
      <c r="A367" s="179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</row>
    <row r="368" spans="1:23" s="191" customFormat="1">
      <c r="A368" s="179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</row>
    <row r="369" spans="1:23" s="191" customFormat="1">
      <c r="A369" s="179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</row>
    <row r="370" spans="1:23" s="191" customFormat="1">
      <c r="A370" s="179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</row>
    <row r="371" spans="1:23" s="191" customFormat="1">
      <c r="A371" s="179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</row>
    <row r="372" spans="1:23" s="191" customFormat="1">
      <c r="A372" s="179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</row>
    <row r="373" spans="1:23" s="191" customFormat="1">
      <c r="A373" s="179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</row>
    <row r="374" spans="1:23" s="191" customFormat="1">
      <c r="A374" s="179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</row>
    <row r="375" spans="1:23" s="191" customFormat="1">
      <c r="A375" s="179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</row>
    <row r="376" spans="1:23" s="191" customFormat="1">
      <c r="A376" s="179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</row>
    <row r="377" spans="1:23" s="191" customFormat="1">
      <c r="A377" s="179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</row>
    <row r="378" spans="1:23" s="191" customFormat="1">
      <c r="A378" s="179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</row>
    <row r="379" spans="1:23" s="191" customFormat="1">
      <c r="A379" s="179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</row>
    <row r="380" spans="1:23" s="191" customFormat="1">
      <c r="A380" s="179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</row>
    <row r="381" spans="1:23" s="191" customFormat="1">
      <c r="A381" s="179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</row>
    <row r="382" spans="1:23" s="191" customFormat="1">
      <c r="A382" s="179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</row>
    <row r="383" spans="1:23" s="191" customFormat="1">
      <c r="A383" s="179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</row>
    <row r="384" spans="1:23" s="191" customFormat="1">
      <c r="A384" s="179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</row>
    <row r="385" spans="1:23" s="191" customFormat="1">
      <c r="A385" s="179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</row>
    <row r="386" spans="1:23" s="191" customFormat="1">
      <c r="A386" s="179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</row>
    <row r="387" spans="1:23" s="191" customFormat="1">
      <c r="A387" s="179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</row>
    <row r="388" spans="1:23" s="191" customFormat="1">
      <c r="A388" s="179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</row>
    <row r="389" spans="1:23" s="191" customFormat="1">
      <c r="A389" s="179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</row>
    <row r="390" spans="1:23" s="191" customFormat="1">
      <c r="A390" s="179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</row>
    <row r="391" spans="1:23" s="191" customFormat="1">
      <c r="A391" s="179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</row>
    <row r="392" spans="1:23" s="191" customFormat="1">
      <c r="A392" s="179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</row>
    <row r="393" spans="1:23" s="191" customFormat="1">
      <c r="A393" s="179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</row>
    <row r="394" spans="1:23" s="191" customFormat="1">
      <c r="A394" s="179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</row>
    <row r="395" spans="1:23" s="191" customFormat="1">
      <c r="A395" s="179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</row>
    <row r="396" spans="1:23" s="191" customFormat="1">
      <c r="A396" s="179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</row>
    <row r="397" spans="1:23" s="191" customFormat="1">
      <c r="A397" s="179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</row>
    <row r="398" spans="1:23" s="191" customFormat="1">
      <c r="A398" s="179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</row>
    <row r="399" spans="1:23" s="191" customFormat="1">
      <c r="A399" s="179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</row>
    <row r="400" spans="1:23" s="191" customFormat="1">
      <c r="A400" s="179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</row>
    <row r="401" spans="1:23" s="191" customFormat="1">
      <c r="A401" s="179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</row>
    <row r="402" spans="1:23" s="191" customFormat="1">
      <c r="A402" s="179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</row>
    <row r="403" spans="1:23" s="191" customFormat="1">
      <c r="A403" s="179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</row>
    <row r="404" spans="1:23" s="191" customFormat="1">
      <c r="A404" s="179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</row>
    <row r="405" spans="1:23" s="191" customFormat="1">
      <c r="A405" s="179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</row>
    <row r="406" spans="1:23" s="191" customFormat="1">
      <c r="A406" s="179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</row>
    <row r="407" spans="1:23" s="191" customFormat="1">
      <c r="A407" s="179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</row>
    <row r="408" spans="1:23" s="191" customFormat="1">
      <c r="A408" s="179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</row>
    <row r="409" spans="1:23" s="191" customFormat="1">
      <c r="A409" s="179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</row>
    <row r="410" spans="1:23" s="191" customFormat="1">
      <c r="A410" s="179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</row>
    <row r="411" spans="1:23" s="191" customFormat="1">
      <c r="A411" s="179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</row>
    <row r="412" spans="1:23" s="191" customFormat="1">
      <c r="A412" s="179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</row>
    <row r="413" spans="1:23" s="191" customFormat="1">
      <c r="A413" s="179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</row>
    <row r="414" spans="1:23" s="191" customFormat="1">
      <c r="A414" s="179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</row>
    <row r="415" spans="1:23" s="191" customFormat="1">
      <c r="A415" s="179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</row>
    <row r="416" spans="1:23" s="191" customFormat="1">
      <c r="A416" s="179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</row>
    <row r="417" spans="1:23" s="191" customFormat="1">
      <c r="A417" s="179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</row>
    <row r="418" spans="1:23" s="191" customFormat="1">
      <c r="A418" s="179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</row>
    <row r="419" spans="1:23" s="191" customFormat="1">
      <c r="A419" s="179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</row>
    <row r="420" spans="1:23" s="191" customFormat="1">
      <c r="A420" s="179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</row>
    <row r="421" spans="1:23" s="191" customFormat="1">
      <c r="A421" s="179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</row>
    <row r="422" spans="1:23" s="191" customFormat="1">
      <c r="A422" s="179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</row>
    <row r="423" spans="1:23" s="191" customFormat="1">
      <c r="A423" s="179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</row>
    <row r="424" spans="1:23" s="191" customFormat="1">
      <c r="A424" s="179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</row>
    <row r="425" spans="1:23" s="191" customFormat="1">
      <c r="A425" s="179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</row>
    <row r="426" spans="1:23" s="191" customFormat="1">
      <c r="A426" s="179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</row>
    <row r="427" spans="1:23" s="191" customFormat="1">
      <c r="A427" s="179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</row>
    <row r="428" spans="1:23" s="191" customFormat="1">
      <c r="A428" s="179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</row>
    <row r="429" spans="1:23" s="191" customFormat="1">
      <c r="A429" s="179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</row>
    <row r="430" spans="1:23" s="191" customFormat="1">
      <c r="A430" s="179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</row>
    <row r="431" spans="1:23" s="191" customFormat="1">
      <c r="A431" s="179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</row>
    <row r="432" spans="1:23" s="191" customFormat="1">
      <c r="A432" s="179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</row>
    <row r="433" spans="1:23" s="191" customFormat="1">
      <c r="A433" s="179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</row>
    <row r="434" spans="1:23" s="191" customFormat="1">
      <c r="A434" s="179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</row>
    <row r="435" spans="1:23" s="191" customFormat="1">
      <c r="A435" s="179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</row>
    <row r="436" spans="1:23" s="191" customFormat="1">
      <c r="A436" s="179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</row>
    <row r="437" spans="1:23" s="191" customFormat="1">
      <c r="A437" s="179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</row>
    <row r="438" spans="1:23" s="191" customFormat="1">
      <c r="A438" s="179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</row>
    <row r="439" spans="1:23" s="191" customFormat="1">
      <c r="A439" s="179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</row>
    <row r="440" spans="1:23" s="191" customFormat="1">
      <c r="A440" s="179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</row>
    <row r="441" spans="1:23" s="191" customFormat="1">
      <c r="A441" s="179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</row>
    <row r="442" spans="1:23" s="191" customFormat="1">
      <c r="A442" s="179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</row>
    <row r="443" spans="1:23" s="191" customFormat="1">
      <c r="A443" s="179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</row>
    <row r="444" spans="1:23" s="191" customFormat="1">
      <c r="A444" s="179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</row>
    <row r="445" spans="1:23" s="191" customFormat="1">
      <c r="A445" s="179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</row>
    <row r="446" spans="1:23" s="191" customFormat="1">
      <c r="A446" s="179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</row>
    <row r="447" spans="1:23" s="191" customFormat="1">
      <c r="A447" s="179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</row>
    <row r="448" spans="1:23" s="191" customFormat="1">
      <c r="A448" s="179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</row>
    <row r="449" spans="1:23" s="191" customFormat="1">
      <c r="A449" s="179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</row>
    <row r="450" spans="1:23" s="191" customFormat="1">
      <c r="A450" s="179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</row>
    <row r="451" spans="1:23" s="191" customFormat="1">
      <c r="A451" s="179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</row>
    <row r="452" spans="1:23" s="191" customFormat="1">
      <c r="A452" s="179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</row>
    <row r="453" spans="1:23" s="191" customFormat="1">
      <c r="A453" s="179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</row>
    <row r="454" spans="1:23" s="191" customFormat="1">
      <c r="A454" s="179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</row>
    <row r="455" spans="1:23" s="191" customFormat="1">
      <c r="A455" s="179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</row>
    <row r="456" spans="1:23" s="191" customFormat="1">
      <c r="A456" s="179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</row>
    <row r="457" spans="1:23" s="191" customFormat="1">
      <c r="A457" s="179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</row>
    <row r="458" spans="1:23" s="191" customFormat="1">
      <c r="A458" s="179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</row>
    <row r="459" spans="1:23" s="191" customFormat="1">
      <c r="A459" s="179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</row>
    <row r="460" spans="1:23" s="191" customFormat="1">
      <c r="A460" s="179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</row>
    <row r="461" spans="1:23" s="191" customFormat="1">
      <c r="A461" s="179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</row>
    <row r="462" spans="1:23" s="191" customFormat="1">
      <c r="A462" s="179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</row>
    <row r="463" spans="1:23" s="191" customFormat="1">
      <c r="A463" s="179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</row>
    <row r="464" spans="1:23" s="191" customFormat="1">
      <c r="A464" s="179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</row>
    <row r="465" spans="1:23" s="191" customFormat="1">
      <c r="A465" s="179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</row>
    <row r="466" spans="1:23" s="191" customFormat="1">
      <c r="A466" s="179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</row>
    <row r="467" spans="1:23" s="191" customFormat="1">
      <c r="A467" s="179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</row>
    <row r="468" spans="1:23" s="191" customFormat="1">
      <c r="A468" s="179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</row>
    <row r="469" spans="1:23" s="191" customFormat="1">
      <c r="A469" s="179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</row>
    <row r="470" spans="1:23" s="191" customFormat="1">
      <c r="A470" s="179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</row>
    <row r="471" spans="1:23" s="191" customFormat="1">
      <c r="A471" s="179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</row>
    <row r="472" spans="1:23" s="191" customFormat="1">
      <c r="A472" s="179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</row>
    <row r="473" spans="1:23" s="191" customFormat="1">
      <c r="A473" s="179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</row>
    <row r="474" spans="1:23" s="191" customFormat="1">
      <c r="A474" s="179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</row>
    <row r="475" spans="1:23" s="191" customFormat="1">
      <c r="A475" s="179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</row>
    <row r="476" spans="1:23" s="191" customFormat="1">
      <c r="A476" s="179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</row>
    <row r="477" spans="1:23" s="191" customFormat="1">
      <c r="A477" s="179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</row>
    <row r="478" spans="1:23" s="191" customFormat="1">
      <c r="A478" s="179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</row>
    <row r="479" spans="1:23" s="191" customFormat="1">
      <c r="A479" s="179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</row>
    <row r="480" spans="1:23" s="191" customFormat="1">
      <c r="A480" s="179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</row>
    <row r="481" spans="1:23" s="191" customFormat="1">
      <c r="A481" s="179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</row>
    <row r="482" spans="1:23" s="191" customFormat="1">
      <c r="A482" s="179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</row>
    <row r="483" spans="1:23" s="191" customFormat="1">
      <c r="A483" s="179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</row>
    <row r="484" spans="1:23" s="191" customFormat="1">
      <c r="A484" s="179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</row>
    <row r="485" spans="1:23" s="191" customFormat="1">
      <c r="A485" s="179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</row>
    <row r="486" spans="1:23" s="191" customFormat="1">
      <c r="A486" s="179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</row>
    <row r="487" spans="1:23" s="191" customFormat="1">
      <c r="A487" s="179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</row>
    <row r="488" spans="1:23" s="191" customFormat="1">
      <c r="A488" s="179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</row>
    <row r="489" spans="1:23" s="191" customFormat="1">
      <c r="A489" s="179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</row>
    <row r="490" spans="1:23" s="191" customFormat="1">
      <c r="A490" s="179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</row>
    <row r="491" spans="1:23" s="191" customFormat="1">
      <c r="A491" s="179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</row>
    <row r="492" spans="1:23" s="191" customFormat="1">
      <c r="A492" s="179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</row>
    <row r="493" spans="1:23" s="191" customFormat="1">
      <c r="A493" s="179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</row>
    <row r="494" spans="1:23" s="191" customFormat="1">
      <c r="A494" s="179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</row>
    <row r="495" spans="1:23" s="191" customFormat="1">
      <c r="A495" s="179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</row>
    <row r="496" spans="1:23" s="191" customFormat="1">
      <c r="A496" s="179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</row>
    <row r="497" spans="1:23" s="191" customFormat="1">
      <c r="A497" s="179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</row>
    <row r="498" spans="1:23" s="191" customFormat="1">
      <c r="A498" s="179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</row>
    <row r="499" spans="1:23" s="191" customFormat="1">
      <c r="A499" s="179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</row>
    <row r="500" spans="1:23" s="191" customFormat="1">
      <c r="A500" s="179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</row>
    <row r="501" spans="1:23" s="191" customFormat="1">
      <c r="A501" s="179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</row>
    <row r="502" spans="1:23" s="191" customFormat="1">
      <c r="A502" s="179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</row>
    <row r="503" spans="1:23" s="191" customFormat="1">
      <c r="A503" s="179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</row>
    <row r="504" spans="1:23" s="191" customFormat="1">
      <c r="A504" s="179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</row>
    <row r="505" spans="1:23" s="191" customFormat="1">
      <c r="A505" s="179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</row>
    <row r="506" spans="1:23" s="191" customFormat="1">
      <c r="A506" s="179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</row>
    <row r="507" spans="1:23" s="191" customFormat="1">
      <c r="A507" s="179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</row>
    <row r="508" spans="1:23" s="191" customFormat="1">
      <c r="A508" s="179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</row>
    <row r="509" spans="1:23" s="191" customFormat="1">
      <c r="A509" s="179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</row>
    <row r="510" spans="1:23" s="191" customFormat="1">
      <c r="A510" s="179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</row>
    <row r="511" spans="1:23" s="191" customFormat="1">
      <c r="A511" s="179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</row>
    <row r="512" spans="1:23" s="191" customFormat="1">
      <c r="A512" s="179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</row>
    <row r="513" spans="1:23" s="191" customFormat="1">
      <c r="A513" s="179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</row>
    <row r="514" spans="1:23" s="191" customFormat="1">
      <c r="A514" s="179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</row>
    <row r="515" spans="1:23" s="191" customFormat="1">
      <c r="A515" s="179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</row>
    <row r="516" spans="1:23" s="191" customFormat="1">
      <c r="A516" s="179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</row>
    <row r="517" spans="1:23" s="191" customFormat="1">
      <c r="A517" s="179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</row>
    <row r="518" spans="1:23" s="191" customFormat="1">
      <c r="A518" s="179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</row>
    <row r="519" spans="1:23" s="191" customFormat="1">
      <c r="A519" s="179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</row>
    <row r="520" spans="1:23" s="191" customFormat="1">
      <c r="A520" s="179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</row>
    <row r="521" spans="1:23" s="191" customFormat="1">
      <c r="A521" s="179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</row>
    <row r="522" spans="1:23" s="191" customFormat="1">
      <c r="A522" s="179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</row>
    <row r="523" spans="1:23" s="191" customFormat="1">
      <c r="A523" s="179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</row>
    <row r="524" spans="1:23" s="191" customFormat="1">
      <c r="A524" s="179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</row>
    <row r="525" spans="1:23" s="191" customFormat="1">
      <c r="A525" s="179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</row>
    <row r="526" spans="1:23" s="191" customFormat="1">
      <c r="A526" s="179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</row>
    <row r="527" spans="1:23" s="191" customFormat="1">
      <c r="A527" s="179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</row>
    <row r="528" spans="1:23" s="191" customFormat="1">
      <c r="A528" s="179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</row>
    <row r="529" spans="1:23" s="191" customFormat="1">
      <c r="A529" s="179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</row>
    <row r="530" spans="1:23" s="191" customFormat="1">
      <c r="A530" s="179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</row>
    <row r="531" spans="1:23" s="191" customFormat="1">
      <c r="A531" s="179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</row>
    <row r="532" spans="1:23" s="191" customFormat="1">
      <c r="A532" s="179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</row>
    <row r="533" spans="1:23" s="191" customFormat="1">
      <c r="A533" s="179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</row>
    <row r="534" spans="1:23" s="191" customFormat="1">
      <c r="A534" s="179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</row>
    <row r="535" spans="1:23" s="191" customFormat="1">
      <c r="A535" s="179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</row>
    <row r="536" spans="1:23" s="191" customFormat="1">
      <c r="A536" s="179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</row>
    <row r="537" spans="1:23" s="191" customFormat="1">
      <c r="A537" s="179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</row>
    <row r="538" spans="1:23" s="191" customFormat="1">
      <c r="A538" s="179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</row>
    <row r="539" spans="1:23" s="191" customFormat="1">
      <c r="A539" s="179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</row>
    <row r="540" spans="1:23" s="191" customFormat="1">
      <c r="A540" s="179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</row>
    <row r="541" spans="1:23" s="191" customFormat="1">
      <c r="A541" s="179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</row>
    <row r="542" spans="1:23" s="191" customFormat="1">
      <c r="A542" s="179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</row>
    <row r="543" spans="1:23" s="191" customFormat="1">
      <c r="A543" s="179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</row>
    <row r="544" spans="1:23" s="191" customFormat="1">
      <c r="A544" s="179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</row>
    <row r="545" spans="1:23" s="191" customFormat="1">
      <c r="A545" s="179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</row>
    <row r="546" spans="1:23" s="191" customFormat="1">
      <c r="A546" s="179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</row>
    <row r="547" spans="1:23" s="191" customFormat="1">
      <c r="A547" s="179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</row>
    <row r="548" spans="1:23" s="191" customFormat="1">
      <c r="A548" s="179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</row>
    <row r="549" spans="1:23" s="191" customFormat="1">
      <c r="A549" s="179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</row>
    <row r="550" spans="1:23" s="191" customFormat="1">
      <c r="A550" s="179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</row>
    <row r="551" spans="1:23" s="191" customFormat="1">
      <c r="A551" s="179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</row>
    <row r="552" spans="1:23" s="191" customFormat="1">
      <c r="A552" s="179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</row>
    <row r="553" spans="1:23" s="191" customFormat="1">
      <c r="A553" s="179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</row>
    <row r="554" spans="1:23" s="191" customFormat="1">
      <c r="A554" s="179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</row>
    <row r="555" spans="1:23" s="191" customFormat="1">
      <c r="A555" s="179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</row>
    <row r="556" spans="1:23" s="191" customFormat="1">
      <c r="A556" s="179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</row>
    <row r="557" spans="1:23" s="191" customFormat="1">
      <c r="A557" s="179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</row>
    <row r="558" spans="1:23" s="191" customFormat="1">
      <c r="A558" s="179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</row>
    <row r="559" spans="1:23" s="191" customFormat="1">
      <c r="A559" s="179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</row>
    <row r="560" spans="1:23" s="191" customFormat="1">
      <c r="A560" s="179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</row>
    <row r="561" spans="1:23" s="191" customFormat="1">
      <c r="A561" s="179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</row>
    <row r="562" spans="1:23" s="191" customFormat="1">
      <c r="A562" s="179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</row>
    <row r="563" spans="1:23" s="191" customFormat="1">
      <c r="A563" s="179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</row>
    <row r="564" spans="1:23" s="191" customFormat="1">
      <c r="A564" s="179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</row>
    <row r="565" spans="1:23" s="191" customFormat="1">
      <c r="A565" s="179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</row>
    <row r="566" spans="1:23" s="191" customFormat="1">
      <c r="A566" s="179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</row>
    <row r="567" spans="1:23" s="191" customFormat="1">
      <c r="A567" s="179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</row>
    <row r="568" spans="1:23" s="191" customFormat="1">
      <c r="A568" s="179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</row>
    <row r="569" spans="1:23" s="191" customFormat="1">
      <c r="A569" s="179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</row>
    <row r="570" spans="1:23" s="191" customFormat="1">
      <c r="A570" s="179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</row>
    <row r="571" spans="1:23" s="191" customFormat="1">
      <c r="A571" s="179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</row>
    <row r="572" spans="1:23" s="191" customFormat="1">
      <c r="A572" s="179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</row>
    <row r="573" spans="1:23" s="191" customFormat="1">
      <c r="A573" s="179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</row>
    <row r="574" spans="1:23" s="191" customFormat="1">
      <c r="A574" s="179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</row>
    <row r="575" spans="1:23" s="191" customFormat="1">
      <c r="A575" s="179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</row>
    <row r="576" spans="1:23" s="191" customFormat="1">
      <c r="A576" s="179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</row>
    <row r="577" spans="1:23" s="191" customFormat="1">
      <c r="A577" s="179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</row>
    <row r="578" spans="1:23" s="191" customFormat="1">
      <c r="A578" s="179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</row>
    <row r="579" spans="1:23" s="191" customFormat="1">
      <c r="A579" s="179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</row>
    <row r="580" spans="1:23" s="191" customFormat="1">
      <c r="A580" s="179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</row>
    <row r="581" spans="1:23" s="191" customFormat="1">
      <c r="A581" s="179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</row>
    <row r="582" spans="1:23" s="191" customFormat="1">
      <c r="A582" s="179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</row>
    <row r="583" spans="1:23" s="191" customFormat="1">
      <c r="A583" s="179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</row>
    <row r="584" spans="1:23" s="191" customFormat="1">
      <c r="A584" s="179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</row>
    <row r="585" spans="1:23" s="191" customFormat="1">
      <c r="A585" s="179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</row>
    <row r="586" spans="1:23" s="191" customFormat="1">
      <c r="A586" s="179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</row>
    <row r="587" spans="1:23" s="191" customFormat="1">
      <c r="A587" s="179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</row>
    <row r="588" spans="1:23" s="191" customFormat="1">
      <c r="A588" s="179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</row>
    <row r="589" spans="1:23" s="191" customFormat="1">
      <c r="A589" s="179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</row>
    <row r="590" spans="1:23" s="191" customFormat="1">
      <c r="A590" s="179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</row>
    <row r="591" spans="1:23" s="191" customFormat="1">
      <c r="A591" s="179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</row>
    <row r="592" spans="1:23" s="191" customFormat="1">
      <c r="A592" s="179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</row>
    <row r="593" spans="1:23" s="191" customFormat="1">
      <c r="A593" s="179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</row>
    <row r="594" spans="1:23" s="191" customFormat="1">
      <c r="A594" s="179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</row>
    <row r="595" spans="1:23" s="191" customFormat="1">
      <c r="A595" s="179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</row>
    <row r="596" spans="1:23" s="191" customFormat="1">
      <c r="A596" s="179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</row>
    <row r="597" spans="1:23" s="191" customFormat="1">
      <c r="A597" s="179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</row>
    <row r="598" spans="1:23" s="191" customFormat="1">
      <c r="A598" s="179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</row>
    <row r="599" spans="1:23" s="191" customFormat="1">
      <c r="A599" s="179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</row>
    <row r="600" spans="1:23" s="191" customFormat="1">
      <c r="A600" s="179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</row>
    <row r="601" spans="1:23" s="191" customFormat="1">
      <c r="A601" s="179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</row>
    <row r="602" spans="1:23" s="191" customFormat="1">
      <c r="A602" s="179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</row>
    <row r="603" spans="1:23" s="191" customFormat="1">
      <c r="A603" s="179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</row>
    <row r="604" spans="1:23" s="191" customFormat="1">
      <c r="A604" s="179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</row>
    <row r="605" spans="1:23" s="191" customFormat="1">
      <c r="A605" s="179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</row>
    <row r="606" spans="1:23" s="191" customFormat="1">
      <c r="A606" s="179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</row>
    <row r="607" spans="1:23" s="191" customFormat="1">
      <c r="A607" s="179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</row>
    <row r="608" spans="1:23" s="191" customFormat="1">
      <c r="A608" s="179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</row>
    <row r="609" spans="1:23" s="191" customFormat="1">
      <c r="A609" s="179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</row>
    <row r="610" spans="1:23" s="191" customFormat="1">
      <c r="A610" s="179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</row>
    <row r="611" spans="1:23" s="191" customFormat="1">
      <c r="A611" s="179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</row>
    <row r="612" spans="1:23" s="191" customFormat="1">
      <c r="A612" s="179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</row>
    <row r="613" spans="1:23" s="191" customFormat="1">
      <c r="A613" s="179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</row>
    <row r="614" spans="1:23" s="191" customFormat="1">
      <c r="A614" s="179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</row>
    <row r="615" spans="1:23" s="191" customFormat="1">
      <c r="A615" s="179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</row>
    <row r="616" spans="1:23" s="191" customFormat="1">
      <c r="A616" s="179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</row>
    <row r="617" spans="1:23" s="191" customFormat="1">
      <c r="A617" s="179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</row>
    <row r="618" spans="1:23" s="191" customFormat="1">
      <c r="A618" s="179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</row>
    <row r="619" spans="1:23" s="191" customFormat="1">
      <c r="A619" s="179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</row>
    <row r="620" spans="1:23" s="191" customFormat="1">
      <c r="A620" s="179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</row>
    <row r="621" spans="1:23" s="191" customFormat="1">
      <c r="A621" s="179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</row>
    <row r="622" spans="1:23" s="191" customFormat="1">
      <c r="A622" s="179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</row>
    <row r="623" spans="1:23" s="191" customFormat="1">
      <c r="A623" s="179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</row>
    <row r="624" spans="1:23" s="191" customFormat="1">
      <c r="A624" s="179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</row>
    <row r="625" spans="1:23" s="191" customFormat="1">
      <c r="A625" s="179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</row>
    <row r="626" spans="1:23" s="191" customFormat="1">
      <c r="A626" s="179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</row>
    <row r="627" spans="1:23" s="191" customFormat="1">
      <c r="A627" s="179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</row>
    <row r="628" spans="1:23" s="191" customFormat="1">
      <c r="A628" s="179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</row>
    <row r="629" spans="1:23" s="191" customFormat="1">
      <c r="A629" s="179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</row>
    <row r="630" spans="1:23" s="191" customFormat="1">
      <c r="A630" s="179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</row>
    <row r="631" spans="1:23" s="191" customFormat="1">
      <c r="A631" s="179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</row>
    <row r="632" spans="1:23" s="191" customFormat="1">
      <c r="A632" s="179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</row>
    <row r="633" spans="1:23" s="191" customFormat="1">
      <c r="A633" s="179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</row>
    <row r="634" spans="1:23" s="191" customFormat="1">
      <c r="A634" s="179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</row>
    <row r="635" spans="1:23" s="191" customFormat="1">
      <c r="A635" s="179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</row>
    <row r="636" spans="1:23" s="191" customFormat="1">
      <c r="A636" s="179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</row>
    <row r="637" spans="1:23" s="191" customFormat="1">
      <c r="A637" s="179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</row>
    <row r="638" spans="1:23" s="191" customFormat="1">
      <c r="A638" s="179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</row>
    <row r="639" spans="1:23" s="191" customFormat="1">
      <c r="A639" s="179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</row>
    <row r="640" spans="1:23" s="191" customFormat="1">
      <c r="A640" s="179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</row>
    <row r="641" spans="1:23" s="191" customFormat="1">
      <c r="A641" s="179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</row>
    <row r="642" spans="1:23" s="191" customFormat="1">
      <c r="A642" s="179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</row>
    <row r="643" spans="1:23" s="191" customFormat="1">
      <c r="A643" s="179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</row>
    <row r="644" spans="1:23" s="191" customFormat="1">
      <c r="A644" s="179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</row>
    <row r="645" spans="1:23" s="191" customFormat="1">
      <c r="A645" s="179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</row>
    <row r="646" spans="1:23" s="191" customFormat="1">
      <c r="A646" s="179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</row>
    <row r="647" spans="1:23" s="191" customFormat="1">
      <c r="A647" s="179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</row>
    <row r="648" spans="1:23" s="191" customFormat="1">
      <c r="A648" s="179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</row>
    <row r="649" spans="1:23" s="191" customFormat="1">
      <c r="A649" s="179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</row>
    <row r="650" spans="1:23" s="191" customFormat="1">
      <c r="A650" s="179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</row>
    <row r="651" spans="1:23" s="191" customFormat="1">
      <c r="A651" s="179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</row>
    <row r="652" spans="1:23" s="191" customFormat="1">
      <c r="A652" s="179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</row>
    <row r="653" spans="1:23" s="191" customFormat="1">
      <c r="A653" s="179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</row>
    <row r="654" spans="1:23" s="191" customFormat="1">
      <c r="A654" s="179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</row>
    <row r="655" spans="1:23" s="191" customFormat="1">
      <c r="A655" s="179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</row>
    <row r="656" spans="1:23" s="191" customFormat="1">
      <c r="A656" s="179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</row>
    <row r="657" spans="1:23" s="191" customFormat="1">
      <c r="A657" s="179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</row>
    <row r="658" spans="1:23" s="191" customFormat="1">
      <c r="A658" s="179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</row>
    <row r="659" spans="1:23" s="191" customFormat="1">
      <c r="A659" s="179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</row>
    <row r="660" spans="1:23" s="191" customFormat="1">
      <c r="A660" s="179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</row>
    <row r="661" spans="1:23" s="191" customFormat="1">
      <c r="A661" s="179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</row>
    <row r="662" spans="1:23" s="191" customFormat="1">
      <c r="A662" s="179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</row>
    <row r="663" spans="1:23" s="191" customFormat="1">
      <c r="A663" s="179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</row>
    <row r="664" spans="1:23" s="191" customFormat="1">
      <c r="A664" s="179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</row>
    <row r="665" spans="1:23" s="191" customFormat="1">
      <c r="A665" s="179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</row>
    <row r="666" spans="1:23" s="191" customFormat="1">
      <c r="A666" s="179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</row>
    <row r="667" spans="1:23" s="191" customFormat="1">
      <c r="A667" s="179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</row>
    <row r="668" spans="1:23" s="191" customFormat="1">
      <c r="A668" s="179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</row>
    <row r="669" spans="1:23" s="191" customFormat="1">
      <c r="A669" s="179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</row>
    <row r="670" spans="1:23" s="191" customFormat="1">
      <c r="A670" s="179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</row>
    <row r="671" spans="1:23" s="191" customFormat="1">
      <c r="A671" s="179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</row>
    <row r="672" spans="1:23" s="191" customFormat="1">
      <c r="A672" s="179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</row>
    <row r="673" spans="1:23" s="191" customFormat="1">
      <c r="A673" s="179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</row>
    <row r="674" spans="1:23" s="191" customFormat="1">
      <c r="A674" s="179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</row>
    <row r="675" spans="1:23" s="191" customFormat="1">
      <c r="A675" s="179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</row>
    <row r="676" spans="1:23" s="191" customFormat="1">
      <c r="A676" s="179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</row>
    <row r="677" spans="1:23" s="191" customFormat="1">
      <c r="A677" s="179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</row>
    <row r="678" spans="1:23" s="191" customFormat="1">
      <c r="A678" s="179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</row>
    <row r="679" spans="1:23" s="191" customFormat="1">
      <c r="A679" s="179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</row>
    <row r="680" spans="1:23" s="191" customFormat="1">
      <c r="A680" s="179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</row>
    <row r="681" spans="1:23" s="191" customFormat="1">
      <c r="A681" s="179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</row>
    <row r="682" spans="1:23" s="191" customFormat="1">
      <c r="A682" s="179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</row>
    <row r="683" spans="1:23" s="191" customFormat="1">
      <c r="A683" s="179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</row>
    <row r="684" spans="1:23" s="191" customFormat="1">
      <c r="A684" s="179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</row>
    <row r="685" spans="1:23" s="191" customFormat="1">
      <c r="A685" s="179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</row>
    <row r="686" spans="1:23" s="191" customFormat="1">
      <c r="A686" s="179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</row>
    <row r="687" spans="1:23" s="191" customFormat="1">
      <c r="A687" s="179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</row>
    <row r="688" spans="1:23" s="191" customFormat="1">
      <c r="A688" s="179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</row>
    <row r="689" spans="1:23" s="191" customFormat="1">
      <c r="A689" s="179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</row>
    <row r="690" spans="1:23" s="191" customFormat="1">
      <c r="A690" s="179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</row>
    <row r="691" spans="1:23" s="191" customFormat="1">
      <c r="A691" s="179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</row>
    <row r="692" spans="1:23" s="191" customFormat="1">
      <c r="A692" s="179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</row>
    <row r="693" spans="1:23" s="191" customFormat="1">
      <c r="A693" s="179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</row>
    <row r="694" spans="1:23" s="191" customFormat="1">
      <c r="A694" s="179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</row>
    <row r="695" spans="1:23" s="191" customFormat="1">
      <c r="A695" s="179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</row>
    <row r="696" spans="1:23" s="191" customFormat="1">
      <c r="A696" s="179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</row>
    <row r="697" spans="1:23" s="191" customFormat="1">
      <c r="A697" s="179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</row>
    <row r="698" spans="1:23" s="191" customFormat="1">
      <c r="A698" s="179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</row>
    <row r="699" spans="1:23" s="191" customFormat="1">
      <c r="A699" s="179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</row>
    <row r="700" spans="1:23" s="191" customFormat="1">
      <c r="A700" s="179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</row>
    <row r="701" spans="1:23" s="191" customFormat="1">
      <c r="A701" s="179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</row>
    <row r="702" spans="1:23" s="191" customFormat="1">
      <c r="A702" s="179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</row>
    <row r="703" spans="1:23" s="191" customFormat="1">
      <c r="A703" s="179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</row>
    <row r="704" spans="1:23" s="191" customFormat="1">
      <c r="A704" s="179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</row>
    <row r="705" spans="1:23" s="191" customFormat="1">
      <c r="A705" s="179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</row>
    <row r="706" spans="1:23" s="191" customFormat="1">
      <c r="A706" s="179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</row>
    <row r="707" spans="1:23" s="191" customFormat="1">
      <c r="A707" s="179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</row>
    <row r="708" spans="1:23" s="191" customFormat="1">
      <c r="A708" s="179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</row>
    <row r="709" spans="1:23" s="191" customFormat="1">
      <c r="A709" s="179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</row>
    <row r="710" spans="1:23" s="191" customFormat="1">
      <c r="A710" s="179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</row>
    <row r="711" spans="1:23" s="191" customFormat="1">
      <c r="A711" s="179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</row>
    <row r="712" spans="1:23" s="191" customFormat="1">
      <c r="A712" s="179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</row>
    <row r="713" spans="1:23" s="191" customFormat="1">
      <c r="A713" s="179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</row>
    <row r="714" spans="1:23" s="191" customFormat="1">
      <c r="A714" s="179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</row>
    <row r="715" spans="1:23" s="191" customFormat="1">
      <c r="A715" s="179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</row>
    <row r="716" spans="1:23" s="191" customFormat="1">
      <c r="A716" s="179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</row>
    <row r="717" spans="1:23" s="191" customFormat="1">
      <c r="A717" s="179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</row>
    <row r="718" spans="1:23" s="191" customFormat="1">
      <c r="A718" s="179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</row>
    <row r="719" spans="1:23" s="191" customFormat="1">
      <c r="A719" s="179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</row>
    <row r="720" spans="1:23" s="191" customFormat="1">
      <c r="A720" s="179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</row>
    <row r="721" spans="1:23" s="191" customFormat="1">
      <c r="A721" s="179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</row>
    <row r="722" spans="1:23" s="191" customFormat="1">
      <c r="A722" s="179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</row>
    <row r="723" spans="1:23" s="191" customFormat="1">
      <c r="A723" s="179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</row>
    <row r="724" spans="1:23" s="191" customFormat="1">
      <c r="A724" s="179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</row>
    <row r="725" spans="1:23" s="191" customFormat="1">
      <c r="A725" s="179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</row>
    <row r="726" spans="1:23" s="191" customFormat="1">
      <c r="A726" s="179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</row>
    <row r="727" spans="1:23" s="191" customFormat="1">
      <c r="A727" s="179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</row>
    <row r="728" spans="1:23" s="191" customFormat="1">
      <c r="A728" s="179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</row>
    <row r="729" spans="1:23" s="191" customFormat="1">
      <c r="A729" s="179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</row>
    <row r="730" spans="1:23" s="191" customFormat="1">
      <c r="A730" s="179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</row>
    <row r="731" spans="1:23" s="191" customFormat="1">
      <c r="A731" s="179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</row>
    <row r="732" spans="1:23" s="191" customFormat="1">
      <c r="A732" s="179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</row>
    <row r="733" spans="1:23" s="191" customFormat="1">
      <c r="A733" s="179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</row>
    <row r="734" spans="1:23" s="191" customFormat="1">
      <c r="A734" s="179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</row>
    <row r="735" spans="1:23" s="191" customFormat="1">
      <c r="A735" s="179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</row>
    <row r="736" spans="1:23" s="191" customFormat="1">
      <c r="A736" s="179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</row>
    <row r="737" spans="1:23" s="191" customFormat="1">
      <c r="A737" s="179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</row>
    <row r="738" spans="1:23" s="191" customFormat="1">
      <c r="A738" s="179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</row>
    <row r="739" spans="1:23" s="191" customFormat="1">
      <c r="A739" s="179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</row>
    <row r="740" spans="1:23" s="191" customFormat="1">
      <c r="A740" s="179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</row>
    <row r="741" spans="1:23" s="191" customFormat="1">
      <c r="A741" s="179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</row>
    <row r="742" spans="1:23" s="191" customFormat="1">
      <c r="A742" s="179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</row>
    <row r="743" spans="1:23" s="191" customFormat="1">
      <c r="A743" s="179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</row>
    <row r="744" spans="1:23" s="191" customFormat="1">
      <c r="A744" s="179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</row>
    <row r="745" spans="1:23" s="191" customFormat="1">
      <c r="A745" s="179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</row>
    <row r="746" spans="1:23" s="191" customFormat="1">
      <c r="A746" s="179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</row>
    <row r="747" spans="1:23" s="191" customFormat="1">
      <c r="A747" s="179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</row>
    <row r="748" spans="1:23" s="191" customFormat="1">
      <c r="A748" s="179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</row>
    <row r="749" spans="1:23" s="191" customFormat="1">
      <c r="A749" s="179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</row>
    <row r="750" spans="1:23" s="191" customFormat="1">
      <c r="A750" s="179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</row>
    <row r="751" spans="1:23" s="191" customFormat="1">
      <c r="A751" s="179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</row>
    <row r="752" spans="1:23" s="191" customFormat="1">
      <c r="A752" s="179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</row>
    <row r="753" spans="1:23" s="191" customFormat="1">
      <c r="A753" s="179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</row>
    <row r="754" spans="1:23" s="191" customFormat="1">
      <c r="A754" s="179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</row>
    <row r="755" spans="1:23" s="191" customFormat="1">
      <c r="A755" s="179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</row>
    <row r="756" spans="1:23" s="191" customFormat="1">
      <c r="A756" s="179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</row>
    <row r="757" spans="1:23" s="191" customFormat="1">
      <c r="A757" s="179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</row>
    <row r="758" spans="1:23" s="191" customFormat="1">
      <c r="A758" s="179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</row>
    <row r="759" spans="1:23" s="191" customFormat="1">
      <c r="A759" s="179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</row>
    <row r="760" spans="1:23" s="191" customFormat="1">
      <c r="A760" s="179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</row>
    <row r="761" spans="1:23" s="191" customFormat="1">
      <c r="A761" s="179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</row>
    <row r="762" spans="1:23" s="191" customFormat="1">
      <c r="A762" s="179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</row>
    <row r="763" spans="1:23" s="191" customFormat="1">
      <c r="A763" s="179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</row>
    <row r="764" spans="1:23" s="191" customFormat="1">
      <c r="A764" s="179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</row>
    <row r="765" spans="1:23" s="191" customFormat="1">
      <c r="A765" s="179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</row>
    <row r="766" spans="1:23" s="191" customFormat="1">
      <c r="A766" s="179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</row>
    <row r="767" spans="1:23" s="191" customFormat="1">
      <c r="A767" s="179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</row>
    <row r="768" spans="1:23" s="191" customFormat="1">
      <c r="A768" s="179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</row>
    <row r="769" spans="1:23" s="191" customFormat="1">
      <c r="A769" s="179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</row>
    <row r="770" spans="1:23" s="191" customFormat="1">
      <c r="A770" s="179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</row>
    <row r="771" spans="1:23" s="191" customFormat="1">
      <c r="A771" s="179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</row>
    <row r="772" spans="1:23" s="191" customFormat="1">
      <c r="A772" s="179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</row>
    <row r="773" spans="1:23" s="191" customFormat="1">
      <c r="A773" s="179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</row>
    <row r="774" spans="1:23" s="191" customFormat="1">
      <c r="A774" s="179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</row>
    <row r="775" spans="1:23" s="191" customFormat="1">
      <c r="A775" s="179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</row>
    <row r="776" spans="1:23" s="191" customFormat="1">
      <c r="A776" s="179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</row>
    <row r="777" spans="1:23" s="191" customFormat="1">
      <c r="A777" s="179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</row>
    <row r="778" spans="1:23" s="191" customFormat="1">
      <c r="A778" s="179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</row>
    <row r="779" spans="1:23" s="191" customFormat="1">
      <c r="A779" s="179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</row>
    <row r="780" spans="1:23" s="191" customFormat="1">
      <c r="A780" s="179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</row>
    <row r="781" spans="1:23" s="191" customFormat="1">
      <c r="A781" s="179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</row>
    <row r="782" spans="1:23" s="191" customFormat="1">
      <c r="A782" s="179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</row>
    <row r="783" spans="1:23" s="191" customFormat="1">
      <c r="A783" s="179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</row>
    <row r="784" spans="1:23" s="191" customFormat="1">
      <c r="A784" s="179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</row>
    <row r="785" spans="1:23" s="191" customFormat="1">
      <c r="A785" s="179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</row>
    <row r="786" spans="1:23" s="191" customFormat="1">
      <c r="A786" s="179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</row>
    <row r="787" spans="1:23" s="191" customFormat="1">
      <c r="A787" s="179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</row>
    <row r="788" spans="1:23" s="191" customFormat="1">
      <c r="A788" s="179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</row>
    <row r="789" spans="1:23" s="191" customFormat="1">
      <c r="A789" s="179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</row>
    <row r="790" spans="1:23" s="191" customFormat="1">
      <c r="A790" s="179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</row>
    <row r="791" spans="1:23" s="191" customFormat="1">
      <c r="A791" s="179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</row>
    <row r="792" spans="1:23" s="191" customFormat="1">
      <c r="A792" s="179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</row>
    <row r="793" spans="1:23" s="191" customFormat="1">
      <c r="A793" s="179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</row>
    <row r="794" spans="1:23" s="191" customFormat="1">
      <c r="A794" s="179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</row>
    <row r="795" spans="1:23" s="191" customFormat="1">
      <c r="A795" s="179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</row>
    <row r="796" spans="1:23" s="191" customFormat="1">
      <c r="A796" s="179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</row>
    <row r="797" spans="1:23" s="191" customFormat="1">
      <c r="A797" s="179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</row>
    <row r="798" spans="1:23" s="191" customFormat="1">
      <c r="A798" s="179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</row>
    <row r="799" spans="1:23" s="191" customFormat="1">
      <c r="A799" s="179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</row>
    <row r="800" spans="1:23" s="191" customFormat="1">
      <c r="A800" s="179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</row>
    <row r="801" spans="1:23" s="191" customFormat="1">
      <c r="A801" s="179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</row>
    <row r="802" spans="1:23" s="191" customFormat="1">
      <c r="A802" s="179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</row>
    <row r="803" spans="1:23" s="191" customFormat="1">
      <c r="A803" s="179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</row>
    <row r="804" spans="1:23" s="191" customFormat="1">
      <c r="A804" s="179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</row>
    <row r="805" spans="1:23" s="191" customFormat="1">
      <c r="A805" s="179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</row>
    <row r="806" spans="1:23" s="191" customFormat="1">
      <c r="A806" s="179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</row>
    <row r="807" spans="1:23" s="191" customFormat="1">
      <c r="A807" s="179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</row>
    <row r="808" spans="1:23" s="191" customFormat="1">
      <c r="A808" s="179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</row>
    <row r="809" spans="1:23" s="191" customFormat="1">
      <c r="A809" s="179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</row>
    <row r="810" spans="1:23" s="191" customFormat="1">
      <c r="A810" s="179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</row>
    <row r="811" spans="1:23" s="191" customFormat="1">
      <c r="A811" s="179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</row>
    <row r="812" spans="1:23" s="191" customFormat="1">
      <c r="A812" s="179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</row>
    <row r="813" spans="1:23" s="191" customFormat="1">
      <c r="A813" s="179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</row>
    <row r="814" spans="1:23" s="191" customFormat="1">
      <c r="A814" s="179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</row>
    <row r="815" spans="1:23" s="191" customFormat="1">
      <c r="A815" s="179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</row>
    <row r="816" spans="1:23" s="191" customFormat="1">
      <c r="A816" s="179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</row>
    <row r="817" spans="1:23" s="191" customFormat="1">
      <c r="A817" s="179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</row>
    <row r="818" spans="1:23" s="191" customFormat="1">
      <c r="A818" s="179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</row>
    <row r="819" spans="1:23" s="191" customFormat="1">
      <c r="A819" s="179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</row>
    <row r="820" spans="1:23" s="191" customFormat="1">
      <c r="A820" s="179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</row>
    <row r="821" spans="1:23" s="191" customFormat="1">
      <c r="A821" s="179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</row>
    <row r="822" spans="1:23" s="191" customFormat="1">
      <c r="A822" s="179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</row>
    <row r="823" spans="1:23" s="191" customFormat="1">
      <c r="A823" s="179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</row>
    <row r="824" spans="1:23" s="191" customFormat="1">
      <c r="A824" s="179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</row>
    <row r="825" spans="1:23" s="191" customFormat="1">
      <c r="A825" s="179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</row>
    <row r="826" spans="1:23" s="191" customFormat="1">
      <c r="A826" s="179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</row>
    <row r="827" spans="1:23" s="191" customFormat="1">
      <c r="A827" s="179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</row>
    <row r="828" spans="1:23" s="191" customFormat="1">
      <c r="A828" s="179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</row>
    <row r="829" spans="1:23" s="191" customFormat="1">
      <c r="A829" s="179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</row>
    <row r="830" spans="1:23" s="191" customFormat="1">
      <c r="A830" s="179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</row>
    <row r="831" spans="1:23" s="191" customFormat="1">
      <c r="A831" s="179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</row>
    <row r="832" spans="1:23" s="191" customFormat="1">
      <c r="A832" s="179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</row>
    <row r="833" spans="1:23" s="191" customFormat="1">
      <c r="A833" s="179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</row>
    <row r="834" spans="1:23" s="191" customFormat="1">
      <c r="A834" s="179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</row>
    <row r="835" spans="1:23" s="191" customFormat="1">
      <c r="A835" s="179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</row>
    <row r="836" spans="1:23" s="191" customFormat="1">
      <c r="A836" s="179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</row>
    <row r="837" spans="1:23" s="191" customFormat="1">
      <c r="A837" s="179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</row>
    <row r="838" spans="1:23" s="191" customFormat="1">
      <c r="A838" s="179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</row>
    <row r="839" spans="1:23" s="191" customFormat="1">
      <c r="A839" s="179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</row>
    <row r="840" spans="1:23" s="191" customFormat="1">
      <c r="A840" s="179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</row>
    <row r="841" spans="1:23" s="191" customFormat="1">
      <c r="A841" s="179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</row>
    <row r="842" spans="1:23" s="191" customFormat="1">
      <c r="A842" s="179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</row>
    <row r="843" spans="1:23" s="191" customFormat="1">
      <c r="A843" s="179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</row>
    <row r="844" spans="1:23" s="191" customFormat="1">
      <c r="A844" s="179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</row>
    <row r="845" spans="1:23" s="191" customFormat="1">
      <c r="A845" s="179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</row>
    <row r="846" spans="1:23" s="191" customFormat="1">
      <c r="A846" s="179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</row>
    <row r="847" spans="1:23" s="191" customFormat="1">
      <c r="A847" s="179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</row>
    <row r="848" spans="1:23" s="191" customFormat="1">
      <c r="A848" s="179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</row>
    <row r="849" spans="1:23" s="191" customFormat="1">
      <c r="A849" s="179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</row>
    <row r="850" spans="1:23" s="191" customFormat="1">
      <c r="A850" s="179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</row>
    <row r="851" spans="1:23" s="191" customFormat="1">
      <c r="A851" s="179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</row>
    <row r="852" spans="1:23" s="191" customFormat="1">
      <c r="A852" s="179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</row>
    <row r="853" spans="1:23" s="191" customFormat="1">
      <c r="A853" s="179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</row>
    <row r="854" spans="1:23" s="191" customFormat="1">
      <c r="A854" s="179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</row>
    <row r="855" spans="1:23" s="191" customFormat="1">
      <c r="A855" s="179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</row>
    <row r="856" spans="1:23" s="191" customFormat="1">
      <c r="A856" s="179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</row>
    <row r="857" spans="1:23" s="191" customFormat="1">
      <c r="A857" s="179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</row>
    <row r="858" spans="1:23" s="191" customFormat="1">
      <c r="A858" s="179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</row>
    <row r="859" spans="1:23" s="191" customFormat="1">
      <c r="A859" s="179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</row>
    <row r="860" spans="1:23" s="191" customFormat="1">
      <c r="A860" s="179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</row>
    <row r="861" spans="1:23" s="191" customFormat="1">
      <c r="A861" s="179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</row>
    <row r="862" spans="1:23" s="191" customFormat="1">
      <c r="A862" s="179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</row>
    <row r="863" spans="1:23" s="191" customFormat="1">
      <c r="A863" s="179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</row>
    <row r="864" spans="1:23" s="191" customFormat="1">
      <c r="A864" s="179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</row>
    <row r="865" spans="1:23" s="191" customFormat="1">
      <c r="A865" s="179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</row>
    <row r="866" spans="1:23" s="191" customFormat="1">
      <c r="A866" s="179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</row>
    <row r="867" spans="1:23" s="191" customFormat="1">
      <c r="A867" s="179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</row>
    <row r="868" spans="1:23" s="191" customFormat="1">
      <c r="A868" s="179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</row>
    <row r="869" spans="1:23" s="191" customFormat="1">
      <c r="A869" s="179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</row>
    <row r="870" spans="1:23" s="191" customFormat="1">
      <c r="A870" s="179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</row>
    <row r="871" spans="1:23" s="191" customFormat="1">
      <c r="A871" s="179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</row>
    <row r="872" spans="1:23" s="191" customFormat="1">
      <c r="A872" s="179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</row>
    <row r="873" spans="1:23" s="191" customFormat="1">
      <c r="A873" s="179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</row>
    <row r="874" spans="1:23" s="191" customFormat="1">
      <c r="A874" s="179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</row>
    <row r="875" spans="1:23" s="191" customFormat="1">
      <c r="A875" s="179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</row>
    <row r="876" spans="1:23" s="191" customFormat="1">
      <c r="A876" s="179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</row>
    <row r="877" spans="1:23" s="191" customFormat="1">
      <c r="A877" s="179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</row>
    <row r="878" spans="1:23" s="191" customFormat="1">
      <c r="A878" s="179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</row>
    <row r="879" spans="1:23" s="191" customFormat="1">
      <c r="A879" s="179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</row>
    <row r="880" spans="1:23" s="191" customFormat="1">
      <c r="A880" s="179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</row>
    <row r="881" spans="1:23" s="191" customFormat="1">
      <c r="A881" s="179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</row>
    <row r="882" spans="1:23" s="191" customFormat="1">
      <c r="A882" s="179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</row>
    <row r="883" spans="1:23" s="191" customFormat="1">
      <c r="A883" s="179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</row>
    <row r="884" spans="1:23" s="191" customFormat="1">
      <c r="A884" s="179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</row>
    <row r="885" spans="1:23" s="191" customFormat="1">
      <c r="A885" s="179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</row>
    <row r="886" spans="1:23" s="191" customFormat="1">
      <c r="A886" s="179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</row>
    <row r="887" spans="1:23" s="191" customFormat="1">
      <c r="A887" s="179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</row>
    <row r="888" spans="1:23" s="191" customFormat="1">
      <c r="A888" s="179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</row>
    <row r="889" spans="1:23" s="191" customFormat="1">
      <c r="A889" s="179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</row>
    <row r="890" spans="1:23" s="191" customFormat="1">
      <c r="A890" s="179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</row>
    <row r="891" spans="1:23" s="191" customFormat="1">
      <c r="A891" s="179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</row>
    <row r="892" spans="1:23" s="191" customFormat="1">
      <c r="A892" s="179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</row>
    <row r="893" spans="1:23" s="191" customFormat="1">
      <c r="A893" s="179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</row>
    <row r="894" spans="1:23" s="191" customFormat="1">
      <c r="A894" s="179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</row>
    <row r="895" spans="1:23" s="191" customFormat="1">
      <c r="A895" s="179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</row>
    <row r="896" spans="1:23" s="191" customFormat="1">
      <c r="A896" s="179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</row>
    <row r="897" spans="1:23" s="191" customFormat="1">
      <c r="A897" s="179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</row>
    <row r="898" spans="1:23" s="191" customFormat="1">
      <c r="A898" s="179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</row>
    <row r="899" spans="1:23" s="191" customFormat="1">
      <c r="A899" s="179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</row>
    <row r="900" spans="1:23" s="191" customFormat="1">
      <c r="A900" s="179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</row>
    <row r="901" spans="1:23" s="191" customFormat="1">
      <c r="A901" s="179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</row>
    <row r="902" spans="1:23" s="191" customFormat="1">
      <c r="A902" s="179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</row>
    <row r="903" spans="1:23" s="191" customFormat="1">
      <c r="A903" s="179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</row>
    <row r="904" spans="1:23" s="191" customFormat="1">
      <c r="A904" s="179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</row>
    <row r="905" spans="1:23" s="191" customFormat="1">
      <c r="A905" s="179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</row>
    <row r="906" spans="1:23" s="191" customFormat="1">
      <c r="A906" s="179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</row>
    <row r="907" spans="1:23" s="191" customFormat="1">
      <c r="A907" s="179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</row>
    <row r="908" spans="1:23" s="191" customFormat="1">
      <c r="A908" s="179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</row>
    <row r="909" spans="1:23" s="191" customFormat="1">
      <c r="A909" s="179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</row>
    <row r="910" spans="1:23" s="191" customFormat="1">
      <c r="A910" s="179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</row>
    <row r="911" spans="1:23" s="191" customFormat="1">
      <c r="A911" s="179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</row>
    <row r="912" spans="1:23" s="191" customFormat="1">
      <c r="A912" s="179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</row>
    <row r="913" spans="1:23" s="191" customFormat="1">
      <c r="A913" s="179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</row>
    <row r="914" spans="1:23" s="191" customFormat="1">
      <c r="A914" s="179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</row>
    <row r="915" spans="1:23" s="191" customFormat="1">
      <c r="A915" s="179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</row>
    <row r="916" spans="1:23" s="191" customFormat="1">
      <c r="A916" s="179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</row>
    <row r="917" spans="1:23" s="191" customFormat="1">
      <c r="A917" s="179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</row>
    <row r="918" spans="1:23" s="191" customFormat="1">
      <c r="A918" s="179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</row>
    <row r="919" spans="1:23" s="191" customFormat="1">
      <c r="A919" s="179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</row>
    <row r="920" spans="1:23" s="191" customFormat="1">
      <c r="A920" s="179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</row>
    <row r="921" spans="1:23" s="191" customFormat="1">
      <c r="A921" s="179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</row>
    <row r="922" spans="1:23" s="191" customFormat="1">
      <c r="A922" s="179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</row>
    <row r="923" spans="1:23" s="191" customFormat="1">
      <c r="A923" s="179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</row>
    <row r="924" spans="1:23" s="191" customFormat="1">
      <c r="A924" s="179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</row>
    <row r="925" spans="1:23" s="191" customFormat="1">
      <c r="A925" s="179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</row>
    <row r="926" spans="1:23" s="191" customFormat="1">
      <c r="A926" s="179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</row>
    <row r="927" spans="1:23" s="191" customFormat="1">
      <c r="A927" s="179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</row>
    <row r="928" spans="1:23" s="191" customFormat="1">
      <c r="A928" s="179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</row>
    <row r="929" spans="1:23" s="191" customFormat="1">
      <c r="A929" s="179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</row>
    <row r="930" spans="1:23" s="191" customFormat="1">
      <c r="A930" s="179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</row>
    <row r="931" spans="1:23" s="191" customFormat="1">
      <c r="A931" s="179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</row>
    <row r="932" spans="1:23" s="191" customFormat="1">
      <c r="A932" s="179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</row>
    <row r="933" spans="1:23" s="191" customFormat="1">
      <c r="A933" s="179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</row>
    <row r="934" spans="1:23" s="191" customFormat="1">
      <c r="A934" s="179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</row>
    <row r="935" spans="1:23" s="191" customFormat="1">
      <c r="A935" s="179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</row>
    <row r="936" spans="1:23" s="191" customFormat="1">
      <c r="A936" s="179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</row>
    <row r="937" spans="1:23" s="191" customFormat="1">
      <c r="A937" s="179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</row>
    <row r="938" spans="1:23" s="191" customFormat="1">
      <c r="A938" s="179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</row>
    <row r="939" spans="1:23" s="191" customFormat="1">
      <c r="A939" s="179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</row>
    <row r="940" spans="1:23" s="191" customFormat="1">
      <c r="A940" s="179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</row>
    <row r="941" spans="1:23" s="191" customFormat="1">
      <c r="A941" s="179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</row>
    <row r="942" spans="1:23" s="191" customFormat="1">
      <c r="A942" s="179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</row>
    <row r="943" spans="1:23" s="191" customFormat="1">
      <c r="A943" s="179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</row>
    <row r="944" spans="1:23" s="191" customFormat="1">
      <c r="A944" s="179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</row>
    <row r="945" spans="1:23" s="191" customFormat="1">
      <c r="A945" s="179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</row>
    <row r="946" spans="1:23" s="191" customFormat="1">
      <c r="A946" s="179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</row>
    <row r="947" spans="1:23" s="191" customFormat="1">
      <c r="A947" s="179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</row>
    <row r="948" spans="1:23" s="191" customFormat="1">
      <c r="A948" s="179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</row>
    <row r="949" spans="1:23" s="191" customFormat="1">
      <c r="A949" s="179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</row>
    <row r="950" spans="1:23" s="191" customFormat="1">
      <c r="A950" s="179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</row>
    <row r="951" spans="1:23" s="191" customFormat="1">
      <c r="A951" s="179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</row>
    <row r="952" spans="1:23" s="191" customFormat="1">
      <c r="A952" s="179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</row>
    <row r="953" spans="1:23" s="191" customFormat="1">
      <c r="A953" s="179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</row>
    <row r="954" spans="1:23" s="191" customFormat="1">
      <c r="A954" s="179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</row>
    <row r="955" spans="1:23" s="191" customFormat="1">
      <c r="A955" s="179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</row>
    <row r="956" spans="1:23" s="191" customFormat="1">
      <c r="A956" s="179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</row>
    <row r="957" spans="1:23" s="191" customFormat="1">
      <c r="A957" s="179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</row>
    <row r="958" spans="1:23" s="191" customFormat="1">
      <c r="A958" s="179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</row>
    <row r="959" spans="1:23" s="191" customFormat="1">
      <c r="A959" s="179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</row>
    <row r="960" spans="1:23" s="191" customFormat="1">
      <c r="A960" s="179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</row>
    <row r="961" spans="1:23" s="191" customFormat="1">
      <c r="A961" s="179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</row>
    <row r="962" spans="1:23" s="191" customFormat="1">
      <c r="A962" s="179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</row>
    <row r="963" spans="1:23" s="191" customFormat="1">
      <c r="A963" s="179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</row>
    <row r="964" spans="1:23" s="191" customFormat="1">
      <c r="A964" s="179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</row>
    <row r="965" spans="1:23" s="191" customFormat="1">
      <c r="A965" s="179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</row>
    <row r="966" spans="1:23" s="191" customFormat="1">
      <c r="A966" s="179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</row>
    <row r="967" spans="1:23" s="191" customFormat="1">
      <c r="A967" s="179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</row>
    <row r="968" spans="1:23" s="191" customFormat="1">
      <c r="A968" s="179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</row>
    <row r="969" spans="1:23" s="191" customFormat="1">
      <c r="A969" s="179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</row>
    <row r="970" spans="1:23" s="191" customFormat="1">
      <c r="A970" s="179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</row>
    <row r="971" spans="1:23" s="191" customFormat="1">
      <c r="A971" s="179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</row>
    <row r="972" spans="1:23" s="191" customFormat="1">
      <c r="A972" s="179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</row>
    <row r="973" spans="1:23" s="191" customFormat="1">
      <c r="A973" s="179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</row>
    <row r="974" spans="1:23" s="191" customFormat="1">
      <c r="A974" s="179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</row>
    <row r="975" spans="1:23" s="191" customFormat="1">
      <c r="A975" s="179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</row>
    <row r="976" spans="1:23" s="191" customFormat="1">
      <c r="A976" s="179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</row>
    <row r="977" spans="1:23" s="191" customFormat="1">
      <c r="A977" s="179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</row>
    <row r="978" spans="1:23" s="191" customFormat="1">
      <c r="A978" s="179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</row>
    <row r="979" spans="1:23" s="191" customFormat="1">
      <c r="A979" s="179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</row>
    <row r="980" spans="1:23" s="191" customFormat="1">
      <c r="A980" s="179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</row>
    <row r="981" spans="1:23" s="191" customFormat="1">
      <c r="A981" s="179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</row>
    <row r="982" spans="1:23" s="191" customFormat="1">
      <c r="A982" s="179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</row>
    <row r="983" spans="1:23" s="191" customFormat="1">
      <c r="A983" s="179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</row>
    <row r="984" spans="1:23" s="191" customFormat="1">
      <c r="A984" s="179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</row>
    <row r="985" spans="1:23" s="191" customFormat="1">
      <c r="A985" s="179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</row>
    <row r="986" spans="1:23" s="191" customFormat="1">
      <c r="A986" s="179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</row>
    <row r="987" spans="1:23" s="191" customFormat="1">
      <c r="A987" s="179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</row>
    <row r="988" spans="1:23" s="191" customFormat="1">
      <c r="A988" s="179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</row>
    <row r="989" spans="1:23" s="191" customFormat="1">
      <c r="A989" s="179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</row>
    <row r="990" spans="1:23" s="191" customFormat="1">
      <c r="A990" s="179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</row>
    <row r="991" spans="1:23" s="191" customFormat="1">
      <c r="A991" s="179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</row>
    <row r="992" spans="1:23" s="191" customFormat="1">
      <c r="A992" s="179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</row>
    <row r="993" spans="1:23" s="191" customFormat="1">
      <c r="A993" s="179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</row>
    <row r="994" spans="1:23" s="191" customFormat="1">
      <c r="A994" s="179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</row>
    <row r="995" spans="1:23" s="191" customFormat="1">
      <c r="A995" s="179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</row>
    <row r="996" spans="1:23" s="191" customFormat="1">
      <c r="A996" s="179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</row>
    <row r="997" spans="1:23" s="191" customFormat="1">
      <c r="A997" s="179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</row>
    <row r="998" spans="1:23" s="191" customFormat="1">
      <c r="A998" s="179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</row>
    <row r="999" spans="1:23" s="191" customFormat="1">
      <c r="A999" s="179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</row>
    <row r="1000" spans="1:23" s="191" customFormat="1">
      <c r="A1000" s="179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</row>
    <row r="1001" spans="1:23" s="191" customFormat="1">
      <c r="A1001" s="179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</row>
    <row r="1002" spans="1:23" s="191" customFormat="1">
      <c r="A1002" s="179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</row>
    <row r="1003" spans="1:23" s="191" customFormat="1">
      <c r="A1003" s="179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</row>
    <row r="1004" spans="1:23" s="191" customFormat="1">
      <c r="A1004" s="179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</row>
    <row r="1005" spans="1:23" s="191" customFormat="1">
      <c r="A1005" s="179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</row>
    <row r="1006" spans="1:23" s="191" customFormat="1">
      <c r="A1006" s="179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</row>
    <row r="1007" spans="1:23" s="191" customFormat="1">
      <c r="A1007" s="179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</row>
    <row r="1008" spans="1:23" s="191" customFormat="1">
      <c r="A1008" s="179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</row>
    <row r="1009" spans="1:23" s="191" customFormat="1">
      <c r="A1009" s="179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</row>
    <row r="1010" spans="1:23" s="191" customFormat="1">
      <c r="A1010" s="179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</row>
    <row r="1011" spans="1:23" s="191" customFormat="1">
      <c r="A1011" s="179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</row>
    <row r="1012" spans="1:23" s="191" customFormat="1">
      <c r="A1012" s="179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</row>
    <row r="1013" spans="1:23" s="191" customFormat="1">
      <c r="A1013" s="179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</row>
    <row r="1014" spans="1:23" s="191" customFormat="1">
      <c r="A1014" s="179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</row>
    <row r="1015" spans="1:23" s="191" customFormat="1">
      <c r="A1015" s="179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</row>
    <row r="1016" spans="1:23" s="191" customFormat="1">
      <c r="A1016" s="179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</row>
    <row r="1017" spans="1:23" s="191" customFormat="1">
      <c r="A1017" s="179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</row>
    <row r="1018" spans="1:23" s="191" customFormat="1">
      <c r="A1018" s="179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</row>
    <row r="1019" spans="1:23" s="191" customFormat="1">
      <c r="A1019" s="179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</row>
    <row r="1020" spans="1:23" s="191" customFormat="1">
      <c r="A1020" s="179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</row>
    <row r="1021" spans="1:23" s="191" customFormat="1">
      <c r="A1021" s="179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</row>
    <row r="1022" spans="1:23" s="191" customFormat="1">
      <c r="A1022" s="179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</row>
    <row r="1023" spans="1:23" s="191" customFormat="1">
      <c r="A1023" s="179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</row>
    <row r="1024" spans="1:23" s="191" customFormat="1">
      <c r="A1024" s="179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</row>
    <row r="1025" spans="1:23" s="191" customFormat="1">
      <c r="A1025" s="179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</row>
    <row r="1026" spans="1:23" s="191" customFormat="1">
      <c r="A1026" s="179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</row>
    <row r="1027" spans="1:23" s="191" customFormat="1">
      <c r="A1027" s="179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</row>
    <row r="1028" spans="1:23" s="191" customFormat="1">
      <c r="A1028" s="179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</row>
    <row r="1029" spans="1:23" s="191" customFormat="1">
      <c r="A1029" s="179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</row>
    <row r="1030" spans="1:23" s="191" customFormat="1">
      <c r="A1030" s="179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</row>
    <row r="1031" spans="1:23" s="191" customFormat="1">
      <c r="A1031" s="179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</row>
    <row r="1032" spans="1:23" s="191" customFormat="1">
      <c r="A1032" s="179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</row>
    <row r="1033" spans="1:23" s="191" customFormat="1">
      <c r="A1033" s="179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</row>
    <row r="1034" spans="1:23" s="191" customFormat="1">
      <c r="A1034" s="179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</row>
    <row r="1035" spans="1:23" s="191" customFormat="1">
      <c r="A1035" s="179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</row>
    <row r="1036" spans="1:23" s="191" customFormat="1">
      <c r="A1036" s="179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</row>
    <row r="1037" spans="1:23" s="191" customFormat="1">
      <c r="A1037" s="179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</row>
    <row r="1038" spans="1:23" s="191" customFormat="1">
      <c r="A1038" s="179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</row>
    <row r="1039" spans="1:23" s="191" customFormat="1">
      <c r="A1039" s="179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</row>
    <row r="1040" spans="1:23" s="191" customFormat="1">
      <c r="A1040" s="179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</row>
    <row r="1041" spans="1:23" s="191" customFormat="1">
      <c r="A1041" s="179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</row>
    <row r="1042" spans="1:23" s="191" customFormat="1">
      <c r="A1042" s="179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</row>
    <row r="1043" spans="1:23" s="191" customFormat="1">
      <c r="A1043" s="179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</row>
    <row r="1044" spans="1:23" s="191" customFormat="1">
      <c r="A1044" s="179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</row>
    <row r="1045" spans="1:23" s="191" customFormat="1">
      <c r="A1045" s="179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</row>
    <row r="1046" spans="1:23" s="191" customFormat="1">
      <c r="A1046" s="179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</row>
    <row r="1047" spans="1:23" s="191" customFormat="1">
      <c r="A1047" s="179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</row>
    <row r="1048" spans="1:23" s="191" customFormat="1">
      <c r="A1048" s="179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</row>
    <row r="1049" spans="1:23" s="191" customFormat="1">
      <c r="A1049" s="179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</row>
    <row r="1050" spans="1:23" s="191" customFormat="1">
      <c r="A1050" s="179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</row>
    <row r="1051" spans="1:23" s="191" customFormat="1">
      <c r="A1051" s="179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</row>
    <row r="1052" spans="1:23" s="191" customFormat="1">
      <c r="A1052" s="179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</row>
    <row r="1053" spans="1:23" s="191" customFormat="1">
      <c r="A1053" s="179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</row>
    <row r="1054" spans="1:23" s="191" customFormat="1">
      <c r="A1054" s="179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</row>
    <row r="1055" spans="1:23" s="191" customFormat="1">
      <c r="A1055" s="179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</row>
    <row r="1056" spans="1:23" s="191" customFormat="1">
      <c r="A1056" s="179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</row>
    <row r="1057" spans="1:23" s="191" customFormat="1">
      <c r="A1057" s="179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</row>
    <row r="1058" spans="1:23" s="191" customFormat="1">
      <c r="A1058" s="179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</row>
    <row r="1059" spans="1:23" s="191" customFormat="1">
      <c r="A1059" s="179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</row>
    <row r="1060" spans="1:23" s="191" customFormat="1">
      <c r="A1060" s="179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</row>
    <row r="1061" spans="1:23" s="191" customFormat="1">
      <c r="A1061" s="179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</row>
    <row r="1062" spans="1:23" s="191" customFormat="1">
      <c r="A1062" s="179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</row>
  </sheetData>
  <mergeCells count="1">
    <mergeCell ref="A2:C2"/>
  </mergeCells>
  <conditionalFormatting sqref="D8:CY8">
    <cfRule type="cellIs" dxfId="9" priority="14" stopIfTrue="1" operator="equal">
      <formula>0</formula>
    </cfRule>
  </conditionalFormatting>
  <conditionalFormatting sqref="A56">
    <cfRule type="expression" dxfId="8" priority="9">
      <formula>$A56=4</formula>
    </cfRule>
    <cfRule type="expression" dxfId="7" priority="10">
      <formula>$A56=3</formula>
    </cfRule>
    <cfRule type="expression" dxfId="6" priority="11">
      <formula>$A56=2</formula>
    </cfRule>
    <cfRule type="expression" dxfId="5" priority="12">
      <formula>$A56=1</formula>
    </cfRule>
  </conditionalFormatting>
  <pageMargins left="0" right="0" top="0" bottom="0" header="0" footer="0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zoomScaleSheetLayoutView="85" workbookViewId="0">
      <selection sqref="A1:B1"/>
    </sheetView>
  </sheetViews>
  <sheetFormatPr defaultColWidth="9.140625" defaultRowHeight="15"/>
  <cols>
    <col min="1" max="1" width="67.140625" style="193" customWidth="1"/>
    <col min="2" max="2" width="16" style="193" customWidth="1"/>
    <col min="3" max="16384" width="9.140625" style="193"/>
  </cols>
  <sheetData>
    <row r="1" spans="1:2" ht="76.5" customHeight="1">
      <c r="A1" s="252" t="s">
        <v>195</v>
      </c>
      <c r="B1" s="252"/>
    </row>
    <row r="2" spans="1:2" ht="33" customHeight="1">
      <c r="A2" s="245" t="s">
        <v>187</v>
      </c>
      <c r="B2" s="246" t="s">
        <v>193</v>
      </c>
    </row>
    <row r="3" spans="1:2" ht="16.5" customHeight="1">
      <c r="A3" s="195" t="s">
        <v>188</v>
      </c>
      <c r="B3" s="202">
        <v>253</v>
      </c>
    </row>
    <row r="4" spans="1:2" ht="16.5" customHeight="1">
      <c r="A4" s="195" t="s">
        <v>189</v>
      </c>
      <c r="B4" s="202">
        <v>1382</v>
      </c>
    </row>
    <row r="5" spans="1:2" ht="16.5" customHeight="1">
      <c r="A5" s="195" t="s">
        <v>214</v>
      </c>
      <c r="B5" s="202">
        <v>187</v>
      </c>
    </row>
    <row r="6" spans="1:2" ht="16.5" customHeight="1">
      <c r="A6" s="196" t="s">
        <v>143</v>
      </c>
      <c r="B6" s="202">
        <v>200</v>
      </c>
    </row>
    <row r="7" spans="1:2" ht="16.5" customHeight="1">
      <c r="A7" s="197" t="s">
        <v>190</v>
      </c>
      <c r="B7" s="202">
        <v>435</v>
      </c>
    </row>
    <row r="8" spans="1:2" ht="16.5" customHeight="1">
      <c r="A8" s="197" t="s">
        <v>191</v>
      </c>
      <c r="B8" s="202">
        <v>1000</v>
      </c>
    </row>
    <row r="9" spans="1:2" ht="15.75">
      <c r="A9" s="203" t="s">
        <v>194</v>
      </c>
      <c r="B9" s="201">
        <f>SUM(B3:B8)</f>
        <v>3457</v>
      </c>
    </row>
    <row r="10" spans="1:2">
      <c r="A10" s="200"/>
      <c r="B10" s="198"/>
    </row>
    <row r="11" spans="1:2" ht="15.75" customHeight="1">
      <c r="A11" s="199" t="s">
        <v>192</v>
      </c>
      <c r="B11" s="194">
        <v>3477</v>
      </c>
    </row>
    <row r="12" spans="1:2" ht="15.75" customHeight="1">
      <c r="A12" s="192" t="s">
        <v>4</v>
      </c>
      <c r="B12" s="194">
        <v>20</v>
      </c>
    </row>
    <row r="13" spans="1:2" ht="15.75">
      <c r="A13" s="199" t="s">
        <v>186</v>
      </c>
      <c r="B13" s="194">
        <f>B11-B9-B12</f>
        <v>0</v>
      </c>
    </row>
  </sheetData>
  <mergeCells count="1">
    <mergeCell ref="A1:B1"/>
  </mergeCells>
  <conditionalFormatting sqref="A12">
    <cfRule type="expression" dxfId="4" priority="1">
      <formula>$A12=4</formula>
    </cfRule>
    <cfRule type="expression" dxfId="3" priority="2">
      <formula>$A12=3</formula>
    </cfRule>
    <cfRule type="expression" dxfId="2" priority="3">
      <formula>$A12=2</formula>
    </cfRule>
    <cfRule type="expression" dxfId="1" priority="4">
      <formula>$A12=1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1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132"/>
  <sheetViews>
    <sheetView topLeftCell="A2" zoomScaleSheetLayoutView="100" workbookViewId="0">
      <pane xSplit="1" ySplit="3" topLeftCell="B5" activePane="bottomRight" state="frozen"/>
      <selection activeCell="A2" sqref="A2"/>
      <selection pane="topRight" activeCell="D2" sqref="D2"/>
      <selection pane="bottomLeft" activeCell="A8" sqref="A8"/>
      <selection pane="bottomRight" activeCell="I4" sqref="I4"/>
    </sheetView>
  </sheetViews>
  <sheetFormatPr defaultRowHeight="14.25"/>
  <cols>
    <col min="1" max="1" width="65" style="205" customWidth="1"/>
    <col min="2" max="2" width="24.28515625" style="217" customWidth="1"/>
    <col min="3" max="3" width="9.140625" style="217"/>
    <col min="4" max="4" width="13.42578125" style="217" customWidth="1"/>
    <col min="5" max="5" width="8.42578125" style="217" customWidth="1"/>
    <col min="6" max="9" width="9.140625" style="217"/>
    <col min="10" max="10" width="10.28515625" style="217" bestFit="1" customWidth="1"/>
    <col min="11" max="69" width="9.140625" style="217"/>
    <col min="70" max="70" width="68.28515625" style="217" customWidth="1"/>
    <col min="71" max="79" width="0" style="217" hidden="1" customWidth="1"/>
    <col min="80" max="82" width="14.85546875" style="217" customWidth="1"/>
    <col min="83" max="85" width="0" style="217" hidden="1" customWidth="1"/>
    <col min="86" max="86" width="12.7109375" style="217" customWidth="1"/>
    <col min="87" max="87" width="14.85546875" style="217" customWidth="1"/>
    <col min="88" max="88" width="12.7109375" style="217" customWidth="1"/>
    <col min="89" max="89" width="12.42578125" style="217" customWidth="1"/>
    <col min="90" max="90" width="13.140625" style="217" customWidth="1"/>
    <col min="91" max="92" width="12.42578125" style="217" customWidth="1"/>
    <col min="93" max="96" width="12.7109375" style="217" customWidth="1"/>
    <col min="97" max="97" width="14.85546875" style="217" customWidth="1"/>
    <col min="98" max="98" width="12.7109375" style="217" customWidth="1"/>
    <col min="99" max="99" width="14.85546875" style="217" customWidth="1"/>
    <col min="100" max="103" width="12.7109375" style="217" customWidth="1"/>
    <col min="104" max="104" width="14.85546875" style="217" customWidth="1"/>
    <col min="105" max="106" width="12.7109375" style="217" customWidth="1"/>
    <col min="107" max="107" width="14.85546875" style="217" customWidth="1"/>
    <col min="108" max="108" width="12.7109375" style="217" customWidth="1"/>
    <col min="109" max="117" width="0" style="217" hidden="1" customWidth="1"/>
    <col min="118" max="16384" width="9.140625" style="217"/>
  </cols>
  <sheetData>
    <row r="1" spans="1:10" ht="15" hidden="1" customHeight="1"/>
    <row r="2" spans="1:10" ht="39.75" customHeight="1">
      <c r="A2" s="253" t="s">
        <v>197</v>
      </c>
      <c r="B2" s="253"/>
      <c r="C2" s="253"/>
      <c r="D2" s="253"/>
      <c r="E2" s="253"/>
      <c r="F2" s="253"/>
      <c r="G2" s="253"/>
      <c r="H2" s="253"/>
    </row>
    <row r="3" spans="1:10" ht="27" customHeight="1">
      <c r="A3" s="254" t="s">
        <v>198</v>
      </c>
      <c r="B3" s="254"/>
      <c r="C3" s="254"/>
      <c r="D3" s="254"/>
      <c r="E3" s="254"/>
      <c r="F3" s="254"/>
      <c r="G3" s="254"/>
      <c r="H3" s="254"/>
    </row>
    <row r="4" spans="1:10" ht="116.25" customHeight="1">
      <c r="A4" s="216" t="s">
        <v>199</v>
      </c>
      <c r="B4" s="218" t="s">
        <v>210</v>
      </c>
      <c r="C4" s="206" t="s">
        <v>101</v>
      </c>
      <c r="D4" s="206" t="s">
        <v>200</v>
      </c>
      <c r="E4" s="206" t="s">
        <v>190</v>
      </c>
      <c r="F4" s="206" t="s">
        <v>191</v>
      </c>
      <c r="G4" s="206" t="s">
        <v>201</v>
      </c>
      <c r="H4" s="206" t="s">
        <v>202</v>
      </c>
      <c r="I4" s="206" t="s">
        <v>213</v>
      </c>
    </row>
    <row r="5" spans="1:10" s="222" customFormat="1" ht="18.75" customHeight="1">
      <c r="A5" s="207" t="s">
        <v>105</v>
      </c>
      <c r="B5" s="219">
        <f t="shared" ref="B5:B29" si="0">C5+D5+E5+F5+G5+H5+I5</f>
        <v>47</v>
      </c>
      <c r="C5" s="219"/>
      <c r="D5" s="220"/>
      <c r="E5" s="220"/>
      <c r="F5" s="219"/>
      <c r="G5" s="219"/>
      <c r="H5" s="219">
        <f>50-3</f>
        <v>47</v>
      </c>
      <c r="I5" s="220"/>
      <c r="J5" s="221"/>
    </row>
    <row r="6" spans="1:10" s="224" customFormat="1" ht="18.75" customHeight="1">
      <c r="A6" s="207" t="s">
        <v>128</v>
      </c>
      <c r="B6" s="219">
        <f t="shared" si="0"/>
        <v>7</v>
      </c>
      <c r="C6" s="219"/>
      <c r="D6" s="219"/>
      <c r="E6" s="219"/>
      <c r="F6" s="219"/>
      <c r="G6" s="219"/>
      <c r="H6" s="219">
        <v>7</v>
      </c>
      <c r="I6" s="223"/>
      <c r="J6" s="221"/>
    </row>
    <row r="7" spans="1:10" s="226" customFormat="1" ht="18.75" customHeight="1">
      <c r="A7" s="207" t="s">
        <v>104</v>
      </c>
      <c r="B7" s="219">
        <f t="shared" si="0"/>
        <v>30</v>
      </c>
      <c r="C7" s="219"/>
      <c r="D7" s="219"/>
      <c r="E7" s="219"/>
      <c r="F7" s="219"/>
      <c r="G7" s="219"/>
      <c r="H7" s="219">
        <f>31-1</f>
        <v>30</v>
      </c>
      <c r="I7" s="225"/>
      <c r="J7" s="221"/>
    </row>
    <row r="8" spans="1:10" s="228" customFormat="1" ht="18.75" customHeight="1">
      <c r="A8" s="207" t="s">
        <v>103</v>
      </c>
      <c r="B8" s="219">
        <f t="shared" si="0"/>
        <v>40</v>
      </c>
      <c r="C8" s="219"/>
      <c r="D8" s="227"/>
      <c r="E8" s="227"/>
      <c r="F8" s="219"/>
      <c r="G8" s="219"/>
      <c r="H8" s="219">
        <f>41-1</f>
        <v>40</v>
      </c>
      <c r="I8" s="227"/>
      <c r="J8" s="221"/>
    </row>
    <row r="9" spans="1:10" s="222" customFormat="1" ht="18.75" customHeight="1">
      <c r="A9" s="207" t="s">
        <v>102</v>
      </c>
      <c r="B9" s="219">
        <f t="shared" si="0"/>
        <v>18</v>
      </c>
      <c r="C9" s="219"/>
      <c r="D9" s="219"/>
      <c r="E9" s="219"/>
      <c r="F9" s="219"/>
      <c r="G9" s="219"/>
      <c r="H9" s="219">
        <v>18</v>
      </c>
      <c r="I9" s="220"/>
      <c r="J9" s="221"/>
    </row>
    <row r="10" spans="1:10" s="222" customFormat="1" ht="18.75" customHeight="1">
      <c r="A10" s="207" t="s">
        <v>101</v>
      </c>
      <c r="B10" s="219">
        <f t="shared" si="0"/>
        <v>152</v>
      </c>
      <c r="C10" s="229">
        <v>152</v>
      </c>
      <c r="D10" s="229"/>
      <c r="E10" s="229"/>
      <c r="F10" s="219"/>
      <c r="G10" s="219"/>
      <c r="H10" s="219"/>
      <c r="I10" s="220"/>
      <c r="J10" s="221"/>
    </row>
    <row r="11" spans="1:10" s="222" customFormat="1" ht="18.75" customHeight="1">
      <c r="A11" s="207" t="s">
        <v>100</v>
      </c>
      <c r="B11" s="219">
        <f t="shared" si="0"/>
        <v>34</v>
      </c>
      <c r="C11" s="219"/>
      <c r="D11" s="219"/>
      <c r="E11" s="219"/>
      <c r="F11" s="219"/>
      <c r="G11" s="219"/>
      <c r="H11" s="219">
        <f>35-1</f>
        <v>34</v>
      </c>
      <c r="I11" s="220"/>
      <c r="J11" s="221"/>
    </row>
    <row r="12" spans="1:10" s="222" customFormat="1" ht="18.75" customHeight="1">
      <c r="A12" s="207" t="s">
        <v>99</v>
      </c>
      <c r="B12" s="219">
        <f t="shared" si="0"/>
        <v>31</v>
      </c>
      <c r="C12" s="219"/>
      <c r="D12" s="219"/>
      <c r="E12" s="219"/>
      <c r="F12" s="219"/>
      <c r="G12" s="219"/>
      <c r="H12" s="219">
        <f>32-1</f>
        <v>31</v>
      </c>
      <c r="I12" s="220"/>
      <c r="J12" s="221"/>
    </row>
    <row r="13" spans="1:10" s="222" customFormat="1" ht="18.75" customHeight="1">
      <c r="A13" s="207" t="s">
        <v>98</v>
      </c>
      <c r="B13" s="219">
        <f t="shared" si="0"/>
        <v>154</v>
      </c>
      <c r="C13" s="219"/>
      <c r="D13" s="219"/>
      <c r="E13" s="219"/>
      <c r="F13" s="219">
        <v>123</v>
      </c>
      <c r="G13" s="219">
        <v>31</v>
      </c>
      <c r="H13" s="220"/>
      <c r="I13" s="220"/>
      <c r="J13" s="221"/>
    </row>
    <row r="14" spans="1:10" s="222" customFormat="1" ht="18.75" customHeight="1">
      <c r="A14" s="207" t="s">
        <v>97</v>
      </c>
      <c r="B14" s="219">
        <f t="shared" si="0"/>
        <v>60</v>
      </c>
      <c r="C14" s="219"/>
      <c r="D14" s="220"/>
      <c r="E14" s="220"/>
      <c r="F14" s="219"/>
      <c r="G14" s="219"/>
      <c r="H14" s="219">
        <f>64-4</f>
        <v>60</v>
      </c>
      <c r="I14" s="220"/>
      <c r="J14" s="221"/>
    </row>
    <row r="15" spans="1:10" s="230" customFormat="1" ht="18.75" customHeight="1">
      <c r="A15" s="207" t="s">
        <v>96</v>
      </c>
      <c r="B15" s="219">
        <f t="shared" si="0"/>
        <v>86</v>
      </c>
      <c r="C15" s="219"/>
      <c r="D15" s="227"/>
      <c r="E15" s="227"/>
      <c r="F15" s="219"/>
      <c r="G15" s="219"/>
      <c r="H15" s="219">
        <v>86</v>
      </c>
      <c r="I15" s="227"/>
      <c r="J15" s="221"/>
    </row>
    <row r="16" spans="1:10" s="222" customFormat="1" ht="18.75" customHeight="1">
      <c r="A16" s="207" t="s">
        <v>95</v>
      </c>
      <c r="B16" s="219">
        <f t="shared" si="0"/>
        <v>39</v>
      </c>
      <c r="C16" s="219"/>
      <c r="D16" s="220"/>
      <c r="E16" s="220"/>
      <c r="F16" s="219"/>
      <c r="G16" s="219"/>
      <c r="H16" s="219">
        <f>42-3</f>
        <v>39</v>
      </c>
      <c r="I16" s="220"/>
      <c r="J16" s="221"/>
    </row>
    <row r="17" spans="1:52" s="222" customFormat="1" ht="18.75" customHeight="1">
      <c r="A17" s="207" t="s">
        <v>94</v>
      </c>
      <c r="B17" s="219">
        <f t="shared" si="0"/>
        <v>37</v>
      </c>
      <c r="C17" s="219"/>
      <c r="D17" s="219"/>
      <c r="E17" s="219"/>
      <c r="F17" s="219">
        <v>37</v>
      </c>
      <c r="G17" s="219"/>
      <c r="H17" s="220"/>
      <c r="I17" s="220"/>
      <c r="J17" s="221"/>
    </row>
    <row r="18" spans="1:52" s="222" customFormat="1" ht="18.75" customHeight="1">
      <c r="A18" s="207" t="s">
        <v>93</v>
      </c>
      <c r="B18" s="219">
        <f t="shared" si="0"/>
        <v>43</v>
      </c>
      <c r="C18" s="219">
        <v>43</v>
      </c>
      <c r="D18" s="219"/>
      <c r="E18" s="219"/>
      <c r="F18" s="219"/>
      <c r="G18" s="219"/>
      <c r="H18" s="220"/>
      <c r="I18" s="220"/>
      <c r="J18" s="221"/>
    </row>
    <row r="19" spans="1:52" s="222" customFormat="1" ht="18.75" customHeight="1">
      <c r="A19" s="207" t="s">
        <v>92</v>
      </c>
      <c r="B19" s="219">
        <f t="shared" si="0"/>
        <v>14</v>
      </c>
      <c r="C19" s="219"/>
      <c r="D19" s="219"/>
      <c r="E19" s="219"/>
      <c r="F19" s="219"/>
      <c r="G19" s="219"/>
      <c r="H19" s="219">
        <v>14</v>
      </c>
      <c r="I19" s="220"/>
      <c r="J19" s="221"/>
    </row>
    <row r="20" spans="1:52" s="222" customFormat="1" ht="18.75" customHeight="1">
      <c r="A20" s="207" t="s">
        <v>91</v>
      </c>
      <c r="B20" s="219">
        <f t="shared" si="0"/>
        <v>48</v>
      </c>
      <c r="C20" s="219"/>
      <c r="D20" s="219"/>
      <c r="E20" s="219"/>
      <c r="F20" s="219"/>
      <c r="G20" s="219"/>
      <c r="H20" s="219">
        <f>50-2</f>
        <v>48</v>
      </c>
      <c r="I20" s="220"/>
      <c r="J20" s="221"/>
    </row>
    <row r="21" spans="1:52" s="222" customFormat="1" ht="18.75" customHeight="1">
      <c r="A21" s="207" t="s">
        <v>90</v>
      </c>
      <c r="B21" s="219">
        <f t="shared" si="0"/>
        <v>25</v>
      </c>
      <c r="C21" s="219">
        <v>25</v>
      </c>
      <c r="D21" s="219"/>
      <c r="E21" s="219"/>
      <c r="F21" s="219"/>
      <c r="G21" s="219"/>
      <c r="H21" s="220"/>
      <c r="I21" s="220"/>
      <c r="J21" s="221"/>
    </row>
    <row r="22" spans="1:52" s="222" customFormat="1" ht="18.75" customHeight="1">
      <c r="A22" s="207" t="s">
        <v>89</v>
      </c>
      <c r="B22" s="219">
        <f t="shared" si="0"/>
        <v>21</v>
      </c>
      <c r="C22" s="219"/>
      <c r="D22" s="219"/>
      <c r="E22" s="219"/>
      <c r="F22" s="219"/>
      <c r="G22" s="219"/>
      <c r="H22" s="219">
        <f>22-1</f>
        <v>21</v>
      </c>
      <c r="I22" s="220"/>
      <c r="J22" s="221"/>
    </row>
    <row r="23" spans="1:52" s="222" customFormat="1" ht="18.75" customHeight="1">
      <c r="A23" s="207" t="s">
        <v>88</v>
      </c>
      <c r="B23" s="219">
        <f t="shared" si="0"/>
        <v>133</v>
      </c>
      <c r="C23" s="219"/>
      <c r="D23" s="219"/>
      <c r="E23" s="219"/>
      <c r="F23" s="219"/>
      <c r="G23" s="219"/>
      <c r="H23" s="219">
        <v>133</v>
      </c>
      <c r="I23" s="220"/>
      <c r="J23" s="221"/>
    </row>
    <row r="24" spans="1:52" s="222" customFormat="1" ht="18.75" customHeight="1">
      <c r="A24" s="207" t="s">
        <v>87</v>
      </c>
      <c r="B24" s="219">
        <f t="shared" si="0"/>
        <v>33</v>
      </c>
      <c r="C24" s="219">
        <v>33</v>
      </c>
      <c r="D24" s="219"/>
      <c r="E24" s="219"/>
      <c r="F24" s="219"/>
      <c r="G24" s="219"/>
      <c r="H24" s="220"/>
      <c r="I24" s="220"/>
      <c r="J24" s="221"/>
    </row>
    <row r="25" spans="1:52" s="222" customFormat="1" ht="18.75" customHeight="1">
      <c r="A25" s="207" t="s">
        <v>86</v>
      </c>
      <c r="B25" s="219">
        <f t="shared" si="0"/>
        <v>56</v>
      </c>
      <c r="C25" s="219"/>
      <c r="D25" s="219"/>
      <c r="E25" s="219"/>
      <c r="F25" s="219"/>
      <c r="G25" s="219"/>
      <c r="H25" s="219">
        <f>59-3</f>
        <v>56</v>
      </c>
      <c r="I25" s="220"/>
      <c r="J25" s="221"/>
    </row>
    <row r="26" spans="1:52" s="222" customFormat="1" ht="18.75" customHeight="1">
      <c r="A26" s="207" t="s">
        <v>85</v>
      </c>
      <c r="B26" s="219">
        <f t="shared" si="0"/>
        <v>19</v>
      </c>
      <c r="C26" s="219"/>
      <c r="D26" s="219"/>
      <c r="E26" s="219"/>
      <c r="F26" s="219">
        <v>19</v>
      </c>
      <c r="G26" s="219"/>
      <c r="H26" s="219"/>
      <c r="I26" s="220"/>
      <c r="J26" s="221"/>
    </row>
    <row r="27" spans="1:52" s="222" customFormat="1" ht="18.75" customHeight="1">
      <c r="A27" s="207" t="s">
        <v>84</v>
      </c>
      <c r="B27" s="219">
        <f t="shared" si="0"/>
        <v>41</v>
      </c>
      <c r="C27" s="219"/>
      <c r="D27" s="219"/>
      <c r="E27" s="219"/>
      <c r="F27" s="219">
        <v>41</v>
      </c>
      <c r="G27" s="219"/>
      <c r="H27" s="219"/>
      <c r="I27" s="220"/>
      <c r="J27" s="221"/>
    </row>
    <row r="28" spans="1:52" s="222" customFormat="1" ht="18.75" customHeight="1">
      <c r="A28" s="207" t="s">
        <v>83</v>
      </c>
      <c r="B28" s="219">
        <f t="shared" si="0"/>
        <v>37</v>
      </c>
      <c r="C28" s="219"/>
      <c r="D28" s="219"/>
      <c r="E28" s="219"/>
      <c r="F28" s="219">
        <v>37</v>
      </c>
      <c r="G28" s="219"/>
      <c r="H28" s="219"/>
      <c r="I28" s="220"/>
      <c r="J28" s="221"/>
    </row>
    <row r="29" spans="1:52" s="222" customFormat="1" ht="18.75" customHeight="1">
      <c r="A29" s="207" t="s">
        <v>82</v>
      </c>
      <c r="B29" s="219">
        <f t="shared" si="0"/>
        <v>34</v>
      </c>
      <c r="C29" s="219"/>
      <c r="D29" s="220"/>
      <c r="E29" s="220"/>
      <c r="F29" s="219">
        <v>34</v>
      </c>
      <c r="G29" s="219"/>
      <c r="H29" s="219"/>
      <c r="I29" s="220"/>
      <c r="J29" s="221"/>
    </row>
    <row r="30" spans="1:52" s="222" customFormat="1" ht="16.5" customHeight="1">
      <c r="A30" s="207" t="s">
        <v>81</v>
      </c>
      <c r="B30" s="219">
        <f>C30+D30+E30+F30+G30+H30+I30</f>
        <v>81</v>
      </c>
      <c r="C30" s="219"/>
      <c r="D30" s="220"/>
      <c r="E30" s="220"/>
      <c r="F30" s="219">
        <v>81</v>
      </c>
      <c r="G30" s="219"/>
      <c r="H30" s="219"/>
      <c r="I30" s="220"/>
      <c r="J30" s="221"/>
    </row>
    <row r="31" spans="1:52" s="232" customFormat="1" ht="30.75" customHeight="1">
      <c r="A31" s="208" t="s">
        <v>78</v>
      </c>
      <c r="B31" s="209">
        <f>SUM(B5:B30)</f>
        <v>1320</v>
      </c>
      <c r="C31" s="209">
        <f t="shared" ref="C31:I31" si="1">SUM(C5:C30)</f>
        <v>253</v>
      </c>
      <c r="D31" s="209">
        <f t="shared" si="1"/>
        <v>0</v>
      </c>
      <c r="E31" s="209">
        <f t="shared" si="1"/>
        <v>0</v>
      </c>
      <c r="F31" s="209">
        <f t="shared" si="1"/>
        <v>372</v>
      </c>
      <c r="G31" s="209">
        <f t="shared" si="1"/>
        <v>31</v>
      </c>
      <c r="H31" s="209">
        <f t="shared" si="1"/>
        <v>664</v>
      </c>
      <c r="I31" s="209">
        <f t="shared" si="1"/>
        <v>0</v>
      </c>
      <c r="J31" s="22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  <c r="AO31" s="231"/>
      <c r="AP31" s="231"/>
      <c r="AQ31" s="231"/>
      <c r="AR31" s="231"/>
      <c r="AS31" s="231"/>
      <c r="AT31" s="231"/>
      <c r="AU31" s="231"/>
      <c r="AV31" s="231"/>
      <c r="AW31" s="231"/>
      <c r="AX31" s="231"/>
      <c r="AY31" s="231"/>
      <c r="AZ31" s="231"/>
    </row>
    <row r="32" spans="1:52" s="222" customFormat="1" ht="25.5" customHeight="1">
      <c r="A32" s="207" t="s">
        <v>75</v>
      </c>
      <c r="B32" s="219">
        <f t="shared" ref="B32:B40" si="2">C32+D32+E32+F32+G32+H32+I32</f>
        <v>273</v>
      </c>
      <c r="C32" s="220"/>
      <c r="D32" s="220"/>
      <c r="E32" s="220"/>
      <c r="F32" s="220"/>
      <c r="G32" s="220"/>
      <c r="H32" s="219">
        <v>173</v>
      </c>
      <c r="I32" s="219">
        <v>100</v>
      </c>
      <c r="J32" s="221"/>
    </row>
    <row r="33" spans="1:53" s="222" customFormat="1" ht="18.75" customHeight="1">
      <c r="A33" s="207" t="s">
        <v>72</v>
      </c>
      <c r="B33" s="219">
        <f t="shared" si="2"/>
        <v>316</v>
      </c>
      <c r="C33" s="220"/>
      <c r="D33" s="220"/>
      <c r="E33" s="220"/>
      <c r="F33" s="219">
        <v>116</v>
      </c>
      <c r="G33" s="219">
        <v>200</v>
      </c>
      <c r="I33" s="220"/>
      <c r="J33" s="221"/>
    </row>
    <row r="34" spans="1:53" s="222" customFormat="1" ht="18.75" customHeight="1">
      <c r="A34" s="207" t="s">
        <v>71</v>
      </c>
      <c r="B34" s="219">
        <f t="shared" si="2"/>
        <v>440</v>
      </c>
      <c r="C34" s="220"/>
      <c r="D34" s="220"/>
      <c r="E34" s="220"/>
      <c r="F34" s="220"/>
      <c r="G34" s="219">
        <v>200</v>
      </c>
      <c r="H34" s="233">
        <v>240</v>
      </c>
      <c r="I34" s="220"/>
      <c r="J34" s="221"/>
    </row>
    <row r="35" spans="1:53" s="222" customFormat="1" ht="18.75" customHeight="1">
      <c r="A35" s="207" t="s">
        <v>173</v>
      </c>
      <c r="B35" s="219">
        <f t="shared" si="2"/>
        <v>199</v>
      </c>
      <c r="C35" s="220"/>
      <c r="D35" s="220"/>
      <c r="E35" s="220"/>
      <c r="F35" s="220"/>
      <c r="G35" s="220"/>
      <c r="H35" s="233">
        <v>199</v>
      </c>
      <c r="I35" s="220"/>
      <c r="J35" s="221"/>
    </row>
    <row r="36" spans="1:53" s="222" customFormat="1" ht="28.5">
      <c r="A36" s="207" t="s">
        <v>203</v>
      </c>
      <c r="B36" s="219">
        <f t="shared" si="2"/>
        <v>27</v>
      </c>
      <c r="C36" s="220"/>
      <c r="D36" s="220"/>
      <c r="E36" s="220"/>
      <c r="F36" s="220"/>
      <c r="G36" s="220"/>
      <c r="H36" s="233">
        <v>27</v>
      </c>
      <c r="I36" s="220"/>
      <c r="J36" s="221"/>
    </row>
    <row r="37" spans="1:53" s="222" customFormat="1" ht="28.5">
      <c r="A37" s="207" t="s">
        <v>204</v>
      </c>
      <c r="B37" s="219">
        <f t="shared" si="2"/>
        <v>435</v>
      </c>
      <c r="C37" s="220"/>
      <c r="D37" s="220"/>
      <c r="E37" s="219">
        <f>144+291</f>
        <v>435</v>
      </c>
      <c r="F37" s="220"/>
      <c r="G37" s="220"/>
      <c r="H37" s="234"/>
      <c r="I37" s="220"/>
      <c r="J37" s="221"/>
    </row>
    <row r="38" spans="1:53" s="222" customFormat="1" ht="16.5" customHeight="1">
      <c r="A38" s="207" t="s">
        <v>176</v>
      </c>
      <c r="B38" s="219">
        <f t="shared" si="2"/>
        <v>35</v>
      </c>
      <c r="C38" s="220"/>
      <c r="D38" s="220"/>
      <c r="E38" s="220"/>
      <c r="F38" s="220"/>
      <c r="G38" s="220"/>
      <c r="H38" s="233">
        <v>35</v>
      </c>
      <c r="I38" s="220"/>
      <c r="J38" s="221"/>
    </row>
    <row r="39" spans="1:53" s="222" customFormat="1" ht="16.5" customHeight="1">
      <c r="A39" s="207" t="s">
        <v>205</v>
      </c>
      <c r="B39" s="219">
        <f t="shared" si="2"/>
        <v>150</v>
      </c>
      <c r="C39" s="220"/>
      <c r="D39" s="220"/>
      <c r="E39" s="220"/>
      <c r="F39" s="219">
        <v>63</v>
      </c>
      <c r="G39" s="220"/>
      <c r="H39" s="220"/>
      <c r="I39" s="219">
        <v>87</v>
      </c>
      <c r="J39" s="221"/>
    </row>
    <row r="40" spans="1:53" s="222" customFormat="1" ht="16.5" customHeight="1">
      <c r="A40" s="207" t="s">
        <v>177</v>
      </c>
      <c r="B40" s="219">
        <f t="shared" si="2"/>
        <v>18</v>
      </c>
      <c r="C40" s="220"/>
      <c r="D40" s="220"/>
      <c r="E40" s="220"/>
      <c r="F40" s="219">
        <v>18</v>
      </c>
      <c r="G40" s="219"/>
      <c r="I40" s="220"/>
      <c r="J40" s="221"/>
    </row>
    <row r="41" spans="1:53" s="222" customFormat="1" ht="16.5" customHeight="1">
      <c r="A41" s="207" t="s">
        <v>178</v>
      </c>
      <c r="B41" s="219">
        <f>C41+D41+E41+F41+G41+H41+I41</f>
        <v>44</v>
      </c>
      <c r="C41" s="220"/>
      <c r="D41" s="220"/>
      <c r="E41" s="220"/>
      <c r="F41" s="220"/>
      <c r="G41" s="220"/>
      <c r="H41" s="233">
        <v>44</v>
      </c>
      <c r="I41" s="220"/>
      <c r="J41" s="221"/>
    </row>
    <row r="42" spans="1:53" s="236" customFormat="1" ht="38.25" customHeight="1">
      <c r="A42" s="208" t="s">
        <v>63</v>
      </c>
      <c r="B42" s="209">
        <f>SUM(B32:B41)</f>
        <v>1937</v>
      </c>
      <c r="C42" s="209">
        <f t="shared" ref="C42:I42" si="3">SUM(C32:C41)</f>
        <v>0</v>
      </c>
      <c r="D42" s="209">
        <f t="shared" si="3"/>
        <v>0</v>
      </c>
      <c r="E42" s="209">
        <f t="shared" si="3"/>
        <v>435</v>
      </c>
      <c r="F42" s="209">
        <f t="shared" si="3"/>
        <v>197</v>
      </c>
      <c r="G42" s="209">
        <f t="shared" si="3"/>
        <v>400</v>
      </c>
      <c r="H42" s="209">
        <f t="shared" si="3"/>
        <v>718</v>
      </c>
      <c r="I42" s="209">
        <f t="shared" si="3"/>
        <v>187</v>
      </c>
      <c r="J42" s="221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35"/>
      <c r="AU42" s="235"/>
      <c r="AV42" s="235"/>
      <c r="AW42" s="235"/>
      <c r="AX42" s="235"/>
      <c r="AY42" s="235"/>
      <c r="AZ42" s="235"/>
      <c r="BA42" s="235"/>
    </row>
    <row r="43" spans="1:53" s="222" customFormat="1" ht="16.5" customHeight="1">
      <c r="A43" s="207" t="s">
        <v>200</v>
      </c>
      <c r="B43" s="219">
        <f t="shared" ref="B43" si="4">C43+D43+E43+F43+G43+H43+I43</f>
        <v>200</v>
      </c>
      <c r="C43" s="220"/>
      <c r="D43" s="219">
        <v>200</v>
      </c>
      <c r="E43" s="219"/>
      <c r="F43" s="220"/>
      <c r="G43" s="220"/>
      <c r="H43" s="220"/>
      <c r="I43" s="220"/>
      <c r="J43" s="221"/>
    </row>
    <row r="44" spans="1:53" s="238" customFormat="1" ht="35.25" customHeight="1">
      <c r="A44" s="208" t="s">
        <v>50</v>
      </c>
      <c r="B44" s="209">
        <f t="shared" ref="B44:I44" si="5">SUM(B43:B43)</f>
        <v>200</v>
      </c>
      <c r="C44" s="209">
        <f t="shared" si="5"/>
        <v>0</v>
      </c>
      <c r="D44" s="209">
        <f t="shared" si="5"/>
        <v>200</v>
      </c>
      <c r="E44" s="209">
        <f t="shared" si="5"/>
        <v>0</v>
      </c>
      <c r="F44" s="209">
        <f t="shared" si="5"/>
        <v>0</v>
      </c>
      <c r="G44" s="209">
        <f t="shared" si="5"/>
        <v>0</v>
      </c>
      <c r="H44" s="209">
        <f t="shared" si="5"/>
        <v>0</v>
      </c>
      <c r="I44" s="209">
        <f t="shared" si="5"/>
        <v>0</v>
      </c>
      <c r="J44" s="221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37"/>
    </row>
    <row r="45" spans="1:53" s="210" customFormat="1" ht="30.75" customHeight="1">
      <c r="A45" s="207" t="s">
        <v>183</v>
      </c>
      <c r="B45" s="211">
        <f t="shared" ref="B45:I45" si="6">B44+B42+B31</f>
        <v>3457</v>
      </c>
      <c r="C45" s="211">
        <f t="shared" si="6"/>
        <v>253</v>
      </c>
      <c r="D45" s="211">
        <f t="shared" si="6"/>
        <v>200</v>
      </c>
      <c r="E45" s="211">
        <f t="shared" si="6"/>
        <v>435</v>
      </c>
      <c r="F45" s="211">
        <f t="shared" si="6"/>
        <v>569</v>
      </c>
      <c r="G45" s="211">
        <f t="shared" si="6"/>
        <v>431</v>
      </c>
      <c r="H45" s="211">
        <f t="shared" si="6"/>
        <v>1382</v>
      </c>
      <c r="I45" s="211">
        <f t="shared" si="6"/>
        <v>187</v>
      </c>
      <c r="J45" s="221"/>
    </row>
    <row r="46" spans="1:53" s="210" customFormat="1" ht="25.5" customHeight="1">
      <c r="A46" s="212" t="s">
        <v>206</v>
      </c>
      <c r="B46" s="211">
        <v>20</v>
      </c>
      <c r="C46" s="213"/>
      <c r="D46" s="213"/>
      <c r="E46" s="213"/>
      <c r="F46" s="213"/>
      <c r="G46" s="213"/>
      <c r="H46" s="213"/>
      <c r="I46" s="213"/>
      <c r="J46" s="221"/>
    </row>
    <row r="47" spans="1:53" s="210" customFormat="1" ht="30.75" customHeight="1">
      <c r="A47" s="212" t="s">
        <v>207</v>
      </c>
      <c r="B47" s="211">
        <f>B45+B46</f>
        <v>3477</v>
      </c>
      <c r="C47" s="213"/>
      <c r="D47" s="213"/>
      <c r="E47" s="213"/>
      <c r="F47" s="213"/>
      <c r="G47" s="213"/>
      <c r="H47" s="213"/>
      <c r="I47" s="213"/>
      <c r="J47" s="221"/>
    </row>
    <row r="48" spans="1:53" ht="18" customHeight="1">
      <c r="A48" s="214" t="s">
        <v>208</v>
      </c>
      <c r="B48" s="211">
        <v>3477</v>
      </c>
      <c r="C48" s="239"/>
    </row>
    <row r="49" spans="1:2" ht="17.25" customHeight="1">
      <c r="A49" s="215" t="s">
        <v>209</v>
      </c>
      <c r="B49" s="240">
        <f>B48-B47</f>
        <v>0</v>
      </c>
    </row>
    <row r="50" spans="1:2" s="241" customFormat="1" ht="15">
      <c r="A50" s="205"/>
    </row>
    <row r="51" spans="1:2" s="241" customFormat="1" ht="15">
      <c r="A51" s="205"/>
    </row>
    <row r="52" spans="1:2" s="241" customFormat="1" ht="15">
      <c r="A52" s="205"/>
    </row>
    <row r="53" spans="1:2" s="241" customFormat="1" ht="15">
      <c r="A53" s="205"/>
    </row>
    <row r="54" spans="1:2" s="241" customFormat="1" ht="15">
      <c r="A54" s="205"/>
    </row>
    <row r="55" spans="1:2" s="241" customFormat="1" ht="15">
      <c r="A55" s="205"/>
    </row>
    <row r="56" spans="1:2" s="241" customFormat="1" ht="15">
      <c r="A56" s="205"/>
    </row>
    <row r="57" spans="1:2" s="241" customFormat="1" ht="15">
      <c r="A57" s="205"/>
    </row>
    <row r="58" spans="1:2" s="241" customFormat="1" ht="15">
      <c r="A58" s="205"/>
    </row>
    <row r="59" spans="1:2" s="241" customFormat="1" ht="15">
      <c r="A59" s="205"/>
    </row>
    <row r="60" spans="1:2" s="241" customFormat="1" ht="15">
      <c r="A60" s="205"/>
    </row>
    <row r="61" spans="1:2" s="241" customFormat="1" ht="15">
      <c r="A61" s="205"/>
    </row>
    <row r="62" spans="1:2" s="241" customFormat="1" ht="15">
      <c r="A62" s="205"/>
    </row>
    <row r="63" spans="1:2" s="241" customFormat="1" ht="15">
      <c r="A63" s="205"/>
    </row>
    <row r="64" spans="1:2" s="241" customFormat="1" ht="15">
      <c r="A64" s="205"/>
    </row>
    <row r="65" spans="1:1" s="241" customFormat="1" ht="15">
      <c r="A65" s="205"/>
    </row>
    <row r="66" spans="1:1" s="241" customFormat="1" ht="15">
      <c r="A66" s="205"/>
    </row>
    <row r="67" spans="1:1" s="241" customFormat="1" ht="15">
      <c r="A67" s="205"/>
    </row>
    <row r="68" spans="1:1" s="241" customFormat="1" ht="15">
      <c r="A68" s="205"/>
    </row>
    <row r="69" spans="1:1" s="241" customFormat="1" ht="15">
      <c r="A69" s="205"/>
    </row>
    <row r="70" spans="1:1" s="241" customFormat="1" ht="15">
      <c r="A70" s="205"/>
    </row>
    <row r="71" spans="1:1" s="241" customFormat="1" ht="15">
      <c r="A71" s="205"/>
    </row>
    <row r="72" spans="1:1" s="241" customFormat="1" ht="15">
      <c r="A72" s="205"/>
    </row>
    <row r="73" spans="1:1" s="241" customFormat="1" ht="15">
      <c r="A73" s="205"/>
    </row>
    <row r="74" spans="1:1" s="241" customFormat="1" ht="15">
      <c r="A74" s="205"/>
    </row>
    <row r="75" spans="1:1" s="241" customFormat="1" ht="15">
      <c r="A75" s="205"/>
    </row>
    <row r="76" spans="1:1" s="241" customFormat="1" ht="15">
      <c r="A76" s="205"/>
    </row>
    <row r="77" spans="1:1" s="241" customFormat="1" ht="15">
      <c r="A77" s="205"/>
    </row>
    <row r="78" spans="1:1" s="241" customFormat="1" ht="15">
      <c r="A78" s="205"/>
    </row>
    <row r="79" spans="1:1" s="241" customFormat="1" ht="15">
      <c r="A79" s="205"/>
    </row>
    <row r="80" spans="1:1" s="241" customFormat="1" ht="15">
      <c r="A80" s="205"/>
    </row>
    <row r="81" spans="1:1" s="241" customFormat="1" ht="15">
      <c r="A81" s="205"/>
    </row>
    <row r="82" spans="1:1" s="241" customFormat="1" ht="15">
      <c r="A82" s="205"/>
    </row>
    <row r="83" spans="1:1" s="241" customFormat="1" ht="15">
      <c r="A83" s="205"/>
    </row>
    <row r="84" spans="1:1" s="241" customFormat="1" ht="15">
      <c r="A84" s="205"/>
    </row>
    <row r="85" spans="1:1" s="241" customFormat="1" ht="15">
      <c r="A85" s="205"/>
    </row>
    <row r="86" spans="1:1" s="241" customFormat="1" ht="15">
      <c r="A86" s="205"/>
    </row>
    <row r="87" spans="1:1" s="241" customFormat="1" ht="15">
      <c r="A87" s="205"/>
    </row>
    <row r="88" spans="1:1" s="241" customFormat="1" ht="15">
      <c r="A88" s="205"/>
    </row>
    <row r="89" spans="1:1" s="241" customFormat="1" ht="15">
      <c r="A89" s="205"/>
    </row>
    <row r="90" spans="1:1" s="241" customFormat="1" ht="15">
      <c r="A90" s="205"/>
    </row>
    <row r="91" spans="1:1" s="241" customFormat="1" ht="15">
      <c r="A91" s="205"/>
    </row>
    <row r="92" spans="1:1" s="241" customFormat="1" ht="15">
      <c r="A92" s="205"/>
    </row>
    <row r="93" spans="1:1" s="241" customFormat="1" ht="15">
      <c r="A93" s="205"/>
    </row>
    <row r="94" spans="1:1" s="241" customFormat="1" ht="15">
      <c r="A94" s="205"/>
    </row>
    <row r="95" spans="1:1" s="241" customFormat="1" ht="15">
      <c r="A95" s="205"/>
    </row>
    <row r="96" spans="1:1" s="241" customFormat="1" ht="15">
      <c r="A96" s="205"/>
    </row>
    <row r="97" spans="1:1" s="241" customFormat="1" ht="15">
      <c r="A97" s="205"/>
    </row>
    <row r="98" spans="1:1" s="241" customFormat="1" ht="15">
      <c r="A98" s="205"/>
    </row>
    <row r="99" spans="1:1" s="241" customFormat="1" ht="15">
      <c r="A99" s="205"/>
    </row>
    <row r="100" spans="1:1" s="241" customFormat="1" ht="15">
      <c r="A100" s="205"/>
    </row>
    <row r="101" spans="1:1" s="241" customFormat="1" ht="15">
      <c r="A101" s="205"/>
    </row>
    <row r="102" spans="1:1" s="241" customFormat="1" ht="15">
      <c r="A102" s="205"/>
    </row>
    <row r="103" spans="1:1" s="241" customFormat="1" ht="15">
      <c r="A103" s="205"/>
    </row>
    <row r="104" spans="1:1" s="241" customFormat="1" ht="15">
      <c r="A104" s="205"/>
    </row>
    <row r="105" spans="1:1" s="241" customFormat="1" ht="15">
      <c r="A105" s="205"/>
    </row>
    <row r="106" spans="1:1" s="241" customFormat="1" ht="15">
      <c r="A106" s="205"/>
    </row>
    <row r="107" spans="1:1" s="241" customFormat="1" ht="15">
      <c r="A107" s="205"/>
    </row>
    <row r="108" spans="1:1" s="241" customFormat="1" ht="15">
      <c r="A108" s="205"/>
    </row>
    <row r="109" spans="1:1" s="241" customFormat="1" ht="15">
      <c r="A109" s="205"/>
    </row>
    <row r="110" spans="1:1" s="241" customFormat="1" ht="15">
      <c r="A110" s="205"/>
    </row>
    <row r="111" spans="1:1" s="241" customFormat="1" ht="15">
      <c r="A111" s="205"/>
    </row>
    <row r="112" spans="1:1" s="241" customFormat="1" ht="15">
      <c r="A112" s="205"/>
    </row>
    <row r="113" spans="1:1" s="241" customFormat="1" ht="15">
      <c r="A113" s="205"/>
    </row>
    <row r="114" spans="1:1" s="241" customFormat="1" ht="15">
      <c r="A114" s="205"/>
    </row>
    <row r="115" spans="1:1" s="241" customFormat="1" ht="15">
      <c r="A115" s="205"/>
    </row>
    <row r="116" spans="1:1" s="241" customFormat="1" ht="15">
      <c r="A116" s="205"/>
    </row>
    <row r="117" spans="1:1" s="241" customFormat="1" ht="15">
      <c r="A117" s="205"/>
    </row>
    <row r="118" spans="1:1" s="241" customFormat="1" ht="15">
      <c r="A118" s="205"/>
    </row>
    <row r="119" spans="1:1" s="241" customFormat="1" ht="15">
      <c r="A119" s="205"/>
    </row>
    <row r="120" spans="1:1" s="241" customFormat="1" ht="15">
      <c r="A120" s="205"/>
    </row>
    <row r="121" spans="1:1" s="241" customFormat="1" ht="15">
      <c r="A121" s="205"/>
    </row>
    <row r="122" spans="1:1" s="241" customFormat="1" ht="15">
      <c r="A122" s="205"/>
    </row>
    <row r="123" spans="1:1" s="241" customFormat="1" ht="15">
      <c r="A123" s="205"/>
    </row>
    <row r="124" spans="1:1" s="241" customFormat="1" ht="15">
      <c r="A124" s="205"/>
    </row>
    <row r="125" spans="1:1" s="241" customFormat="1" ht="15">
      <c r="A125" s="205"/>
    </row>
    <row r="126" spans="1:1" s="241" customFormat="1" ht="15">
      <c r="A126" s="205"/>
    </row>
    <row r="127" spans="1:1" s="241" customFormat="1" ht="15">
      <c r="A127" s="205"/>
    </row>
    <row r="128" spans="1:1" s="241" customFormat="1" ht="15">
      <c r="A128" s="205"/>
    </row>
    <row r="129" spans="1:1" s="241" customFormat="1" ht="15">
      <c r="A129" s="205"/>
    </row>
    <row r="130" spans="1:1" s="241" customFormat="1" ht="15">
      <c r="A130" s="205"/>
    </row>
    <row r="131" spans="1:1" s="241" customFormat="1" ht="15">
      <c r="A131" s="205"/>
    </row>
    <row r="132" spans="1:1" s="241" customFormat="1" ht="15">
      <c r="A132" s="205"/>
    </row>
    <row r="133" spans="1:1" s="241" customFormat="1" ht="15">
      <c r="A133" s="205"/>
    </row>
    <row r="134" spans="1:1" s="241" customFormat="1" ht="15">
      <c r="A134" s="205"/>
    </row>
    <row r="135" spans="1:1" s="241" customFormat="1" ht="15">
      <c r="A135" s="205"/>
    </row>
    <row r="136" spans="1:1" s="241" customFormat="1" ht="15">
      <c r="A136" s="205"/>
    </row>
    <row r="137" spans="1:1" s="241" customFormat="1" ht="15">
      <c r="A137" s="205"/>
    </row>
    <row r="138" spans="1:1" s="241" customFormat="1" ht="15">
      <c r="A138" s="205"/>
    </row>
    <row r="139" spans="1:1" s="241" customFormat="1" ht="15">
      <c r="A139" s="205"/>
    </row>
    <row r="140" spans="1:1" s="241" customFormat="1" ht="15">
      <c r="A140" s="205"/>
    </row>
    <row r="141" spans="1:1" s="241" customFormat="1" ht="15">
      <c r="A141" s="205"/>
    </row>
    <row r="142" spans="1:1" s="241" customFormat="1" ht="15">
      <c r="A142" s="205"/>
    </row>
    <row r="143" spans="1:1" s="241" customFormat="1" ht="15">
      <c r="A143" s="205"/>
    </row>
    <row r="144" spans="1:1" s="241" customFormat="1" ht="15">
      <c r="A144" s="205"/>
    </row>
    <row r="145" spans="1:1" s="241" customFormat="1" ht="15">
      <c r="A145" s="205"/>
    </row>
    <row r="146" spans="1:1" s="241" customFormat="1" ht="15">
      <c r="A146" s="205"/>
    </row>
    <row r="147" spans="1:1" s="241" customFormat="1" ht="15">
      <c r="A147" s="205"/>
    </row>
    <row r="148" spans="1:1" s="241" customFormat="1" ht="15">
      <c r="A148" s="205"/>
    </row>
    <row r="149" spans="1:1" s="241" customFormat="1" ht="15">
      <c r="A149" s="205"/>
    </row>
    <row r="150" spans="1:1" s="241" customFormat="1" ht="15">
      <c r="A150" s="205"/>
    </row>
    <row r="151" spans="1:1" s="241" customFormat="1" ht="15">
      <c r="A151" s="205"/>
    </row>
    <row r="152" spans="1:1" s="241" customFormat="1" ht="15">
      <c r="A152" s="205"/>
    </row>
    <row r="153" spans="1:1" s="241" customFormat="1" ht="15">
      <c r="A153" s="205"/>
    </row>
    <row r="154" spans="1:1" s="241" customFormat="1" ht="15">
      <c r="A154" s="205"/>
    </row>
    <row r="155" spans="1:1" s="241" customFormat="1" ht="15">
      <c r="A155" s="205"/>
    </row>
    <row r="156" spans="1:1" s="241" customFormat="1" ht="15">
      <c r="A156" s="205"/>
    </row>
    <row r="157" spans="1:1" s="241" customFormat="1" ht="15">
      <c r="A157" s="205"/>
    </row>
    <row r="158" spans="1:1" s="241" customFormat="1" ht="15">
      <c r="A158" s="205"/>
    </row>
    <row r="159" spans="1:1" s="241" customFormat="1" ht="15">
      <c r="A159" s="205"/>
    </row>
    <row r="160" spans="1:1" s="241" customFormat="1" ht="15">
      <c r="A160" s="205"/>
    </row>
    <row r="161" spans="1:1" s="241" customFormat="1" ht="15">
      <c r="A161" s="205"/>
    </row>
    <row r="162" spans="1:1" s="241" customFormat="1" ht="15">
      <c r="A162" s="205"/>
    </row>
    <row r="163" spans="1:1" s="241" customFormat="1" ht="15">
      <c r="A163" s="205"/>
    </row>
    <row r="164" spans="1:1" s="241" customFormat="1" ht="15">
      <c r="A164" s="205"/>
    </row>
    <row r="165" spans="1:1" s="241" customFormat="1" ht="15">
      <c r="A165" s="205"/>
    </row>
    <row r="166" spans="1:1" s="241" customFormat="1" ht="15">
      <c r="A166" s="205"/>
    </row>
    <row r="167" spans="1:1" s="241" customFormat="1" ht="15">
      <c r="A167" s="205"/>
    </row>
    <row r="168" spans="1:1" s="241" customFormat="1" ht="15">
      <c r="A168" s="205"/>
    </row>
    <row r="169" spans="1:1" s="241" customFormat="1" ht="15">
      <c r="A169" s="205"/>
    </row>
    <row r="170" spans="1:1" s="241" customFormat="1" ht="15">
      <c r="A170" s="205"/>
    </row>
    <row r="171" spans="1:1" s="241" customFormat="1" ht="15">
      <c r="A171" s="205"/>
    </row>
    <row r="172" spans="1:1" s="241" customFormat="1" ht="15">
      <c r="A172" s="205"/>
    </row>
    <row r="173" spans="1:1" s="241" customFormat="1" ht="15">
      <c r="A173" s="205"/>
    </row>
    <row r="174" spans="1:1" s="241" customFormat="1" ht="15">
      <c r="A174" s="205"/>
    </row>
    <row r="175" spans="1:1" s="241" customFormat="1" ht="15">
      <c r="A175" s="205"/>
    </row>
    <row r="176" spans="1:1" s="241" customFormat="1" ht="15">
      <c r="A176" s="205"/>
    </row>
    <row r="177" spans="1:1" s="241" customFormat="1" ht="15">
      <c r="A177" s="205"/>
    </row>
    <row r="178" spans="1:1" s="241" customFormat="1" ht="15">
      <c r="A178" s="205"/>
    </row>
    <row r="179" spans="1:1" s="241" customFormat="1" ht="15">
      <c r="A179" s="205"/>
    </row>
    <row r="180" spans="1:1" s="241" customFormat="1" ht="15">
      <c r="A180" s="205"/>
    </row>
    <row r="181" spans="1:1" s="241" customFormat="1" ht="15">
      <c r="A181" s="205"/>
    </row>
    <row r="182" spans="1:1" s="241" customFormat="1" ht="15">
      <c r="A182" s="205"/>
    </row>
    <row r="183" spans="1:1" s="241" customFormat="1" ht="15">
      <c r="A183" s="205"/>
    </row>
    <row r="184" spans="1:1" s="241" customFormat="1" ht="15">
      <c r="A184" s="205"/>
    </row>
    <row r="185" spans="1:1" s="241" customFormat="1" ht="15">
      <c r="A185" s="205"/>
    </row>
    <row r="186" spans="1:1" s="241" customFormat="1" ht="15">
      <c r="A186" s="205"/>
    </row>
    <row r="187" spans="1:1" s="241" customFormat="1" ht="15">
      <c r="A187" s="205"/>
    </row>
    <row r="188" spans="1:1" s="241" customFormat="1" ht="15">
      <c r="A188" s="205"/>
    </row>
    <row r="189" spans="1:1" s="241" customFormat="1" ht="15">
      <c r="A189" s="205"/>
    </row>
    <row r="190" spans="1:1" s="241" customFormat="1" ht="15">
      <c r="A190" s="205"/>
    </row>
    <row r="191" spans="1:1" s="241" customFormat="1" ht="15">
      <c r="A191" s="205"/>
    </row>
    <row r="192" spans="1:1" s="241" customFormat="1" ht="15">
      <c r="A192" s="205"/>
    </row>
    <row r="193" spans="1:1" s="241" customFormat="1" ht="15">
      <c r="A193" s="205"/>
    </row>
    <row r="194" spans="1:1" s="241" customFormat="1" ht="15">
      <c r="A194" s="205"/>
    </row>
    <row r="195" spans="1:1" s="241" customFormat="1" ht="15">
      <c r="A195" s="205"/>
    </row>
    <row r="196" spans="1:1" s="241" customFormat="1" ht="15">
      <c r="A196" s="205"/>
    </row>
    <row r="197" spans="1:1" s="241" customFormat="1" ht="15">
      <c r="A197" s="205"/>
    </row>
    <row r="198" spans="1:1" s="241" customFormat="1" ht="15">
      <c r="A198" s="205"/>
    </row>
    <row r="199" spans="1:1" s="241" customFormat="1" ht="15">
      <c r="A199" s="205"/>
    </row>
    <row r="200" spans="1:1" s="241" customFormat="1" ht="15">
      <c r="A200" s="205"/>
    </row>
    <row r="201" spans="1:1" s="241" customFormat="1" ht="15">
      <c r="A201" s="205"/>
    </row>
    <row r="202" spans="1:1" s="241" customFormat="1" ht="15">
      <c r="A202" s="205"/>
    </row>
    <row r="203" spans="1:1" s="241" customFormat="1" ht="15">
      <c r="A203" s="205"/>
    </row>
    <row r="204" spans="1:1" s="241" customFormat="1" ht="15">
      <c r="A204" s="205"/>
    </row>
    <row r="205" spans="1:1" s="241" customFormat="1" ht="15">
      <c r="A205" s="205"/>
    </row>
    <row r="206" spans="1:1" s="241" customFormat="1" ht="15">
      <c r="A206" s="205"/>
    </row>
    <row r="207" spans="1:1" s="241" customFormat="1" ht="15">
      <c r="A207" s="205"/>
    </row>
    <row r="208" spans="1:1" s="241" customFormat="1" ht="15">
      <c r="A208" s="205"/>
    </row>
    <row r="209" spans="1:1" s="241" customFormat="1" ht="15">
      <c r="A209" s="205"/>
    </row>
    <row r="210" spans="1:1" s="241" customFormat="1" ht="15">
      <c r="A210" s="205"/>
    </row>
    <row r="211" spans="1:1" s="241" customFormat="1" ht="15">
      <c r="A211" s="205"/>
    </row>
    <row r="212" spans="1:1" s="241" customFormat="1" ht="15">
      <c r="A212" s="205"/>
    </row>
    <row r="213" spans="1:1" s="241" customFormat="1" ht="15">
      <c r="A213" s="205"/>
    </row>
    <row r="214" spans="1:1" s="241" customFormat="1" ht="15">
      <c r="A214" s="205"/>
    </row>
    <row r="215" spans="1:1" s="241" customFormat="1" ht="15">
      <c r="A215" s="205"/>
    </row>
    <row r="216" spans="1:1" s="241" customFormat="1" ht="15">
      <c r="A216" s="205"/>
    </row>
    <row r="217" spans="1:1" s="241" customFormat="1" ht="15">
      <c r="A217" s="205"/>
    </row>
    <row r="218" spans="1:1" s="241" customFormat="1" ht="15">
      <c r="A218" s="205"/>
    </row>
    <row r="219" spans="1:1" s="241" customFormat="1" ht="15">
      <c r="A219" s="205"/>
    </row>
    <row r="220" spans="1:1" s="241" customFormat="1" ht="15">
      <c r="A220" s="205"/>
    </row>
    <row r="221" spans="1:1" s="241" customFormat="1" ht="15">
      <c r="A221" s="205"/>
    </row>
    <row r="222" spans="1:1" s="241" customFormat="1" ht="15">
      <c r="A222" s="205"/>
    </row>
    <row r="223" spans="1:1" s="241" customFormat="1" ht="15">
      <c r="A223" s="205"/>
    </row>
    <row r="224" spans="1:1" s="241" customFormat="1" ht="15">
      <c r="A224" s="205"/>
    </row>
    <row r="225" spans="1:1" s="241" customFormat="1" ht="15">
      <c r="A225" s="205"/>
    </row>
    <row r="226" spans="1:1" s="241" customFormat="1" ht="15">
      <c r="A226" s="205"/>
    </row>
    <row r="227" spans="1:1" s="241" customFormat="1" ht="15">
      <c r="A227" s="205"/>
    </row>
    <row r="228" spans="1:1" s="241" customFormat="1" ht="15">
      <c r="A228" s="205"/>
    </row>
    <row r="229" spans="1:1" s="241" customFormat="1" ht="15">
      <c r="A229" s="205"/>
    </row>
    <row r="230" spans="1:1" s="241" customFormat="1" ht="15">
      <c r="A230" s="205"/>
    </row>
    <row r="231" spans="1:1" s="241" customFormat="1" ht="15">
      <c r="A231" s="205"/>
    </row>
    <row r="232" spans="1:1" s="241" customFormat="1" ht="15">
      <c r="A232" s="205"/>
    </row>
    <row r="233" spans="1:1" s="241" customFormat="1" ht="15">
      <c r="A233" s="205"/>
    </row>
    <row r="234" spans="1:1" s="241" customFormat="1" ht="15">
      <c r="A234" s="205"/>
    </row>
    <row r="235" spans="1:1" s="241" customFormat="1" ht="15">
      <c r="A235" s="205"/>
    </row>
    <row r="236" spans="1:1" s="241" customFormat="1" ht="15">
      <c r="A236" s="205"/>
    </row>
    <row r="237" spans="1:1" s="241" customFormat="1" ht="15">
      <c r="A237" s="205"/>
    </row>
    <row r="238" spans="1:1" s="241" customFormat="1" ht="15">
      <c r="A238" s="205"/>
    </row>
    <row r="239" spans="1:1" s="241" customFormat="1" ht="15">
      <c r="A239" s="205"/>
    </row>
    <row r="240" spans="1:1" s="241" customFormat="1" ht="15">
      <c r="A240" s="205"/>
    </row>
    <row r="241" spans="1:1" s="241" customFormat="1" ht="15">
      <c r="A241" s="205"/>
    </row>
    <row r="242" spans="1:1" s="241" customFormat="1" ht="15">
      <c r="A242" s="205"/>
    </row>
    <row r="243" spans="1:1" s="241" customFormat="1" ht="15">
      <c r="A243" s="205"/>
    </row>
    <row r="244" spans="1:1" s="241" customFormat="1" ht="15">
      <c r="A244" s="205"/>
    </row>
    <row r="245" spans="1:1" s="241" customFormat="1" ht="15">
      <c r="A245" s="205"/>
    </row>
    <row r="246" spans="1:1" s="241" customFormat="1" ht="15">
      <c r="A246" s="205"/>
    </row>
    <row r="247" spans="1:1" s="241" customFormat="1" ht="15">
      <c r="A247" s="205"/>
    </row>
    <row r="248" spans="1:1" s="241" customFormat="1" ht="15">
      <c r="A248" s="205"/>
    </row>
    <row r="249" spans="1:1" s="241" customFormat="1" ht="15">
      <c r="A249" s="205"/>
    </row>
    <row r="250" spans="1:1" s="241" customFormat="1" ht="15">
      <c r="A250" s="205"/>
    </row>
    <row r="251" spans="1:1" s="241" customFormat="1" ht="15">
      <c r="A251" s="205"/>
    </row>
    <row r="252" spans="1:1" s="241" customFormat="1" ht="15">
      <c r="A252" s="205"/>
    </row>
    <row r="253" spans="1:1" s="241" customFormat="1" ht="15">
      <c r="A253" s="205"/>
    </row>
    <row r="254" spans="1:1" s="241" customFormat="1" ht="15">
      <c r="A254" s="205"/>
    </row>
    <row r="255" spans="1:1" s="241" customFormat="1" ht="15">
      <c r="A255" s="205"/>
    </row>
    <row r="256" spans="1:1" s="241" customFormat="1" ht="15">
      <c r="A256" s="205"/>
    </row>
    <row r="257" spans="1:1" s="241" customFormat="1" ht="15">
      <c r="A257" s="205"/>
    </row>
    <row r="258" spans="1:1" s="241" customFormat="1" ht="15">
      <c r="A258" s="205"/>
    </row>
    <row r="259" spans="1:1" s="241" customFormat="1" ht="15">
      <c r="A259" s="205"/>
    </row>
    <row r="260" spans="1:1" s="241" customFormat="1" ht="15">
      <c r="A260" s="205"/>
    </row>
    <row r="261" spans="1:1" s="241" customFormat="1" ht="15">
      <c r="A261" s="205"/>
    </row>
    <row r="262" spans="1:1" s="241" customFormat="1" ht="15">
      <c r="A262" s="205"/>
    </row>
    <row r="263" spans="1:1" s="241" customFormat="1" ht="15">
      <c r="A263" s="205"/>
    </row>
    <row r="264" spans="1:1" s="241" customFormat="1" ht="15">
      <c r="A264" s="205"/>
    </row>
    <row r="265" spans="1:1" s="241" customFormat="1" ht="15">
      <c r="A265" s="205"/>
    </row>
    <row r="266" spans="1:1" s="241" customFormat="1" ht="15">
      <c r="A266" s="205"/>
    </row>
    <row r="267" spans="1:1" s="241" customFormat="1" ht="15">
      <c r="A267" s="205"/>
    </row>
    <row r="268" spans="1:1" s="241" customFormat="1" ht="15">
      <c r="A268" s="205"/>
    </row>
    <row r="269" spans="1:1" s="241" customFormat="1" ht="15">
      <c r="A269" s="205"/>
    </row>
    <row r="270" spans="1:1" s="241" customFormat="1" ht="15">
      <c r="A270" s="205"/>
    </row>
    <row r="271" spans="1:1" s="241" customFormat="1" ht="15">
      <c r="A271" s="205"/>
    </row>
    <row r="272" spans="1:1" s="241" customFormat="1" ht="15">
      <c r="A272" s="205"/>
    </row>
    <row r="273" spans="1:1" s="241" customFormat="1" ht="15">
      <c r="A273" s="205"/>
    </row>
    <row r="274" spans="1:1" s="241" customFormat="1" ht="15">
      <c r="A274" s="205"/>
    </row>
    <row r="275" spans="1:1" s="241" customFormat="1" ht="15">
      <c r="A275" s="205"/>
    </row>
    <row r="276" spans="1:1" s="241" customFormat="1" ht="15">
      <c r="A276" s="205"/>
    </row>
    <row r="277" spans="1:1" s="241" customFormat="1" ht="15">
      <c r="A277" s="205"/>
    </row>
    <row r="278" spans="1:1" s="241" customFormat="1" ht="15">
      <c r="A278" s="205"/>
    </row>
    <row r="279" spans="1:1" s="241" customFormat="1" ht="15">
      <c r="A279" s="205"/>
    </row>
    <row r="280" spans="1:1" s="241" customFormat="1" ht="15">
      <c r="A280" s="205"/>
    </row>
    <row r="281" spans="1:1" s="241" customFormat="1" ht="15">
      <c r="A281" s="205"/>
    </row>
    <row r="282" spans="1:1" s="241" customFormat="1" ht="15">
      <c r="A282" s="205"/>
    </row>
    <row r="283" spans="1:1" s="241" customFormat="1" ht="15">
      <c r="A283" s="205"/>
    </row>
    <row r="284" spans="1:1" s="241" customFormat="1" ht="15">
      <c r="A284" s="205"/>
    </row>
    <row r="285" spans="1:1" s="241" customFormat="1" ht="15">
      <c r="A285" s="205"/>
    </row>
    <row r="286" spans="1:1" s="241" customFormat="1" ht="15">
      <c r="A286" s="205"/>
    </row>
    <row r="287" spans="1:1" s="241" customFormat="1" ht="15">
      <c r="A287" s="205"/>
    </row>
    <row r="288" spans="1:1" s="241" customFormat="1" ht="15">
      <c r="A288" s="205"/>
    </row>
    <row r="289" spans="1:1" s="241" customFormat="1" ht="15">
      <c r="A289" s="205"/>
    </row>
    <row r="290" spans="1:1" s="241" customFormat="1" ht="15">
      <c r="A290" s="205"/>
    </row>
    <row r="291" spans="1:1" s="241" customFormat="1" ht="15">
      <c r="A291" s="205"/>
    </row>
    <row r="292" spans="1:1" s="241" customFormat="1" ht="15">
      <c r="A292" s="205"/>
    </row>
    <row r="293" spans="1:1" s="241" customFormat="1" ht="15">
      <c r="A293" s="205"/>
    </row>
    <row r="294" spans="1:1" s="241" customFormat="1" ht="15">
      <c r="A294" s="205"/>
    </row>
    <row r="295" spans="1:1" s="241" customFormat="1" ht="15">
      <c r="A295" s="205"/>
    </row>
    <row r="296" spans="1:1" s="241" customFormat="1" ht="15">
      <c r="A296" s="205"/>
    </row>
    <row r="297" spans="1:1" s="241" customFormat="1" ht="15">
      <c r="A297" s="205"/>
    </row>
    <row r="298" spans="1:1" s="241" customFormat="1" ht="15">
      <c r="A298" s="205"/>
    </row>
    <row r="299" spans="1:1" s="241" customFormat="1" ht="15">
      <c r="A299" s="205"/>
    </row>
    <row r="300" spans="1:1" s="241" customFormat="1" ht="15">
      <c r="A300" s="205"/>
    </row>
    <row r="301" spans="1:1" s="241" customFormat="1" ht="15">
      <c r="A301" s="205"/>
    </row>
    <row r="302" spans="1:1" s="241" customFormat="1" ht="15">
      <c r="A302" s="205"/>
    </row>
    <row r="303" spans="1:1" s="241" customFormat="1" ht="15">
      <c r="A303" s="205"/>
    </row>
    <row r="304" spans="1:1" s="241" customFormat="1" ht="15">
      <c r="A304" s="205"/>
    </row>
    <row r="305" spans="1:1" s="241" customFormat="1" ht="15">
      <c r="A305" s="205"/>
    </row>
    <row r="306" spans="1:1" s="241" customFormat="1" ht="15">
      <c r="A306" s="205"/>
    </row>
    <row r="307" spans="1:1" s="241" customFormat="1" ht="15">
      <c r="A307" s="205"/>
    </row>
    <row r="308" spans="1:1" s="241" customFormat="1" ht="15">
      <c r="A308" s="205"/>
    </row>
    <row r="309" spans="1:1" s="241" customFormat="1" ht="15">
      <c r="A309" s="205"/>
    </row>
    <row r="310" spans="1:1" s="241" customFormat="1" ht="15">
      <c r="A310" s="205"/>
    </row>
    <row r="311" spans="1:1" s="241" customFormat="1" ht="15">
      <c r="A311" s="205"/>
    </row>
    <row r="312" spans="1:1" s="241" customFormat="1" ht="15">
      <c r="A312" s="205"/>
    </row>
    <row r="313" spans="1:1" s="241" customFormat="1" ht="15">
      <c r="A313" s="205"/>
    </row>
    <row r="314" spans="1:1" s="241" customFormat="1" ht="15">
      <c r="A314" s="205"/>
    </row>
    <row r="315" spans="1:1" s="241" customFormat="1" ht="15">
      <c r="A315" s="205"/>
    </row>
    <row r="316" spans="1:1" s="241" customFormat="1" ht="15">
      <c r="A316" s="205"/>
    </row>
    <row r="317" spans="1:1" s="241" customFormat="1" ht="15">
      <c r="A317" s="205"/>
    </row>
    <row r="318" spans="1:1" s="241" customFormat="1" ht="15">
      <c r="A318" s="205"/>
    </row>
    <row r="319" spans="1:1" s="241" customFormat="1" ht="15">
      <c r="A319" s="205"/>
    </row>
    <row r="320" spans="1:1" s="241" customFormat="1" ht="15">
      <c r="A320" s="205"/>
    </row>
    <row r="321" spans="1:1" s="241" customFormat="1" ht="15">
      <c r="A321" s="205"/>
    </row>
    <row r="322" spans="1:1" s="241" customFormat="1" ht="15">
      <c r="A322" s="205"/>
    </row>
    <row r="323" spans="1:1" s="241" customFormat="1" ht="15">
      <c r="A323" s="205"/>
    </row>
    <row r="324" spans="1:1" s="241" customFormat="1" ht="15">
      <c r="A324" s="205"/>
    </row>
    <row r="325" spans="1:1" s="241" customFormat="1" ht="15">
      <c r="A325" s="205"/>
    </row>
    <row r="326" spans="1:1" s="241" customFormat="1" ht="15">
      <c r="A326" s="205"/>
    </row>
    <row r="327" spans="1:1" s="241" customFormat="1" ht="15">
      <c r="A327" s="205"/>
    </row>
    <row r="328" spans="1:1" s="241" customFormat="1" ht="15">
      <c r="A328" s="205"/>
    </row>
    <row r="329" spans="1:1" s="241" customFormat="1" ht="15">
      <c r="A329" s="205"/>
    </row>
    <row r="330" spans="1:1" s="241" customFormat="1" ht="15">
      <c r="A330" s="205"/>
    </row>
    <row r="331" spans="1:1" s="241" customFormat="1" ht="15">
      <c r="A331" s="205"/>
    </row>
    <row r="332" spans="1:1" s="241" customFormat="1" ht="15">
      <c r="A332" s="205"/>
    </row>
    <row r="333" spans="1:1" s="241" customFormat="1" ht="15">
      <c r="A333" s="205"/>
    </row>
    <row r="334" spans="1:1" s="241" customFormat="1" ht="15">
      <c r="A334" s="205"/>
    </row>
    <row r="335" spans="1:1" s="241" customFormat="1" ht="15">
      <c r="A335" s="205"/>
    </row>
    <row r="336" spans="1:1" s="241" customFormat="1" ht="15">
      <c r="A336" s="205"/>
    </row>
    <row r="337" spans="1:1" s="241" customFormat="1" ht="15">
      <c r="A337" s="205"/>
    </row>
    <row r="338" spans="1:1" s="241" customFormat="1" ht="15">
      <c r="A338" s="205"/>
    </row>
    <row r="339" spans="1:1" s="241" customFormat="1" ht="15">
      <c r="A339" s="205"/>
    </row>
    <row r="340" spans="1:1" s="241" customFormat="1" ht="15">
      <c r="A340" s="205"/>
    </row>
    <row r="341" spans="1:1" s="241" customFormat="1" ht="15">
      <c r="A341" s="205"/>
    </row>
    <row r="342" spans="1:1" s="241" customFormat="1" ht="15">
      <c r="A342" s="205"/>
    </row>
    <row r="343" spans="1:1" s="241" customFormat="1" ht="15">
      <c r="A343" s="205"/>
    </row>
    <row r="344" spans="1:1" s="241" customFormat="1" ht="15">
      <c r="A344" s="205"/>
    </row>
    <row r="345" spans="1:1" s="241" customFormat="1" ht="15">
      <c r="A345" s="205"/>
    </row>
    <row r="346" spans="1:1" s="241" customFormat="1" ht="15">
      <c r="A346" s="205"/>
    </row>
    <row r="347" spans="1:1" s="241" customFormat="1" ht="15">
      <c r="A347" s="205"/>
    </row>
    <row r="348" spans="1:1" s="241" customFormat="1" ht="15">
      <c r="A348" s="205"/>
    </row>
    <row r="349" spans="1:1" s="241" customFormat="1" ht="15">
      <c r="A349" s="205"/>
    </row>
    <row r="350" spans="1:1" s="241" customFormat="1" ht="15">
      <c r="A350" s="205"/>
    </row>
    <row r="351" spans="1:1" s="241" customFormat="1" ht="15">
      <c r="A351" s="205"/>
    </row>
    <row r="352" spans="1:1" s="241" customFormat="1" ht="15">
      <c r="A352" s="205"/>
    </row>
    <row r="353" spans="1:1" s="241" customFormat="1" ht="15">
      <c r="A353" s="205"/>
    </row>
    <row r="354" spans="1:1" s="241" customFormat="1" ht="15">
      <c r="A354" s="205"/>
    </row>
    <row r="355" spans="1:1" s="241" customFormat="1" ht="15">
      <c r="A355" s="205"/>
    </row>
    <row r="356" spans="1:1" s="241" customFormat="1" ht="15">
      <c r="A356" s="205"/>
    </row>
    <row r="357" spans="1:1" s="241" customFormat="1" ht="15">
      <c r="A357" s="205"/>
    </row>
    <row r="358" spans="1:1" s="241" customFormat="1" ht="15">
      <c r="A358" s="205"/>
    </row>
    <row r="359" spans="1:1" s="241" customFormat="1" ht="15">
      <c r="A359" s="205"/>
    </row>
    <row r="360" spans="1:1" s="241" customFormat="1" ht="15">
      <c r="A360" s="205"/>
    </row>
    <row r="361" spans="1:1" s="241" customFormat="1" ht="15">
      <c r="A361" s="205"/>
    </row>
    <row r="362" spans="1:1" s="241" customFormat="1" ht="15">
      <c r="A362" s="205"/>
    </row>
    <row r="363" spans="1:1" s="241" customFormat="1" ht="15">
      <c r="A363" s="205"/>
    </row>
    <row r="364" spans="1:1" s="241" customFormat="1" ht="15">
      <c r="A364" s="205"/>
    </row>
    <row r="365" spans="1:1" s="241" customFormat="1" ht="15">
      <c r="A365" s="205"/>
    </row>
    <row r="366" spans="1:1" s="241" customFormat="1" ht="15">
      <c r="A366" s="205"/>
    </row>
    <row r="367" spans="1:1" s="241" customFormat="1" ht="15">
      <c r="A367" s="205"/>
    </row>
    <row r="368" spans="1:1" s="241" customFormat="1" ht="15">
      <c r="A368" s="205"/>
    </row>
    <row r="369" spans="1:1" s="241" customFormat="1" ht="15">
      <c r="A369" s="205"/>
    </row>
    <row r="370" spans="1:1" s="241" customFormat="1" ht="15">
      <c r="A370" s="205"/>
    </row>
    <row r="371" spans="1:1" s="241" customFormat="1" ht="15">
      <c r="A371" s="205"/>
    </row>
    <row r="372" spans="1:1" s="241" customFormat="1" ht="15">
      <c r="A372" s="205"/>
    </row>
    <row r="373" spans="1:1" s="241" customFormat="1" ht="15">
      <c r="A373" s="205"/>
    </row>
    <row r="374" spans="1:1" s="241" customFormat="1" ht="15">
      <c r="A374" s="205"/>
    </row>
    <row r="375" spans="1:1" s="241" customFormat="1" ht="15">
      <c r="A375" s="205"/>
    </row>
    <row r="376" spans="1:1" s="241" customFormat="1" ht="15">
      <c r="A376" s="205"/>
    </row>
    <row r="377" spans="1:1" s="241" customFormat="1" ht="15">
      <c r="A377" s="205"/>
    </row>
    <row r="378" spans="1:1" s="241" customFormat="1" ht="15">
      <c r="A378" s="205"/>
    </row>
    <row r="379" spans="1:1" s="241" customFormat="1" ht="15">
      <c r="A379" s="205"/>
    </row>
    <row r="380" spans="1:1" s="241" customFormat="1" ht="15">
      <c r="A380" s="205"/>
    </row>
    <row r="381" spans="1:1" s="241" customFormat="1" ht="15">
      <c r="A381" s="205"/>
    </row>
    <row r="382" spans="1:1" s="241" customFormat="1" ht="15">
      <c r="A382" s="205"/>
    </row>
    <row r="383" spans="1:1" s="241" customFormat="1" ht="15">
      <c r="A383" s="205"/>
    </row>
    <row r="384" spans="1:1" s="241" customFormat="1" ht="15">
      <c r="A384" s="205"/>
    </row>
    <row r="385" spans="1:1" s="241" customFormat="1" ht="15">
      <c r="A385" s="205"/>
    </row>
    <row r="386" spans="1:1" s="241" customFormat="1" ht="15">
      <c r="A386" s="205"/>
    </row>
    <row r="387" spans="1:1" s="241" customFormat="1" ht="15">
      <c r="A387" s="205"/>
    </row>
    <row r="388" spans="1:1" s="241" customFormat="1" ht="15">
      <c r="A388" s="205"/>
    </row>
    <row r="389" spans="1:1" s="241" customFormat="1" ht="15">
      <c r="A389" s="205"/>
    </row>
    <row r="390" spans="1:1" s="241" customFormat="1" ht="15">
      <c r="A390" s="205"/>
    </row>
    <row r="391" spans="1:1" s="241" customFormat="1" ht="15">
      <c r="A391" s="205"/>
    </row>
    <row r="392" spans="1:1" s="241" customFormat="1" ht="15">
      <c r="A392" s="205"/>
    </row>
    <row r="393" spans="1:1" s="241" customFormat="1" ht="15">
      <c r="A393" s="205"/>
    </row>
    <row r="394" spans="1:1" s="241" customFormat="1" ht="15">
      <c r="A394" s="205"/>
    </row>
    <row r="395" spans="1:1" s="241" customFormat="1" ht="15">
      <c r="A395" s="205"/>
    </row>
    <row r="396" spans="1:1" s="241" customFormat="1" ht="15">
      <c r="A396" s="205"/>
    </row>
    <row r="397" spans="1:1" s="241" customFormat="1" ht="15">
      <c r="A397" s="205"/>
    </row>
    <row r="398" spans="1:1" s="241" customFormat="1" ht="15">
      <c r="A398" s="205"/>
    </row>
    <row r="399" spans="1:1" s="241" customFormat="1" ht="15">
      <c r="A399" s="205"/>
    </row>
    <row r="400" spans="1:1" s="241" customFormat="1" ht="15">
      <c r="A400" s="205"/>
    </row>
    <row r="401" spans="1:1" s="241" customFormat="1" ht="15">
      <c r="A401" s="205"/>
    </row>
    <row r="402" spans="1:1" s="241" customFormat="1" ht="15">
      <c r="A402" s="205"/>
    </row>
    <row r="403" spans="1:1" s="241" customFormat="1" ht="15">
      <c r="A403" s="205"/>
    </row>
    <row r="404" spans="1:1" s="241" customFormat="1" ht="15">
      <c r="A404" s="205"/>
    </row>
    <row r="405" spans="1:1" s="241" customFormat="1" ht="15">
      <c r="A405" s="205"/>
    </row>
    <row r="406" spans="1:1" s="241" customFormat="1" ht="15">
      <c r="A406" s="205"/>
    </row>
    <row r="407" spans="1:1" s="241" customFormat="1" ht="15">
      <c r="A407" s="205"/>
    </row>
    <row r="408" spans="1:1" s="241" customFormat="1" ht="15">
      <c r="A408" s="205"/>
    </row>
    <row r="409" spans="1:1" s="241" customFormat="1" ht="15">
      <c r="A409" s="205"/>
    </row>
    <row r="410" spans="1:1" s="241" customFormat="1" ht="15">
      <c r="A410" s="205"/>
    </row>
    <row r="411" spans="1:1" s="241" customFormat="1" ht="15">
      <c r="A411" s="205"/>
    </row>
    <row r="412" spans="1:1" s="241" customFormat="1" ht="15">
      <c r="A412" s="205"/>
    </row>
    <row r="413" spans="1:1" s="241" customFormat="1" ht="15">
      <c r="A413" s="205"/>
    </row>
    <row r="414" spans="1:1" s="241" customFormat="1" ht="15">
      <c r="A414" s="205"/>
    </row>
    <row r="415" spans="1:1" s="241" customFormat="1" ht="15">
      <c r="A415" s="205"/>
    </row>
    <row r="416" spans="1:1" s="241" customFormat="1" ht="15">
      <c r="A416" s="205"/>
    </row>
    <row r="417" spans="1:1" s="241" customFormat="1" ht="15">
      <c r="A417" s="205"/>
    </row>
    <row r="418" spans="1:1" s="241" customFormat="1" ht="15">
      <c r="A418" s="205"/>
    </row>
    <row r="419" spans="1:1" s="241" customFormat="1" ht="15">
      <c r="A419" s="205"/>
    </row>
    <row r="420" spans="1:1" s="241" customFormat="1" ht="15">
      <c r="A420" s="205"/>
    </row>
    <row r="421" spans="1:1" s="241" customFormat="1" ht="15">
      <c r="A421" s="205"/>
    </row>
    <row r="422" spans="1:1" s="241" customFormat="1" ht="15">
      <c r="A422" s="205"/>
    </row>
    <row r="423" spans="1:1" s="241" customFormat="1" ht="15">
      <c r="A423" s="205"/>
    </row>
    <row r="424" spans="1:1" s="241" customFormat="1" ht="15">
      <c r="A424" s="205"/>
    </row>
    <row r="425" spans="1:1" s="241" customFormat="1" ht="15">
      <c r="A425" s="205"/>
    </row>
    <row r="426" spans="1:1" s="241" customFormat="1" ht="15">
      <c r="A426" s="205"/>
    </row>
    <row r="427" spans="1:1" s="241" customFormat="1" ht="15">
      <c r="A427" s="205"/>
    </row>
    <row r="428" spans="1:1" s="241" customFormat="1" ht="15">
      <c r="A428" s="205"/>
    </row>
    <row r="429" spans="1:1" s="241" customFormat="1" ht="15">
      <c r="A429" s="205"/>
    </row>
    <row r="430" spans="1:1" s="241" customFormat="1" ht="15">
      <c r="A430" s="205"/>
    </row>
    <row r="431" spans="1:1" s="241" customFormat="1" ht="15">
      <c r="A431" s="205"/>
    </row>
    <row r="432" spans="1:1" s="241" customFormat="1" ht="15">
      <c r="A432" s="205"/>
    </row>
    <row r="433" spans="1:1" s="241" customFormat="1" ht="15">
      <c r="A433" s="205"/>
    </row>
    <row r="434" spans="1:1" s="241" customFormat="1" ht="15">
      <c r="A434" s="205"/>
    </row>
    <row r="435" spans="1:1" s="241" customFormat="1" ht="15">
      <c r="A435" s="205"/>
    </row>
    <row r="436" spans="1:1" s="241" customFormat="1" ht="15">
      <c r="A436" s="205"/>
    </row>
    <row r="437" spans="1:1" s="241" customFormat="1" ht="15">
      <c r="A437" s="205"/>
    </row>
    <row r="438" spans="1:1" s="241" customFormat="1" ht="15">
      <c r="A438" s="205"/>
    </row>
    <row r="439" spans="1:1" s="241" customFormat="1" ht="15">
      <c r="A439" s="205"/>
    </row>
    <row r="440" spans="1:1" s="241" customFormat="1" ht="15">
      <c r="A440" s="205"/>
    </row>
    <row r="441" spans="1:1" s="241" customFormat="1" ht="15">
      <c r="A441" s="205"/>
    </row>
    <row r="442" spans="1:1" s="241" customFormat="1" ht="15">
      <c r="A442" s="205"/>
    </row>
    <row r="443" spans="1:1" s="241" customFormat="1" ht="15">
      <c r="A443" s="205"/>
    </row>
    <row r="444" spans="1:1" s="241" customFormat="1" ht="15">
      <c r="A444" s="205"/>
    </row>
    <row r="445" spans="1:1" s="241" customFormat="1" ht="15">
      <c r="A445" s="205"/>
    </row>
    <row r="446" spans="1:1" s="241" customFormat="1" ht="15">
      <c r="A446" s="205"/>
    </row>
    <row r="447" spans="1:1" s="241" customFormat="1" ht="15">
      <c r="A447" s="205"/>
    </row>
    <row r="448" spans="1:1" s="241" customFormat="1" ht="15">
      <c r="A448" s="205"/>
    </row>
    <row r="449" spans="1:1" s="241" customFormat="1" ht="15">
      <c r="A449" s="205"/>
    </row>
    <row r="450" spans="1:1" s="241" customFormat="1" ht="15">
      <c r="A450" s="205"/>
    </row>
    <row r="451" spans="1:1" s="241" customFormat="1" ht="15">
      <c r="A451" s="205"/>
    </row>
    <row r="452" spans="1:1" s="241" customFormat="1" ht="15">
      <c r="A452" s="205"/>
    </row>
    <row r="453" spans="1:1" s="241" customFormat="1" ht="15">
      <c r="A453" s="205"/>
    </row>
    <row r="454" spans="1:1" s="241" customFormat="1" ht="15">
      <c r="A454" s="205"/>
    </row>
    <row r="455" spans="1:1" s="241" customFormat="1" ht="15">
      <c r="A455" s="205"/>
    </row>
    <row r="456" spans="1:1" s="241" customFormat="1" ht="15">
      <c r="A456" s="205"/>
    </row>
    <row r="457" spans="1:1" s="241" customFormat="1" ht="15">
      <c r="A457" s="205"/>
    </row>
    <row r="458" spans="1:1" s="241" customFormat="1" ht="15">
      <c r="A458" s="205"/>
    </row>
    <row r="459" spans="1:1" s="241" customFormat="1" ht="15">
      <c r="A459" s="205"/>
    </row>
    <row r="460" spans="1:1" s="241" customFormat="1" ht="15">
      <c r="A460" s="205"/>
    </row>
    <row r="461" spans="1:1" s="241" customFormat="1" ht="15">
      <c r="A461" s="205"/>
    </row>
    <row r="462" spans="1:1" s="241" customFormat="1" ht="15">
      <c r="A462" s="205"/>
    </row>
    <row r="463" spans="1:1" s="241" customFormat="1" ht="15">
      <c r="A463" s="205"/>
    </row>
    <row r="464" spans="1:1" s="241" customFormat="1" ht="15">
      <c r="A464" s="205"/>
    </row>
    <row r="465" spans="1:1" s="241" customFormat="1" ht="15">
      <c r="A465" s="205"/>
    </row>
    <row r="466" spans="1:1" s="241" customFormat="1" ht="15">
      <c r="A466" s="205"/>
    </row>
    <row r="467" spans="1:1" s="241" customFormat="1" ht="15">
      <c r="A467" s="205"/>
    </row>
    <row r="468" spans="1:1" s="241" customFormat="1" ht="15">
      <c r="A468" s="205"/>
    </row>
    <row r="469" spans="1:1" s="241" customFormat="1" ht="15">
      <c r="A469" s="205"/>
    </row>
    <row r="470" spans="1:1" s="241" customFormat="1" ht="15">
      <c r="A470" s="205"/>
    </row>
    <row r="471" spans="1:1" s="241" customFormat="1" ht="15">
      <c r="A471" s="205"/>
    </row>
    <row r="472" spans="1:1" s="241" customFormat="1" ht="15">
      <c r="A472" s="205"/>
    </row>
    <row r="473" spans="1:1" s="241" customFormat="1" ht="15">
      <c r="A473" s="205"/>
    </row>
    <row r="474" spans="1:1" s="241" customFormat="1" ht="15">
      <c r="A474" s="205"/>
    </row>
    <row r="475" spans="1:1" s="241" customFormat="1" ht="15">
      <c r="A475" s="205"/>
    </row>
    <row r="476" spans="1:1" s="241" customFormat="1" ht="15">
      <c r="A476" s="205"/>
    </row>
    <row r="477" spans="1:1" s="241" customFormat="1" ht="15">
      <c r="A477" s="205"/>
    </row>
    <row r="478" spans="1:1" s="241" customFormat="1" ht="15">
      <c r="A478" s="205"/>
    </row>
    <row r="479" spans="1:1" s="241" customFormat="1" ht="15">
      <c r="A479" s="205"/>
    </row>
    <row r="480" spans="1:1" s="241" customFormat="1" ht="15">
      <c r="A480" s="205"/>
    </row>
    <row r="481" spans="1:1" s="241" customFormat="1" ht="15">
      <c r="A481" s="205"/>
    </row>
    <row r="482" spans="1:1" s="241" customFormat="1" ht="15">
      <c r="A482" s="205"/>
    </row>
    <row r="483" spans="1:1" s="241" customFormat="1" ht="15">
      <c r="A483" s="205"/>
    </row>
    <row r="484" spans="1:1" s="241" customFormat="1" ht="15">
      <c r="A484" s="205"/>
    </row>
    <row r="485" spans="1:1" s="241" customFormat="1" ht="15">
      <c r="A485" s="205"/>
    </row>
    <row r="486" spans="1:1" s="241" customFormat="1" ht="15">
      <c r="A486" s="205"/>
    </row>
    <row r="487" spans="1:1" s="241" customFormat="1" ht="15">
      <c r="A487" s="205"/>
    </row>
    <row r="488" spans="1:1" s="241" customFormat="1" ht="15">
      <c r="A488" s="205"/>
    </row>
    <row r="489" spans="1:1" s="241" customFormat="1" ht="15">
      <c r="A489" s="205"/>
    </row>
    <row r="490" spans="1:1" s="241" customFormat="1" ht="15">
      <c r="A490" s="205"/>
    </row>
    <row r="491" spans="1:1" s="241" customFormat="1" ht="15">
      <c r="A491" s="205"/>
    </row>
    <row r="492" spans="1:1" s="241" customFormat="1" ht="15">
      <c r="A492" s="205"/>
    </row>
    <row r="493" spans="1:1" s="241" customFormat="1" ht="15">
      <c r="A493" s="205"/>
    </row>
    <row r="494" spans="1:1" s="241" customFormat="1" ht="15">
      <c r="A494" s="205"/>
    </row>
    <row r="495" spans="1:1" s="241" customFormat="1" ht="15">
      <c r="A495" s="205"/>
    </row>
    <row r="496" spans="1:1" s="241" customFormat="1" ht="15">
      <c r="A496" s="205"/>
    </row>
    <row r="497" spans="1:1" s="241" customFormat="1" ht="15">
      <c r="A497" s="205"/>
    </row>
    <row r="498" spans="1:1" s="241" customFormat="1" ht="15">
      <c r="A498" s="205"/>
    </row>
    <row r="499" spans="1:1" s="241" customFormat="1" ht="15">
      <c r="A499" s="205"/>
    </row>
    <row r="500" spans="1:1" s="241" customFormat="1" ht="15">
      <c r="A500" s="205"/>
    </row>
    <row r="501" spans="1:1" s="241" customFormat="1" ht="15">
      <c r="A501" s="205"/>
    </row>
    <row r="502" spans="1:1" s="241" customFormat="1" ht="15">
      <c r="A502" s="205"/>
    </row>
    <row r="503" spans="1:1" s="241" customFormat="1" ht="15">
      <c r="A503" s="205"/>
    </row>
    <row r="504" spans="1:1" s="241" customFormat="1" ht="15">
      <c r="A504" s="205"/>
    </row>
    <row r="505" spans="1:1" s="241" customFormat="1" ht="15">
      <c r="A505" s="205"/>
    </row>
    <row r="506" spans="1:1" s="241" customFormat="1" ht="15">
      <c r="A506" s="205"/>
    </row>
    <row r="507" spans="1:1" s="241" customFormat="1" ht="15">
      <c r="A507" s="205"/>
    </row>
    <row r="508" spans="1:1" s="241" customFormat="1" ht="15">
      <c r="A508" s="205"/>
    </row>
    <row r="509" spans="1:1" s="241" customFormat="1" ht="15">
      <c r="A509" s="205"/>
    </row>
    <row r="510" spans="1:1" s="241" customFormat="1" ht="15">
      <c r="A510" s="205"/>
    </row>
    <row r="511" spans="1:1" s="241" customFormat="1" ht="15">
      <c r="A511" s="205"/>
    </row>
    <row r="512" spans="1:1" s="241" customFormat="1" ht="15">
      <c r="A512" s="205"/>
    </row>
    <row r="513" spans="1:1" s="241" customFormat="1" ht="15">
      <c r="A513" s="205"/>
    </row>
    <row r="514" spans="1:1" s="241" customFormat="1" ht="15">
      <c r="A514" s="205"/>
    </row>
    <row r="515" spans="1:1" s="241" customFormat="1" ht="15">
      <c r="A515" s="205"/>
    </row>
    <row r="516" spans="1:1" s="241" customFormat="1" ht="15">
      <c r="A516" s="205"/>
    </row>
    <row r="517" spans="1:1" s="241" customFormat="1" ht="15">
      <c r="A517" s="205"/>
    </row>
    <row r="518" spans="1:1" s="241" customFormat="1" ht="15">
      <c r="A518" s="205"/>
    </row>
    <row r="519" spans="1:1" s="241" customFormat="1" ht="15">
      <c r="A519" s="205"/>
    </row>
    <row r="520" spans="1:1" s="241" customFormat="1" ht="15">
      <c r="A520" s="205"/>
    </row>
    <row r="521" spans="1:1" s="241" customFormat="1" ht="15">
      <c r="A521" s="205"/>
    </row>
    <row r="522" spans="1:1" s="241" customFormat="1" ht="15">
      <c r="A522" s="205"/>
    </row>
    <row r="523" spans="1:1" s="241" customFormat="1" ht="15">
      <c r="A523" s="205"/>
    </row>
    <row r="524" spans="1:1" s="241" customFormat="1" ht="15">
      <c r="A524" s="205"/>
    </row>
    <row r="525" spans="1:1" s="241" customFormat="1" ht="15">
      <c r="A525" s="205"/>
    </row>
    <row r="526" spans="1:1" s="241" customFormat="1" ht="15">
      <c r="A526" s="205"/>
    </row>
    <row r="527" spans="1:1" s="241" customFormat="1" ht="15">
      <c r="A527" s="205"/>
    </row>
    <row r="528" spans="1:1" s="241" customFormat="1" ht="15">
      <c r="A528" s="205"/>
    </row>
    <row r="529" spans="1:1" s="241" customFormat="1" ht="15">
      <c r="A529" s="205"/>
    </row>
    <row r="530" spans="1:1" s="241" customFormat="1" ht="15">
      <c r="A530" s="205"/>
    </row>
    <row r="531" spans="1:1" s="241" customFormat="1" ht="15">
      <c r="A531" s="205"/>
    </row>
    <row r="532" spans="1:1" s="241" customFormat="1" ht="15">
      <c r="A532" s="205"/>
    </row>
    <row r="533" spans="1:1" s="241" customFormat="1" ht="15">
      <c r="A533" s="205"/>
    </row>
    <row r="534" spans="1:1" s="241" customFormat="1" ht="15">
      <c r="A534" s="205"/>
    </row>
    <row r="535" spans="1:1" s="241" customFormat="1" ht="15">
      <c r="A535" s="205"/>
    </row>
    <row r="536" spans="1:1" s="241" customFormat="1" ht="15">
      <c r="A536" s="205"/>
    </row>
    <row r="537" spans="1:1" s="241" customFormat="1" ht="15">
      <c r="A537" s="205"/>
    </row>
    <row r="538" spans="1:1" s="241" customFormat="1" ht="15">
      <c r="A538" s="205"/>
    </row>
    <row r="539" spans="1:1" s="241" customFormat="1" ht="15">
      <c r="A539" s="205"/>
    </row>
    <row r="540" spans="1:1" s="241" customFormat="1" ht="15">
      <c r="A540" s="205"/>
    </row>
    <row r="541" spans="1:1" s="241" customFormat="1" ht="15">
      <c r="A541" s="205"/>
    </row>
    <row r="542" spans="1:1" s="241" customFormat="1" ht="15">
      <c r="A542" s="205"/>
    </row>
    <row r="543" spans="1:1" s="241" customFormat="1" ht="15">
      <c r="A543" s="205"/>
    </row>
    <row r="544" spans="1:1" s="241" customFormat="1" ht="15">
      <c r="A544" s="205"/>
    </row>
    <row r="545" spans="1:1" s="241" customFormat="1" ht="15">
      <c r="A545" s="205"/>
    </row>
    <row r="546" spans="1:1" s="241" customFormat="1" ht="15">
      <c r="A546" s="205"/>
    </row>
    <row r="547" spans="1:1" s="241" customFormat="1" ht="15">
      <c r="A547" s="205"/>
    </row>
    <row r="548" spans="1:1" s="241" customFormat="1" ht="15">
      <c r="A548" s="205"/>
    </row>
    <row r="549" spans="1:1" s="241" customFormat="1" ht="15">
      <c r="A549" s="205"/>
    </row>
    <row r="550" spans="1:1" s="241" customFormat="1" ht="15">
      <c r="A550" s="205"/>
    </row>
    <row r="551" spans="1:1" s="241" customFormat="1" ht="15">
      <c r="A551" s="205"/>
    </row>
    <row r="552" spans="1:1" s="241" customFormat="1" ht="15">
      <c r="A552" s="205"/>
    </row>
    <row r="553" spans="1:1" s="241" customFormat="1" ht="15">
      <c r="A553" s="205"/>
    </row>
    <row r="554" spans="1:1" s="241" customFormat="1" ht="15">
      <c r="A554" s="205"/>
    </row>
    <row r="555" spans="1:1" s="241" customFormat="1" ht="15">
      <c r="A555" s="205"/>
    </row>
    <row r="556" spans="1:1" s="241" customFormat="1" ht="15">
      <c r="A556" s="205"/>
    </row>
    <row r="557" spans="1:1" s="241" customFormat="1" ht="15">
      <c r="A557" s="205"/>
    </row>
    <row r="558" spans="1:1" s="241" customFormat="1" ht="15">
      <c r="A558" s="205"/>
    </row>
    <row r="559" spans="1:1" s="241" customFormat="1" ht="15">
      <c r="A559" s="205"/>
    </row>
    <row r="560" spans="1:1" s="241" customFormat="1" ht="15">
      <c r="A560" s="205"/>
    </row>
    <row r="561" spans="1:1" s="241" customFormat="1" ht="15">
      <c r="A561" s="205"/>
    </row>
    <row r="562" spans="1:1" s="241" customFormat="1" ht="15">
      <c r="A562" s="205"/>
    </row>
    <row r="563" spans="1:1" s="241" customFormat="1" ht="15">
      <c r="A563" s="205"/>
    </row>
    <row r="564" spans="1:1" s="241" customFormat="1" ht="15">
      <c r="A564" s="205"/>
    </row>
    <row r="565" spans="1:1" s="241" customFormat="1" ht="15">
      <c r="A565" s="205"/>
    </row>
    <row r="566" spans="1:1" s="241" customFormat="1" ht="15">
      <c r="A566" s="205"/>
    </row>
    <row r="567" spans="1:1" s="241" customFormat="1" ht="15">
      <c r="A567" s="205"/>
    </row>
    <row r="568" spans="1:1" s="241" customFormat="1" ht="15">
      <c r="A568" s="205"/>
    </row>
    <row r="569" spans="1:1" s="241" customFormat="1" ht="15">
      <c r="A569" s="205"/>
    </row>
    <row r="570" spans="1:1" s="241" customFormat="1" ht="15">
      <c r="A570" s="205"/>
    </row>
    <row r="571" spans="1:1" s="241" customFormat="1" ht="15">
      <c r="A571" s="205"/>
    </row>
    <row r="572" spans="1:1" s="241" customFormat="1" ht="15">
      <c r="A572" s="205"/>
    </row>
    <row r="573" spans="1:1" s="241" customFormat="1" ht="15">
      <c r="A573" s="205"/>
    </row>
    <row r="574" spans="1:1" s="241" customFormat="1" ht="15">
      <c r="A574" s="205"/>
    </row>
    <row r="575" spans="1:1" s="241" customFormat="1" ht="15">
      <c r="A575" s="205"/>
    </row>
    <row r="576" spans="1:1" s="241" customFormat="1" ht="15">
      <c r="A576" s="205"/>
    </row>
    <row r="577" spans="1:1" s="241" customFormat="1" ht="15">
      <c r="A577" s="205"/>
    </row>
    <row r="578" spans="1:1" s="241" customFormat="1" ht="15">
      <c r="A578" s="205"/>
    </row>
    <row r="579" spans="1:1" s="241" customFormat="1" ht="15">
      <c r="A579" s="205"/>
    </row>
    <row r="580" spans="1:1" s="241" customFormat="1" ht="15">
      <c r="A580" s="205"/>
    </row>
    <row r="581" spans="1:1" s="241" customFormat="1" ht="15">
      <c r="A581" s="205"/>
    </row>
    <row r="582" spans="1:1" s="241" customFormat="1" ht="15">
      <c r="A582" s="205"/>
    </row>
    <row r="583" spans="1:1" s="241" customFormat="1" ht="15">
      <c r="A583" s="205"/>
    </row>
    <row r="584" spans="1:1" s="241" customFormat="1" ht="15">
      <c r="A584" s="205"/>
    </row>
    <row r="585" spans="1:1" s="241" customFormat="1" ht="15">
      <c r="A585" s="205"/>
    </row>
    <row r="586" spans="1:1" s="241" customFormat="1" ht="15">
      <c r="A586" s="205"/>
    </row>
    <row r="587" spans="1:1" s="241" customFormat="1" ht="15">
      <c r="A587" s="205"/>
    </row>
    <row r="588" spans="1:1" s="241" customFormat="1" ht="15">
      <c r="A588" s="205"/>
    </row>
    <row r="589" spans="1:1" s="241" customFormat="1" ht="15">
      <c r="A589" s="205"/>
    </row>
    <row r="590" spans="1:1" s="241" customFormat="1" ht="15">
      <c r="A590" s="205"/>
    </row>
    <row r="591" spans="1:1" s="241" customFormat="1" ht="15">
      <c r="A591" s="205"/>
    </row>
    <row r="592" spans="1:1" s="241" customFormat="1" ht="15">
      <c r="A592" s="205"/>
    </row>
    <row r="593" spans="1:1" s="241" customFormat="1" ht="15">
      <c r="A593" s="205"/>
    </row>
    <row r="594" spans="1:1" s="241" customFormat="1" ht="15">
      <c r="A594" s="205"/>
    </row>
    <row r="595" spans="1:1" s="241" customFormat="1" ht="15">
      <c r="A595" s="205"/>
    </row>
    <row r="596" spans="1:1" s="241" customFormat="1" ht="15">
      <c r="A596" s="205"/>
    </row>
    <row r="597" spans="1:1" s="241" customFormat="1" ht="15">
      <c r="A597" s="205"/>
    </row>
    <row r="598" spans="1:1" s="241" customFormat="1" ht="15">
      <c r="A598" s="205"/>
    </row>
    <row r="599" spans="1:1" s="241" customFormat="1" ht="15">
      <c r="A599" s="205"/>
    </row>
    <row r="600" spans="1:1" s="241" customFormat="1" ht="15">
      <c r="A600" s="205"/>
    </row>
    <row r="601" spans="1:1" s="241" customFormat="1" ht="15">
      <c r="A601" s="205"/>
    </row>
    <row r="602" spans="1:1" s="241" customFormat="1" ht="15">
      <c r="A602" s="205"/>
    </row>
    <row r="603" spans="1:1" s="241" customFormat="1" ht="15">
      <c r="A603" s="205"/>
    </row>
    <row r="604" spans="1:1" s="241" customFormat="1" ht="15">
      <c r="A604" s="205"/>
    </row>
    <row r="605" spans="1:1" s="241" customFormat="1" ht="15">
      <c r="A605" s="205"/>
    </row>
    <row r="606" spans="1:1" s="241" customFormat="1" ht="15">
      <c r="A606" s="205"/>
    </row>
    <row r="607" spans="1:1" s="241" customFormat="1" ht="15">
      <c r="A607" s="205"/>
    </row>
    <row r="608" spans="1:1" s="241" customFormat="1" ht="15">
      <c r="A608" s="205"/>
    </row>
    <row r="609" spans="1:1" s="241" customFormat="1" ht="15">
      <c r="A609" s="205"/>
    </row>
    <row r="610" spans="1:1" s="241" customFormat="1" ht="15">
      <c r="A610" s="205"/>
    </row>
    <row r="611" spans="1:1" s="241" customFormat="1" ht="15">
      <c r="A611" s="205"/>
    </row>
    <row r="612" spans="1:1" s="241" customFormat="1" ht="15">
      <c r="A612" s="205"/>
    </row>
    <row r="613" spans="1:1" s="241" customFormat="1" ht="15">
      <c r="A613" s="205"/>
    </row>
    <row r="614" spans="1:1" s="241" customFormat="1" ht="15">
      <c r="A614" s="205"/>
    </row>
    <row r="615" spans="1:1" s="241" customFormat="1" ht="15">
      <c r="A615" s="205"/>
    </row>
    <row r="616" spans="1:1" s="241" customFormat="1" ht="15">
      <c r="A616" s="205"/>
    </row>
    <row r="617" spans="1:1" s="241" customFormat="1" ht="15">
      <c r="A617" s="205"/>
    </row>
    <row r="618" spans="1:1" s="241" customFormat="1" ht="15">
      <c r="A618" s="205"/>
    </row>
    <row r="619" spans="1:1" s="241" customFormat="1" ht="15">
      <c r="A619" s="205"/>
    </row>
    <row r="620" spans="1:1" s="241" customFormat="1" ht="15">
      <c r="A620" s="205"/>
    </row>
    <row r="621" spans="1:1" s="241" customFormat="1" ht="15">
      <c r="A621" s="205"/>
    </row>
    <row r="622" spans="1:1" s="241" customFormat="1" ht="15">
      <c r="A622" s="205"/>
    </row>
    <row r="623" spans="1:1" s="241" customFormat="1" ht="15">
      <c r="A623" s="205"/>
    </row>
    <row r="624" spans="1:1" s="241" customFormat="1" ht="15">
      <c r="A624" s="205"/>
    </row>
    <row r="625" spans="1:1" s="241" customFormat="1" ht="15">
      <c r="A625" s="205"/>
    </row>
    <row r="626" spans="1:1" s="241" customFormat="1" ht="15">
      <c r="A626" s="205"/>
    </row>
    <row r="627" spans="1:1" s="241" customFormat="1" ht="15">
      <c r="A627" s="205"/>
    </row>
    <row r="628" spans="1:1" s="241" customFormat="1" ht="15">
      <c r="A628" s="205"/>
    </row>
    <row r="629" spans="1:1" s="241" customFormat="1" ht="15">
      <c r="A629" s="205"/>
    </row>
    <row r="630" spans="1:1" s="241" customFormat="1" ht="15">
      <c r="A630" s="205"/>
    </row>
    <row r="631" spans="1:1" s="241" customFormat="1" ht="15">
      <c r="A631" s="205"/>
    </row>
    <row r="632" spans="1:1" s="241" customFormat="1" ht="15">
      <c r="A632" s="205"/>
    </row>
    <row r="633" spans="1:1" s="241" customFormat="1" ht="15">
      <c r="A633" s="205"/>
    </row>
    <row r="634" spans="1:1" s="241" customFormat="1" ht="15">
      <c r="A634" s="205"/>
    </row>
    <row r="635" spans="1:1" s="241" customFormat="1" ht="15">
      <c r="A635" s="205"/>
    </row>
    <row r="636" spans="1:1" s="241" customFormat="1" ht="15">
      <c r="A636" s="205"/>
    </row>
    <row r="637" spans="1:1" s="241" customFormat="1" ht="15">
      <c r="A637" s="205"/>
    </row>
    <row r="638" spans="1:1" s="241" customFormat="1" ht="15">
      <c r="A638" s="205"/>
    </row>
    <row r="639" spans="1:1" s="241" customFormat="1" ht="15">
      <c r="A639" s="205"/>
    </row>
    <row r="640" spans="1:1" s="241" customFormat="1" ht="15">
      <c r="A640" s="205"/>
    </row>
    <row r="641" spans="1:1" s="241" customFormat="1" ht="15">
      <c r="A641" s="205"/>
    </row>
    <row r="642" spans="1:1" s="241" customFormat="1" ht="15">
      <c r="A642" s="205"/>
    </row>
    <row r="643" spans="1:1" s="241" customFormat="1" ht="15">
      <c r="A643" s="205"/>
    </row>
    <row r="644" spans="1:1" s="241" customFormat="1" ht="15">
      <c r="A644" s="205"/>
    </row>
    <row r="645" spans="1:1" s="241" customFormat="1" ht="15">
      <c r="A645" s="205"/>
    </row>
    <row r="646" spans="1:1" s="241" customFormat="1" ht="15">
      <c r="A646" s="205"/>
    </row>
    <row r="647" spans="1:1" s="241" customFormat="1" ht="15">
      <c r="A647" s="205"/>
    </row>
    <row r="648" spans="1:1" s="241" customFormat="1" ht="15">
      <c r="A648" s="205"/>
    </row>
    <row r="649" spans="1:1" s="241" customFormat="1" ht="15">
      <c r="A649" s="205"/>
    </row>
    <row r="650" spans="1:1" s="241" customFormat="1" ht="15">
      <c r="A650" s="205"/>
    </row>
    <row r="651" spans="1:1" s="241" customFormat="1" ht="15">
      <c r="A651" s="205"/>
    </row>
    <row r="652" spans="1:1" s="241" customFormat="1" ht="15">
      <c r="A652" s="205"/>
    </row>
    <row r="653" spans="1:1" s="241" customFormat="1" ht="15">
      <c r="A653" s="205"/>
    </row>
    <row r="654" spans="1:1" s="241" customFormat="1" ht="15">
      <c r="A654" s="205"/>
    </row>
    <row r="655" spans="1:1" s="241" customFormat="1" ht="15">
      <c r="A655" s="205"/>
    </row>
    <row r="656" spans="1:1" s="241" customFormat="1" ht="15">
      <c r="A656" s="205"/>
    </row>
    <row r="657" spans="1:1" s="241" customFormat="1" ht="15">
      <c r="A657" s="205"/>
    </row>
    <row r="658" spans="1:1" s="241" customFormat="1" ht="15">
      <c r="A658" s="205"/>
    </row>
    <row r="659" spans="1:1" s="241" customFormat="1" ht="15">
      <c r="A659" s="205"/>
    </row>
    <row r="660" spans="1:1" s="241" customFormat="1" ht="15">
      <c r="A660" s="205"/>
    </row>
    <row r="661" spans="1:1" s="241" customFormat="1" ht="15">
      <c r="A661" s="205"/>
    </row>
    <row r="662" spans="1:1" s="241" customFormat="1" ht="15">
      <c r="A662" s="205"/>
    </row>
    <row r="663" spans="1:1" s="241" customFormat="1" ht="15">
      <c r="A663" s="205"/>
    </row>
    <row r="664" spans="1:1" s="241" customFormat="1" ht="15">
      <c r="A664" s="205"/>
    </row>
    <row r="665" spans="1:1" s="241" customFormat="1" ht="15">
      <c r="A665" s="205"/>
    </row>
    <row r="666" spans="1:1" s="241" customFormat="1" ht="15">
      <c r="A666" s="205"/>
    </row>
    <row r="667" spans="1:1" s="241" customFormat="1" ht="15">
      <c r="A667" s="205"/>
    </row>
    <row r="668" spans="1:1" s="241" customFormat="1" ht="15">
      <c r="A668" s="205"/>
    </row>
    <row r="669" spans="1:1" s="241" customFormat="1" ht="15">
      <c r="A669" s="205"/>
    </row>
    <row r="670" spans="1:1" s="241" customFormat="1" ht="15">
      <c r="A670" s="205"/>
    </row>
    <row r="671" spans="1:1" s="241" customFormat="1" ht="15">
      <c r="A671" s="205"/>
    </row>
    <row r="672" spans="1:1" s="241" customFormat="1" ht="15">
      <c r="A672" s="205"/>
    </row>
    <row r="673" spans="1:1" s="241" customFormat="1" ht="15">
      <c r="A673" s="205"/>
    </row>
    <row r="674" spans="1:1" s="241" customFormat="1" ht="15">
      <c r="A674" s="205"/>
    </row>
    <row r="675" spans="1:1" s="241" customFormat="1" ht="15">
      <c r="A675" s="205"/>
    </row>
    <row r="676" spans="1:1" s="241" customFormat="1" ht="15">
      <c r="A676" s="205"/>
    </row>
    <row r="677" spans="1:1" s="241" customFormat="1" ht="15">
      <c r="A677" s="205"/>
    </row>
    <row r="678" spans="1:1" s="241" customFormat="1" ht="15">
      <c r="A678" s="205"/>
    </row>
    <row r="679" spans="1:1" s="241" customFormat="1" ht="15">
      <c r="A679" s="205"/>
    </row>
    <row r="680" spans="1:1" s="241" customFormat="1" ht="15">
      <c r="A680" s="205"/>
    </row>
    <row r="681" spans="1:1" s="241" customFormat="1" ht="15">
      <c r="A681" s="205"/>
    </row>
    <row r="682" spans="1:1" s="241" customFormat="1" ht="15">
      <c r="A682" s="205"/>
    </row>
    <row r="683" spans="1:1" s="241" customFormat="1" ht="15">
      <c r="A683" s="205"/>
    </row>
    <row r="684" spans="1:1" s="241" customFormat="1" ht="15">
      <c r="A684" s="205"/>
    </row>
    <row r="685" spans="1:1" s="241" customFormat="1" ht="15">
      <c r="A685" s="205"/>
    </row>
    <row r="686" spans="1:1" s="241" customFormat="1" ht="15">
      <c r="A686" s="205"/>
    </row>
    <row r="687" spans="1:1" s="241" customFormat="1" ht="15">
      <c r="A687" s="205"/>
    </row>
    <row r="688" spans="1:1" s="241" customFormat="1" ht="15">
      <c r="A688" s="205"/>
    </row>
    <row r="689" spans="1:1" s="241" customFormat="1" ht="15">
      <c r="A689" s="205"/>
    </row>
    <row r="690" spans="1:1" s="241" customFormat="1" ht="15">
      <c r="A690" s="205"/>
    </row>
    <row r="691" spans="1:1" s="241" customFormat="1" ht="15">
      <c r="A691" s="205"/>
    </row>
    <row r="692" spans="1:1" s="241" customFormat="1" ht="15">
      <c r="A692" s="205"/>
    </row>
    <row r="693" spans="1:1" s="241" customFormat="1" ht="15">
      <c r="A693" s="205"/>
    </row>
    <row r="694" spans="1:1" s="241" customFormat="1" ht="15">
      <c r="A694" s="205"/>
    </row>
    <row r="695" spans="1:1" s="241" customFormat="1" ht="15">
      <c r="A695" s="205"/>
    </row>
    <row r="696" spans="1:1" s="241" customFormat="1" ht="15">
      <c r="A696" s="205"/>
    </row>
    <row r="697" spans="1:1" s="241" customFormat="1" ht="15">
      <c r="A697" s="205"/>
    </row>
    <row r="698" spans="1:1" s="241" customFormat="1" ht="15">
      <c r="A698" s="205"/>
    </row>
    <row r="699" spans="1:1" s="241" customFormat="1" ht="15">
      <c r="A699" s="205"/>
    </row>
    <row r="700" spans="1:1" s="241" customFormat="1" ht="15">
      <c r="A700" s="205"/>
    </row>
    <row r="701" spans="1:1" s="241" customFormat="1" ht="15">
      <c r="A701" s="205"/>
    </row>
    <row r="702" spans="1:1" s="241" customFormat="1" ht="15">
      <c r="A702" s="205"/>
    </row>
    <row r="703" spans="1:1" s="241" customFormat="1" ht="15">
      <c r="A703" s="205"/>
    </row>
    <row r="704" spans="1:1" s="241" customFormat="1" ht="15">
      <c r="A704" s="205"/>
    </row>
    <row r="705" spans="1:1" s="241" customFormat="1" ht="15">
      <c r="A705" s="205"/>
    </row>
    <row r="706" spans="1:1" s="241" customFormat="1" ht="15">
      <c r="A706" s="205"/>
    </row>
    <row r="707" spans="1:1" s="241" customFormat="1" ht="15">
      <c r="A707" s="205"/>
    </row>
    <row r="708" spans="1:1" s="241" customFormat="1" ht="15">
      <c r="A708" s="205"/>
    </row>
    <row r="709" spans="1:1" s="241" customFormat="1" ht="15">
      <c r="A709" s="205"/>
    </row>
    <row r="710" spans="1:1" s="241" customFormat="1" ht="15">
      <c r="A710" s="205"/>
    </row>
    <row r="711" spans="1:1" s="241" customFormat="1" ht="15">
      <c r="A711" s="205"/>
    </row>
    <row r="712" spans="1:1" s="241" customFormat="1" ht="15">
      <c r="A712" s="205"/>
    </row>
    <row r="713" spans="1:1" s="241" customFormat="1" ht="15">
      <c r="A713" s="205"/>
    </row>
    <row r="714" spans="1:1" s="241" customFormat="1" ht="15">
      <c r="A714" s="205"/>
    </row>
    <row r="715" spans="1:1" s="241" customFormat="1" ht="15">
      <c r="A715" s="205"/>
    </row>
    <row r="716" spans="1:1" s="241" customFormat="1" ht="15">
      <c r="A716" s="205"/>
    </row>
    <row r="717" spans="1:1" s="241" customFormat="1" ht="15">
      <c r="A717" s="205"/>
    </row>
    <row r="718" spans="1:1" s="241" customFormat="1" ht="15">
      <c r="A718" s="205"/>
    </row>
    <row r="719" spans="1:1" s="241" customFormat="1" ht="15">
      <c r="A719" s="205"/>
    </row>
    <row r="720" spans="1:1" s="241" customFormat="1" ht="15">
      <c r="A720" s="205"/>
    </row>
    <row r="721" spans="1:1" s="241" customFormat="1" ht="15">
      <c r="A721" s="205"/>
    </row>
    <row r="722" spans="1:1" s="241" customFormat="1" ht="15">
      <c r="A722" s="205"/>
    </row>
    <row r="723" spans="1:1" s="241" customFormat="1" ht="15">
      <c r="A723" s="205"/>
    </row>
    <row r="724" spans="1:1" s="241" customFormat="1" ht="15">
      <c r="A724" s="205"/>
    </row>
    <row r="725" spans="1:1" s="241" customFormat="1" ht="15">
      <c r="A725" s="205"/>
    </row>
    <row r="726" spans="1:1" s="241" customFormat="1" ht="15">
      <c r="A726" s="205"/>
    </row>
    <row r="727" spans="1:1" s="241" customFormat="1" ht="15">
      <c r="A727" s="205"/>
    </row>
    <row r="728" spans="1:1" s="241" customFormat="1" ht="15">
      <c r="A728" s="205"/>
    </row>
    <row r="729" spans="1:1" s="241" customFormat="1" ht="15">
      <c r="A729" s="205"/>
    </row>
    <row r="730" spans="1:1" s="241" customFormat="1" ht="15">
      <c r="A730" s="205"/>
    </row>
    <row r="731" spans="1:1" s="241" customFormat="1" ht="15">
      <c r="A731" s="205"/>
    </row>
    <row r="732" spans="1:1" s="241" customFormat="1" ht="15">
      <c r="A732" s="205"/>
    </row>
    <row r="733" spans="1:1" s="241" customFormat="1" ht="15">
      <c r="A733" s="205"/>
    </row>
    <row r="734" spans="1:1" s="241" customFormat="1" ht="15">
      <c r="A734" s="205"/>
    </row>
    <row r="735" spans="1:1" s="241" customFormat="1" ht="15">
      <c r="A735" s="205"/>
    </row>
    <row r="736" spans="1:1" s="241" customFormat="1" ht="15">
      <c r="A736" s="205"/>
    </row>
    <row r="737" spans="1:1" s="241" customFormat="1" ht="15">
      <c r="A737" s="205"/>
    </row>
    <row r="738" spans="1:1" s="241" customFormat="1" ht="15">
      <c r="A738" s="205"/>
    </row>
    <row r="739" spans="1:1" s="241" customFormat="1" ht="15">
      <c r="A739" s="205"/>
    </row>
    <row r="740" spans="1:1" s="241" customFormat="1" ht="15">
      <c r="A740" s="205"/>
    </row>
    <row r="741" spans="1:1" s="241" customFormat="1" ht="15">
      <c r="A741" s="205"/>
    </row>
    <row r="742" spans="1:1" s="241" customFormat="1" ht="15">
      <c r="A742" s="205"/>
    </row>
    <row r="743" spans="1:1" s="241" customFormat="1" ht="15">
      <c r="A743" s="205"/>
    </row>
    <row r="744" spans="1:1" s="241" customFormat="1" ht="15">
      <c r="A744" s="205"/>
    </row>
    <row r="745" spans="1:1" s="241" customFormat="1" ht="15">
      <c r="A745" s="205"/>
    </row>
    <row r="746" spans="1:1" s="241" customFormat="1" ht="15">
      <c r="A746" s="205"/>
    </row>
    <row r="747" spans="1:1" s="241" customFormat="1" ht="15">
      <c r="A747" s="205"/>
    </row>
    <row r="748" spans="1:1" s="241" customFormat="1" ht="15">
      <c r="A748" s="205"/>
    </row>
    <row r="749" spans="1:1" s="241" customFormat="1" ht="15">
      <c r="A749" s="205"/>
    </row>
    <row r="750" spans="1:1" s="241" customFormat="1" ht="15">
      <c r="A750" s="205"/>
    </row>
    <row r="751" spans="1:1" s="241" customFormat="1" ht="15">
      <c r="A751" s="205"/>
    </row>
    <row r="752" spans="1:1" s="241" customFormat="1" ht="15">
      <c r="A752" s="205"/>
    </row>
    <row r="753" spans="1:1" s="241" customFormat="1" ht="15">
      <c r="A753" s="205"/>
    </row>
    <row r="754" spans="1:1" s="241" customFormat="1" ht="15">
      <c r="A754" s="205"/>
    </row>
    <row r="755" spans="1:1" s="241" customFormat="1" ht="15">
      <c r="A755" s="205"/>
    </row>
    <row r="756" spans="1:1" s="241" customFormat="1" ht="15">
      <c r="A756" s="205"/>
    </row>
    <row r="757" spans="1:1" s="241" customFormat="1" ht="15">
      <c r="A757" s="205"/>
    </row>
    <row r="758" spans="1:1" s="241" customFormat="1" ht="15">
      <c r="A758" s="205"/>
    </row>
    <row r="759" spans="1:1" s="241" customFormat="1" ht="15">
      <c r="A759" s="205"/>
    </row>
    <row r="760" spans="1:1" s="241" customFormat="1" ht="15">
      <c r="A760" s="205"/>
    </row>
    <row r="761" spans="1:1" s="241" customFormat="1" ht="15">
      <c r="A761" s="205"/>
    </row>
    <row r="762" spans="1:1" s="241" customFormat="1" ht="15">
      <c r="A762" s="205"/>
    </row>
    <row r="763" spans="1:1" s="241" customFormat="1" ht="15">
      <c r="A763" s="205"/>
    </row>
    <row r="764" spans="1:1" s="241" customFormat="1" ht="15">
      <c r="A764" s="205"/>
    </row>
    <row r="765" spans="1:1" s="241" customFormat="1" ht="15">
      <c r="A765" s="205"/>
    </row>
    <row r="766" spans="1:1" s="241" customFormat="1" ht="15">
      <c r="A766" s="205"/>
    </row>
    <row r="767" spans="1:1" s="241" customFormat="1" ht="15">
      <c r="A767" s="205"/>
    </row>
    <row r="768" spans="1:1" s="241" customFormat="1" ht="15">
      <c r="A768" s="205"/>
    </row>
    <row r="769" spans="1:1" s="241" customFormat="1" ht="15">
      <c r="A769" s="205"/>
    </row>
    <row r="770" spans="1:1" s="241" customFormat="1" ht="15">
      <c r="A770" s="205"/>
    </row>
    <row r="771" spans="1:1" s="241" customFormat="1" ht="15">
      <c r="A771" s="205"/>
    </row>
    <row r="772" spans="1:1" s="241" customFormat="1" ht="15">
      <c r="A772" s="205"/>
    </row>
    <row r="773" spans="1:1" s="241" customFormat="1" ht="15">
      <c r="A773" s="205"/>
    </row>
    <row r="774" spans="1:1" s="241" customFormat="1" ht="15">
      <c r="A774" s="205"/>
    </row>
    <row r="775" spans="1:1" s="241" customFormat="1" ht="15">
      <c r="A775" s="205"/>
    </row>
    <row r="776" spans="1:1" s="241" customFormat="1" ht="15">
      <c r="A776" s="205"/>
    </row>
    <row r="777" spans="1:1" s="241" customFormat="1" ht="15">
      <c r="A777" s="205"/>
    </row>
    <row r="778" spans="1:1" s="241" customFormat="1" ht="15">
      <c r="A778" s="205"/>
    </row>
    <row r="779" spans="1:1" s="241" customFormat="1" ht="15">
      <c r="A779" s="205"/>
    </row>
    <row r="780" spans="1:1" s="241" customFormat="1" ht="15">
      <c r="A780" s="205"/>
    </row>
    <row r="781" spans="1:1" s="241" customFormat="1" ht="15">
      <c r="A781" s="205"/>
    </row>
    <row r="782" spans="1:1" s="241" customFormat="1" ht="15">
      <c r="A782" s="205"/>
    </row>
    <row r="783" spans="1:1" s="241" customFormat="1" ht="15">
      <c r="A783" s="205"/>
    </row>
    <row r="784" spans="1:1" s="241" customFormat="1" ht="15">
      <c r="A784" s="205"/>
    </row>
    <row r="785" spans="1:1" s="241" customFormat="1" ht="15">
      <c r="A785" s="205"/>
    </row>
    <row r="786" spans="1:1" s="241" customFormat="1" ht="15">
      <c r="A786" s="205"/>
    </row>
    <row r="787" spans="1:1" s="241" customFormat="1" ht="15">
      <c r="A787" s="205"/>
    </row>
    <row r="788" spans="1:1" s="241" customFormat="1" ht="15">
      <c r="A788" s="205"/>
    </row>
    <row r="789" spans="1:1" s="241" customFormat="1" ht="15">
      <c r="A789" s="205"/>
    </row>
    <row r="790" spans="1:1" s="241" customFormat="1" ht="15">
      <c r="A790" s="205"/>
    </row>
    <row r="791" spans="1:1" s="241" customFormat="1" ht="15">
      <c r="A791" s="205"/>
    </row>
    <row r="792" spans="1:1" s="241" customFormat="1" ht="15">
      <c r="A792" s="205"/>
    </row>
    <row r="793" spans="1:1" s="241" customFormat="1" ht="15">
      <c r="A793" s="205"/>
    </row>
    <row r="794" spans="1:1" s="241" customFormat="1" ht="15">
      <c r="A794" s="205"/>
    </row>
    <row r="795" spans="1:1" s="241" customFormat="1" ht="15">
      <c r="A795" s="205"/>
    </row>
    <row r="796" spans="1:1" s="241" customFormat="1" ht="15">
      <c r="A796" s="205"/>
    </row>
    <row r="797" spans="1:1" s="241" customFormat="1" ht="15">
      <c r="A797" s="205"/>
    </row>
    <row r="798" spans="1:1" s="241" customFormat="1" ht="15">
      <c r="A798" s="205"/>
    </row>
    <row r="799" spans="1:1" s="241" customFormat="1" ht="15">
      <c r="A799" s="205"/>
    </row>
    <row r="800" spans="1:1" s="241" customFormat="1" ht="15">
      <c r="A800" s="205"/>
    </row>
    <row r="801" spans="1:1" s="241" customFormat="1" ht="15">
      <c r="A801" s="205"/>
    </row>
    <row r="802" spans="1:1" s="241" customFormat="1" ht="15">
      <c r="A802" s="205"/>
    </row>
    <row r="803" spans="1:1" s="241" customFormat="1" ht="15">
      <c r="A803" s="205"/>
    </row>
    <row r="804" spans="1:1" s="241" customFormat="1" ht="15">
      <c r="A804" s="205"/>
    </row>
    <row r="805" spans="1:1" s="241" customFormat="1" ht="15">
      <c r="A805" s="205"/>
    </row>
    <row r="806" spans="1:1" s="241" customFormat="1" ht="15">
      <c r="A806" s="205"/>
    </row>
    <row r="807" spans="1:1" s="241" customFormat="1" ht="15">
      <c r="A807" s="205"/>
    </row>
    <row r="808" spans="1:1" s="241" customFormat="1" ht="15">
      <c r="A808" s="205"/>
    </row>
    <row r="809" spans="1:1" s="241" customFormat="1" ht="15">
      <c r="A809" s="205"/>
    </row>
    <row r="810" spans="1:1" s="241" customFormat="1" ht="15">
      <c r="A810" s="205"/>
    </row>
    <row r="811" spans="1:1" s="241" customFormat="1" ht="15">
      <c r="A811" s="205"/>
    </row>
    <row r="812" spans="1:1" s="241" customFormat="1" ht="15">
      <c r="A812" s="205"/>
    </row>
    <row r="813" spans="1:1" s="241" customFormat="1" ht="15">
      <c r="A813" s="205"/>
    </row>
    <row r="814" spans="1:1" s="241" customFormat="1" ht="15">
      <c r="A814" s="205"/>
    </row>
    <row r="815" spans="1:1" s="241" customFormat="1" ht="15">
      <c r="A815" s="205"/>
    </row>
    <row r="816" spans="1:1" s="241" customFormat="1" ht="15">
      <c r="A816" s="205"/>
    </row>
    <row r="817" spans="1:1" s="241" customFormat="1" ht="15">
      <c r="A817" s="205"/>
    </row>
    <row r="818" spans="1:1" s="241" customFormat="1" ht="15">
      <c r="A818" s="205"/>
    </row>
    <row r="819" spans="1:1" s="241" customFormat="1" ht="15">
      <c r="A819" s="205"/>
    </row>
    <row r="820" spans="1:1" s="241" customFormat="1" ht="15">
      <c r="A820" s="205"/>
    </row>
    <row r="821" spans="1:1" s="241" customFormat="1" ht="15">
      <c r="A821" s="205"/>
    </row>
    <row r="822" spans="1:1" s="241" customFormat="1" ht="15">
      <c r="A822" s="205"/>
    </row>
    <row r="823" spans="1:1" s="241" customFormat="1" ht="15">
      <c r="A823" s="205"/>
    </row>
    <row r="824" spans="1:1" s="241" customFormat="1" ht="15">
      <c r="A824" s="205"/>
    </row>
    <row r="825" spans="1:1" s="241" customFormat="1" ht="15">
      <c r="A825" s="205"/>
    </row>
    <row r="826" spans="1:1" s="241" customFormat="1" ht="15">
      <c r="A826" s="205"/>
    </row>
    <row r="827" spans="1:1" s="241" customFormat="1" ht="15">
      <c r="A827" s="205"/>
    </row>
    <row r="828" spans="1:1" s="241" customFormat="1" ht="15">
      <c r="A828" s="205"/>
    </row>
    <row r="829" spans="1:1" s="241" customFormat="1" ht="15">
      <c r="A829" s="205"/>
    </row>
    <row r="830" spans="1:1" s="241" customFormat="1" ht="15">
      <c r="A830" s="205"/>
    </row>
    <row r="831" spans="1:1" s="241" customFormat="1" ht="15">
      <c r="A831" s="205"/>
    </row>
    <row r="832" spans="1:1" s="241" customFormat="1" ht="15">
      <c r="A832" s="205"/>
    </row>
    <row r="833" spans="1:1" s="241" customFormat="1" ht="15">
      <c r="A833" s="205"/>
    </row>
    <row r="834" spans="1:1" s="241" customFormat="1" ht="15">
      <c r="A834" s="205"/>
    </row>
    <row r="835" spans="1:1" s="241" customFormat="1" ht="15">
      <c r="A835" s="205"/>
    </row>
    <row r="836" spans="1:1" s="241" customFormat="1" ht="15">
      <c r="A836" s="205"/>
    </row>
    <row r="837" spans="1:1" s="241" customFormat="1" ht="15">
      <c r="A837" s="205"/>
    </row>
    <row r="838" spans="1:1" s="241" customFormat="1" ht="15">
      <c r="A838" s="205"/>
    </row>
    <row r="839" spans="1:1" s="241" customFormat="1" ht="15">
      <c r="A839" s="205"/>
    </row>
    <row r="840" spans="1:1" s="241" customFormat="1" ht="15">
      <c r="A840" s="205"/>
    </row>
    <row r="841" spans="1:1" s="241" customFormat="1" ht="15">
      <c r="A841" s="205"/>
    </row>
    <row r="842" spans="1:1" s="241" customFormat="1" ht="15">
      <c r="A842" s="205"/>
    </row>
    <row r="843" spans="1:1" s="241" customFormat="1" ht="15">
      <c r="A843" s="205"/>
    </row>
    <row r="844" spans="1:1" s="241" customFormat="1" ht="15">
      <c r="A844" s="205"/>
    </row>
    <row r="845" spans="1:1" s="241" customFormat="1" ht="15">
      <c r="A845" s="205"/>
    </row>
    <row r="846" spans="1:1" s="241" customFormat="1" ht="15">
      <c r="A846" s="205"/>
    </row>
    <row r="847" spans="1:1" s="241" customFormat="1" ht="15">
      <c r="A847" s="205"/>
    </row>
    <row r="848" spans="1:1" s="241" customFormat="1" ht="15">
      <c r="A848" s="205"/>
    </row>
    <row r="849" spans="1:1" s="241" customFormat="1" ht="15">
      <c r="A849" s="205"/>
    </row>
    <row r="850" spans="1:1" s="241" customFormat="1" ht="15">
      <c r="A850" s="205"/>
    </row>
    <row r="851" spans="1:1" s="241" customFormat="1" ht="15">
      <c r="A851" s="205"/>
    </row>
    <row r="852" spans="1:1" s="241" customFormat="1" ht="15">
      <c r="A852" s="205"/>
    </row>
    <row r="853" spans="1:1" s="241" customFormat="1" ht="15">
      <c r="A853" s="205"/>
    </row>
    <row r="854" spans="1:1" s="241" customFormat="1" ht="15">
      <c r="A854" s="205"/>
    </row>
    <row r="855" spans="1:1" s="241" customFormat="1" ht="15">
      <c r="A855" s="205"/>
    </row>
    <row r="856" spans="1:1" s="241" customFormat="1" ht="15">
      <c r="A856" s="205"/>
    </row>
    <row r="857" spans="1:1" s="241" customFormat="1" ht="15">
      <c r="A857" s="205"/>
    </row>
    <row r="858" spans="1:1" s="241" customFormat="1" ht="15">
      <c r="A858" s="205"/>
    </row>
    <row r="859" spans="1:1" s="241" customFormat="1" ht="15">
      <c r="A859" s="205"/>
    </row>
    <row r="860" spans="1:1" s="241" customFormat="1" ht="15">
      <c r="A860" s="205"/>
    </row>
    <row r="861" spans="1:1" s="241" customFormat="1" ht="15">
      <c r="A861" s="205"/>
    </row>
    <row r="862" spans="1:1" s="241" customFormat="1" ht="15">
      <c r="A862" s="205"/>
    </row>
    <row r="863" spans="1:1" s="241" customFormat="1" ht="15">
      <c r="A863" s="205"/>
    </row>
    <row r="864" spans="1:1" s="241" customFormat="1" ht="15">
      <c r="A864" s="205"/>
    </row>
    <row r="865" spans="1:1" s="241" customFormat="1" ht="15">
      <c r="A865" s="205"/>
    </row>
    <row r="866" spans="1:1" s="241" customFormat="1" ht="15">
      <c r="A866" s="205"/>
    </row>
    <row r="867" spans="1:1" s="241" customFormat="1" ht="15">
      <c r="A867" s="205"/>
    </row>
    <row r="868" spans="1:1" s="241" customFormat="1" ht="15">
      <c r="A868" s="205"/>
    </row>
    <row r="869" spans="1:1" s="241" customFormat="1" ht="15">
      <c r="A869" s="205"/>
    </row>
    <row r="870" spans="1:1" s="241" customFormat="1" ht="15">
      <c r="A870" s="205"/>
    </row>
    <row r="871" spans="1:1" s="241" customFormat="1" ht="15">
      <c r="A871" s="205"/>
    </row>
    <row r="872" spans="1:1" s="241" customFormat="1" ht="15">
      <c r="A872" s="205"/>
    </row>
    <row r="873" spans="1:1" s="241" customFormat="1" ht="15">
      <c r="A873" s="205"/>
    </row>
    <row r="874" spans="1:1" s="241" customFormat="1" ht="15">
      <c r="A874" s="205"/>
    </row>
    <row r="875" spans="1:1" s="241" customFormat="1" ht="15">
      <c r="A875" s="205"/>
    </row>
    <row r="876" spans="1:1" s="241" customFormat="1" ht="15">
      <c r="A876" s="205"/>
    </row>
    <row r="877" spans="1:1" s="241" customFormat="1" ht="15">
      <c r="A877" s="205"/>
    </row>
    <row r="878" spans="1:1" s="241" customFormat="1" ht="15">
      <c r="A878" s="205"/>
    </row>
    <row r="879" spans="1:1" s="241" customFormat="1" ht="15">
      <c r="A879" s="205"/>
    </row>
    <row r="880" spans="1:1" s="241" customFormat="1" ht="15">
      <c r="A880" s="205"/>
    </row>
    <row r="881" spans="1:1" s="241" customFormat="1" ht="15">
      <c r="A881" s="205"/>
    </row>
    <row r="882" spans="1:1" s="241" customFormat="1" ht="15">
      <c r="A882" s="205"/>
    </row>
    <row r="883" spans="1:1" s="241" customFormat="1" ht="15">
      <c r="A883" s="205"/>
    </row>
    <row r="884" spans="1:1" s="241" customFormat="1" ht="15">
      <c r="A884" s="205"/>
    </row>
    <row r="885" spans="1:1" s="241" customFormat="1" ht="15">
      <c r="A885" s="205"/>
    </row>
    <row r="886" spans="1:1" s="241" customFormat="1" ht="15">
      <c r="A886" s="205"/>
    </row>
    <row r="887" spans="1:1" s="241" customFormat="1" ht="15">
      <c r="A887" s="205"/>
    </row>
    <row r="888" spans="1:1" s="241" customFormat="1" ht="15">
      <c r="A888" s="205"/>
    </row>
    <row r="889" spans="1:1" s="241" customFormat="1" ht="15">
      <c r="A889" s="205"/>
    </row>
    <row r="890" spans="1:1" s="241" customFormat="1" ht="15">
      <c r="A890" s="205"/>
    </row>
    <row r="891" spans="1:1" s="241" customFormat="1" ht="15">
      <c r="A891" s="205"/>
    </row>
    <row r="892" spans="1:1" s="241" customFormat="1" ht="15">
      <c r="A892" s="205"/>
    </row>
    <row r="893" spans="1:1" s="241" customFormat="1" ht="15">
      <c r="A893" s="205"/>
    </row>
    <row r="894" spans="1:1" s="241" customFormat="1" ht="15">
      <c r="A894" s="205"/>
    </row>
    <row r="895" spans="1:1" s="241" customFormat="1" ht="15">
      <c r="A895" s="205"/>
    </row>
    <row r="896" spans="1:1" s="241" customFormat="1" ht="15">
      <c r="A896" s="205"/>
    </row>
    <row r="897" spans="1:1" s="241" customFormat="1" ht="15">
      <c r="A897" s="205"/>
    </row>
    <row r="898" spans="1:1" s="241" customFormat="1" ht="15">
      <c r="A898" s="205"/>
    </row>
    <row r="899" spans="1:1" s="241" customFormat="1" ht="15">
      <c r="A899" s="205"/>
    </row>
    <row r="900" spans="1:1" s="241" customFormat="1" ht="15">
      <c r="A900" s="205"/>
    </row>
    <row r="901" spans="1:1" s="241" customFormat="1" ht="15">
      <c r="A901" s="205"/>
    </row>
    <row r="902" spans="1:1" s="241" customFormat="1" ht="15">
      <c r="A902" s="205"/>
    </row>
    <row r="903" spans="1:1" s="241" customFormat="1" ht="15">
      <c r="A903" s="205"/>
    </row>
    <row r="904" spans="1:1" s="241" customFormat="1" ht="15">
      <c r="A904" s="205"/>
    </row>
    <row r="905" spans="1:1" s="241" customFormat="1" ht="15">
      <c r="A905" s="205"/>
    </row>
    <row r="906" spans="1:1" s="241" customFormat="1" ht="15">
      <c r="A906" s="205"/>
    </row>
    <row r="907" spans="1:1" s="241" customFormat="1" ht="15">
      <c r="A907" s="205"/>
    </row>
    <row r="908" spans="1:1" s="241" customFormat="1" ht="15">
      <c r="A908" s="205"/>
    </row>
    <row r="909" spans="1:1" s="241" customFormat="1" ht="15">
      <c r="A909" s="205"/>
    </row>
    <row r="910" spans="1:1" s="241" customFormat="1" ht="15">
      <c r="A910" s="205"/>
    </row>
    <row r="911" spans="1:1" s="241" customFormat="1" ht="15">
      <c r="A911" s="205"/>
    </row>
    <row r="912" spans="1:1" s="241" customFormat="1" ht="15">
      <c r="A912" s="205"/>
    </row>
    <row r="913" spans="1:1" s="241" customFormat="1" ht="15">
      <c r="A913" s="205"/>
    </row>
    <row r="914" spans="1:1" s="241" customFormat="1" ht="15">
      <c r="A914" s="205"/>
    </row>
    <row r="915" spans="1:1" s="241" customFormat="1" ht="15">
      <c r="A915" s="205"/>
    </row>
    <row r="916" spans="1:1" s="241" customFormat="1" ht="15">
      <c r="A916" s="205"/>
    </row>
    <row r="917" spans="1:1" s="241" customFormat="1" ht="15">
      <c r="A917" s="205"/>
    </row>
    <row r="918" spans="1:1" s="241" customFormat="1" ht="15">
      <c r="A918" s="205"/>
    </row>
    <row r="919" spans="1:1" s="241" customFormat="1" ht="15">
      <c r="A919" s="205"/>
    </row>
    <row r="920" spans="1:1" s="241" customFormat="1" ht="15">
      <c r="A920" s="205"/>
    </row>
    <row r="921" spans="1:1" s="241" customFormat="1" ht="15">
      <c r="A921" s="205"/>
    </row>
    <row r="922" spans="1:1" s="241" customFormat="1" ht="15">
      <c r="A922" s="205"/>
    </row>
    <row r="923" spans="1:1" s="241" customFormat="1" ht="15">
      <c r="A923" s="205"/>
    </row>
    <row r="924" spans="1:1" s="241" customFormat="1" ht="15">
      <c r="A924" s="205"/>
    </row>
    <row r="925" spans="1:1" s="241" customFormat="1" ht="15">
      <c r="A925" s="205"/>
    </row>
    <row r="926" spans="1:1" s="241" customFormat="1" ht="15">
      <c r="A926" s="205"/>
    </row>
    <row r="927" spans="1:1" s="241" customFormat="1" ht="15">
      <c r="A927" s="205"/>
    </row>
    <row r="928" spans="1:1" s="241" customFormat="1" ht="15">
      <c r="A928" s="205"/>
    </row>
    <row r="929" spans="1:1" s="241" customFormat="1" ht="15">
      <c r="A929" s="205"/>
    </row>
    <row r="930" spans="1:1" s="241" customFormat="1" ht="15">
      <c r="A930" s="205"/>
    </row>
    <row r="931" spans="1:1" s="241" customFormat="1" ht="15">
      <c r="A931" s="205"/>
    </row>
    <row r="932" spans="1:1" s="241" customFormat="1" ht="15">
      <c r="A932" s="205"/>
    </row>
    <row r="933" spans="1:1" s="241" customFormat="1" ht="15">
      <c r="A933" s="205"/>
    </row>
    <row r="934" spans="1:1" s="241" customFormat="1" ht="15">
      <c r="A934" s="205"/>
    </row>
    <row r="935" spans="1:1" s="241" customFormat="1" ht="15">
      <c r="A935" s="205"/>
    </row>
    <row r="936" spans="1:1" s="241" customFormat="1" ht="15">
      <c r="A936" s="205"/>
    </row>
    <row r="937" spans="1:1" s="241" customFormat="1" ht="15">
      <c r="A937" s="205"/>
    </row>
    <row r="938" spans="1:1" s="241" customFormat="1" ht="15">
      <c r="A938" s="205"/>
    </row>
    <row r="939" spans="1:1" s="241" customFormat="1" ht="15">
      <c r="A939" s="205"/>
    </row>
    <row r="940" spans="1:1" s="241" customFormat="1" ht="15">
      <c r="A940" s="205"/>
    </row>
    <row r="941" spans="1:1" s="241" customFormat="1" ht="15">
      <c r="A941" s="205"/>
    </row>
    <row r="942" spans="1:1" s="241" customFormat="1" ht="15">
      <c r="A942" s="205"/>
    </row>
    <row r="943" spans="1:1" s="241" customFormat="1" ht="15">
      <c r="A943" s="205"/>
    </row>
    <row r="944" spans="1:1" s="241" customFormat="1" ht="15">
      <c r="A944" s="205"/>
    </row>
    <row r="945" spans="1:1" s="241" customFormat="1" ht="15">
      <c r="A945" s="205"/>
    </row>
    <row r="946" spans="1:1" s="241" customFormat="1" ht="15">
      <c r="A946" s="205"/>
    </row>
    <row r="947" spans="1:1" s="241" customFormat="1" ht="15">
      <c r="A947" s="205"/>
    </row>
    <row r="948" spans="1:1" s="241" customFormat="1" ht="15">
      <c r="A948" s="205"/>
    </row>
    <row r="949" spans="1:1" s="241" customFormat="1" ht="15">
      <c r="A949" s="205"/>
    </row>
    <row r="950" spans="1:1" s="241" customFormat="1" ht="15">
      <c r="A950" s="205"/>
    </row>
    <row r="951" spans="1:1" s="241" customFormat="1" ht="15">
      <c r="A951" s="205"/>
    </row>
    <row r="952" spans="1:1" s="241" customFormat="1" ht="15">
      <c r="A952" s="205"/>
    </row>
    <row r="953" spans="1:1" s="241" customFormat="1" ht="15">
      <c r="A953" s="205"/>
    </row>
    <row r="954" spans="1:1" s="241" customFormat="1" ht="15">
      <c r="A954" s="205"/>
    </row>
    <row r="955" spans="1:1" s="241" customFormat="1" ht="15">
      <c r="A955" s="205"/>
    </row>
    <row r="956" spans="1:1" s="241" customFormat="1" ht="15">
      <c r="A956" s="205"/>
    </row>
    <row r="957" spans="1:1" s="241" customFormat="1" ht="15">
      <c r="A957" s="205"/>
    </row>
    <row r="958" spans="1:1" s="241" customFormat="1" ht="15">
      <c r="A958" s="205"/>
    </row>
    <row r="959" spans="1:1" s="241" customFormat="1" ht="15">
      <c r="A959" s="205"/>
    </row>
    <row r="960" spans="1:1" s="241" customFormat="1" ht="15">
      <c r="A960" s="205"/>
    </row>
    <row r="961" spans="1:1" s="241" customFormat="1" ht="15">
      <c r="A961" s="205"/>
    </row>
    <row r="962" spans="1:1" s="241" customFormat="1" ht="15">
      <c r="A962" s="205"/>
    </row>
    <row r="963" spans="1:1" s="241" customFormat="1" ht="15">
      <c r="A963" s="205"/>
    </row>
    <row r="964" spans="1:1" s="241" customFormat="1" ht="15">
      <c r="A964" s="205"/>
    </row>
    <row r="965" spans="1:1" s="241" customFormat="1" ht="15">
      <c r="A965" s="205"/>
    </row>
    <row r="966" spans="1:1" s="241" customFormat="1" ht="15">
      <c r="A966" s="205"/>
    </row>
    <row r="967" spans="1:1" s="241" customFormat="1" ht="15">
      <c r="A967" s="205"/>
    </row>
    <row r="968" spans="1:1" s="241" customFormat="1" ht="15">
      <c r="A968" s="205"/>
    </row>
    <row r="969" spans="1:1" s="241" customFormat="1" ht="15">
      <c r="A969" s="205"/>
    </row>
    <row r="970" spans="1:1" s="241" customFormat="1" ht="15">
      <c r="A970" s="205"/>
    </row>
    <row r="971" spans="1:1" s="241" customFormat="1" ht="15">
      <c r="A971" s="205"/>
    </row>
    <row r="972" spans="1:1" s="241" customFormat="1" ht="15">
      <c r="A972" s="205"/>
    </row>
    <row r="973" spans="1:1" s="241" customFormat="1" ht="15">
      <c r="A973" s="205"/>
    </row>
    <row r="974" spans="1:1" s="241" customFormat="1" ht="15">
      <c r="A974" s="205"/>
    </row>
    <row r="975" spans="1:1" s="241" customFormat="1" ht="15">
      <c r="A975" s="205"/>
    </row>
    <row r="976" spans="1:1" s="241" customFormat="1" ht="15">
      <c r="A976" s="205"/>
    </row>
    <row r="977" spans="1:1" s="241" customFormat="1" ht="15">
      <c r="A977" s="205"/>
    </row>
    <row r="978" spans="1:1" s="241" customFormat="1" ht="15">
      <c r="A978" s="205"/>
    </row>
    <row r="979" spans="1:1" s="241" customFormat="1" ht="15">
      <c r="A979" s="205"/>
    </row>
    <row r="980" spans="1:1" s="241" customFormat="1" ht="15">
      <c r="A980" s="205"/>
    </row>
    <row r="981" spans="1:1" s="241" customFormat="1" ht="15">
      <c r="A981" s="205"/>
    </row>
    <row r="982" spans="1:1" s="241" customFormat="1" ht="15">
      <c r="A982" s="205"/>
    </row>
    <row r="983" spans="1:1" s="241" customFormat="1" ht="15">
      <c r="A983" s="205"/>
    </row>
    <row r="984" spans="1:1" s="241" customFormat="1" ht="15">
      <c r="A984" s="205"/>
    </row>
    <row r="985" spans="1:1" s="241" customFormat="1" ht="15">
      <c r="A985" s="205"/>
    </row>
    <row r="986" spans="1:1" s="241" customFormat="1" ht="15">
      <c r="A986" s="205"/>
    </row>
    <row r="987" spans="1:1" s="241" customFormat="1" ht="15">
      <c r="A987" s="205"/>
    </row>
    <row r="988" spans="1:1" s="241" customFormat="1" ht="15">
      <c r="A988" s="205"/>
    </row>
    <row r="989" spans="1:1" s="241" customFormat="1" ht="15">
      <c r="A989" s="205"/>
    </row>
    <row r="990" spans="1:1" s="241" customFormat="1" ht="15">
      <c r="A990" s="205"/>
    </row>
    <row r="991" spans="1:1" s="241" customFormat="1" ht="15">
      <c r="A991" s="205"/>
    </row>
    <row r="992" spans="1:1" s="241" customFormat="1" ht="15">
      <c r="A992" s="205"/>
    </row>
    <row r="993" spans="1:1" s="241" customFormat="1" ht="15">
      <c r="A993" s="205"/>
    </row>
    <row r="994" spans="1:1" s="241" customFormat="1" ht="15">
      <c r="A994" s="205"/>
    </row>
    <row r="995" spans="1:1" s="241" customFormat="1" ht="15">
      <c r="A995" s="205"/>
    </row>
    <row r="996" spans="1:1" s="241" customFormat="1" ht="15">
      <c r="A996" s="205"/>
    </row>
    <row r="997" spans="1:1" s="241" customFormat="1" ht="15">
      <c r="A997" s="205"/>
    </row>
    <row r="998" spans="1:1" s="241" customFormat="1" ht="15">
      <c r="A998" s="205"/>
    </row>
    <row r="999" spans="1:1" s="241" customFormat="1" ht="15">
      <c r="A999" s="205"/>
    </row>
    <row r="1000" spans="1:1" s="241" customFormat="1" ht="15">
      <c r="A1000" s="205"/>
    </row>
    <row r="1001" spans="1:1" s="241" customFormat="1" ht="15">
      <c r="A1001" s="205"/>
    </row>
    <row r="1002" spans="1:1" s="241" customFormat="1" ht="15">
      <c r="A1002" s="205"/>
    </row>
    <row r="1003" spans="1:1" s="241" customFormat="1" ht="15">
      <c r="A1003" s="205"/>
    </row>
    <row r="1004" spans="1:1" s="241" customFormat="1" ht="15">
      <c r="A1004" s="205"/>
    </row>
    <row r="1005" spans="1:1" s="241" customFormat="1" ht="15">
      <c r="A1005" s="205"/>
    </row>
    <row r="1006" spans="1:1" s="241" customFormat="1" ht="15">
      <c r="A1006" s="205"/>
    </row>
    <row r="1007" spans="1:1" s="241" customFormat="1" ht="15">
      <c r="A1007" s="205"/>
    </row>
    <row r="1008" spans="1:1" s="241" customFormat="1" ht="15">
      <c r="A1008" s="205"/>
    </row>
    <row r="1009" spans="1:1" s="241" customFormat="1" ht="15">
      <c r="A1009" s="205"/>
    </row>
    <row r="1010" spans="1:1" s="241" customFormat="1" ht="15">
      <c r="A1010" s="205"/>
    </row>
    <row r="1011" spans="1:1" s="241" customFormat="1" ht="15">
      <c r="A1011" s="205"/>
    </row>
    <row r="1012" spans="1:1" s="241" customFormat="1" ht="15">
      <c r="A1012" s="205"/>
    </row>
    <row r="1013" spans="1:1" s="241" customFormat="1" ht="15">
      <c r="A1013" s="205"/>
    </row>
    <row r="1014" spans="1:1" s="241" customFormat="1" ht="15">
      <c r="A1014" s="205"/>
    </row>
    <row r="1015" spans="1:1" s="241" customFormat="1" ht="15">
      <c r="A1015" s="205"/>
    </row>
    <row r="1016" spans="1:1" s="241" customFormat="1" ht="15">
      <c r="A1016" s="205"/>
    </row>
    <row r="1017" spans="1:1" s="241" customFormat="1" ht="15">
      <c r="A1017" s="205"/>
    </row>
    <row r="1018" spans="1:1" s="241" customFormat="1" ht="15">
      <c r="A1018" s="205"/>
    </row>
    <row r="1019" spans="1:1" s="241" customFormat="1" ht="15">
      <c r="A1019" s="205"/>
    </row>
    <row r="1020" spans="1:1" s="241" customFormat="1" ht="15">
      <c r="A1020" s="205"/>
    </row>
    <row r="1021" spans="1:1" s="241" customFormat="1" ht="15">
      <c r="A1021" s="205"/>
    </row>
    <row r="1022" spans="1:1" s="241" customFormat="1" ht="15">
      <c r="A1022" s="205"/>
    </row>
    <row r="1023" spans="1:1" s="241" customFormat="1" ht="15">
      <c r="A1023" s="205"/>
    </row>
    <row r="1024" spans="1:1" s="241" customFormat="1" ht="15">
      <c r="A1024" s="205"/>
    </row>
    <row r="1025" spans="1:1" s="241" customFormat="1" ht="15">
      <c r="A1025" s="205"/>
    </row>
    <row r="1026" spans="1:1" s="241" customFormat="1" ht="15">
      <c r="A1026" s="205"/>
    </row>
    <row r="1027" spans="1:1" s="241" customFormat="1" ht="15">
      <c r="A1027" s="205"/>
    </row>
    <row r="1028" spans="1:1" s="241" customFormat="1" ht="15">
      <c r="A1028" s="205"/>
    </row>
    <row r="1029" spans="1:1" s="241" customFormat="1" ht="15">
      <c r="A1029" s="205"/>
    </row>
    <row r="1030" spans="1:1" s="241" customFormat="1" ht="15">
      <c r="A1030" s="205"/>
    </row>
    <row r="1031" spans="1:1" s="241" customFormat="1" ht="15">
      <c r="A1031" s="205"/>
    </row>
    <row r="1032" spans="1:1" s="241" customFormat="1" ht="15">
      <c r="A1032" s="205"/>
    </row>
    <row r="1033" spans="1:1" s="241" customFormat="1" ht="15">
      <c r="A1033" s="205"/>
    </row>
    <row r="1034" spans="1:1" s="241" customFormat="1" ht="15">
      <c r="A1034" s="205"/>
    </row>
    <row r="1035" spans="1:1" s="241" customFormat="1" ht="15">
      <c r="A1035" s="205"/>
    </row>
    <row r="1036" spans="1:1" s="241" customFormat="1" ht="15">
      <c r="A1036" s="205"/>
    </row>
    <row r="1037" spans="1:1" s="241" customFormat="1" ht="15">
      <c r="A1037" s="205"/>
    </row>
    <row r="1038" spans="1:1" s="241" customFormat="1" ht="15">
      <c r="A1038" s="205"/>
    </row>
    <row r="1039" spans="1:1" s="241" customFormat="1" ht="15">
      <c r="A1039" s="205"/>
    </row>
    <row r="1040" spans="1:1" s="241" customFormat="1" ht="15">
      <c r="A1040" s="205"/>
    </row>
    <row r="1041" spans="1:1" s="241" customFormat="1" ht="15">
      <c r="A1041" s="205"/>
    </row>
    <row r="1042" spans="1:1" s="241" customFormat="1" ht="15">
      <c r="A1042" s="205"/>
    </row>
    <row r="1043" spans="1:1" s="241" customFormat="1" ht="15">
      <c r="A1043" s="205"/>
    </row>
    <row r="1044" spans="1:1" s="241" customFormat="1" ht="15">
      <c r="A1044" s="205"/>
    </row>
    <row r="1045" spans="1:1" s="241" customFormat="1" ht="15">
      <c r="A1045" s="205"/>
    </row>
    <row r="1046" spans="1:1" s="241" customFormat="1" ht="15">
      <c r="A1046" s="205"/>
    </row>
    <row r="1047" spans="1:1" s="241" customFormat="1" ht="15">
      <c r="A1047" s="205"/>
    </row>
    <row r="1048" spans="1:1" s="241" customFormat="1" ht="15">
      <c r="A1048" s="205"/>
    </row>
    <row r="1049" spans="1:1" s="241" customFormat="1" ht="15">
      <c r="A1049" s="205"/>
    </row>
    <row r="1050" spans="1:1" s="241" customFormat="1" ht="15">
      <c r="A1050" s="205"/>
    </row>
    <row r="1051" spans="1:1" s="241" customFormat="1" ht="15">
      <c r="A1051" s="205"/>
    </row>
    <row r="1052" spans="1:1" s="241" customFormat="1" ht="15">
      <c r="A1052" s="205"/>
    </row>
    <row r="1053" spans="1:1" s="241" customFormat="1" ht="15">
      <c r="A1053" s="205"/>
    </row>
    <row r="1054" spans="1:1" s="241" customFormat="1" ht="15">
      <c r="A1054" s="205"/>
    </row>
    <row r="1055" spans="1:1" s="241" customFormat="1" ht="15">
      <c r="A1055" s="205"/>
    </row>
    <row r="1056" spans="1:1" s="241" customFormat="1" ht="15">
      <c r="A1056" s="205"/>
    </row>
    <row r="1057" spans="1:1" s="241" customFormat="1" ht="15">
      <c r="A1057" s="205"/>
    </row>
    <row r="1058" spans="1:1" s="241" customFormat="1" ht="15">
      <c r="A1058" s="205"/>
    </row>
    <row r="1059" spans="1:1" s="241" customFormat="1" ht="15">
      <c r="A1059" s="205"/>
    </row>
    <row r="1060" spans="1:1" s="241" customFormat="1" ht="15">
      <c r="A1060" s="205"/>
    </row>
    <row r="1061" spans="1:1" s="241" customFormat="1" ht="15">
      <c r="A1061" s="205"/>
    </row>
    <row r="1062" spans="1:1" s="241" customFormat="1" ht="15">
      <c r="A1062" s="205"/>
    </row>
    <row r="1063" spans="1:1" s="241" customFormat="1" ht="15">
      <c r="A1063" s="205"/>
    </row>
    <row r="1064" spans="1:1" s="241" customFormat="1" ht="15">
      <c r="A1064" s="205"/>
    </row>
    <row r="1065" spans="1:1" s="241" customFormat="1" ht="15">
      <c r="A1065" s="205"/>
    </row>
    <row r="1066" spans="1:1" s="241" customFormat="1" ht="15">
      <c r="A1066" s="205"/>
    </row>
    <row r="1067" spans="1:1" s="241" customFormat="1" ht="15">
      <c r="A1067" s="205"/>
    </row>
    <row r="1068" spans="1:1" s="241" customFormat="1" ht="15">
      <c r="A1068" s="205"/>
    </row>
    <row r="1069" spans="1:1" s="241" customFormat="1" ht="15">
      <c r="A1069" s="205"/>
    </row>
    <row r="1070" spans="1:1" s="241" customFormat="1" ht="15">
      <c r="A1070" s="205"/>
    </row>
    <row r="1071" spans="1:1" s="241" customFormat="1" ht="15">
      <c r="A1071" s="205"/>
    </row>
    <row r="1072" spans="1:1" s="241" customFormat="1" ht="15">
      <c r="A1072" s="205"/>
    </row>
    <row r="1073" spans="1:1" s="241" customFormat="1" ht="15">
      <c r="A1073" s="205"/>
    </row>
    <row r="1074" spans="1:1" s="241" customFormat="1" ht="15">
      <c r="A1074" s="205"/>
    </row>
    <row r="1075" spans="1:1" s="241" customFormat="1" ht="15">
      <c r="A1075" s="205"/>
    </row>
    <row r="1076" spans="1:1" s="241" customFormat="1" ht="15">
      <c r="A1076" s="205"/>
    </row>
    <row r="1077" spans="1:1" s="241" customFormat="1" ht="15">
      <c r="A1077" s="205"/>
    </row>
    <row r="1078" spans="1:1" s="241" customFormat="1" ht="15">
      <c r="A1078" s="205"/>
    </row>
    <row r="1079" spans="1:1" s="241" customFormat="1" ht="15">
      <c r="A1079" s="205"/>
    </row>
    <row r="1080" spans="1:1" s="241" customFormat="1" ht="15">
      <c r="A1080" s="205"/>
    </row>
    <row r="1081" spans="1:1" s="241" customFormat="1" ht="15">
      <c r="A1081" s="205"/>
    </row>
    <row r="1082" spans="1:1" s="241" customFormat="1" ht="15">
      <c r="A1082" s="205"/>
    </row>
    <row r="1083" spans="1:1" s="241" customFormat="1" ht="15">
      <c r="A1083" s="205"/>
    </row>
    <row r="1084" spans="1:1" s="241" customFormat="1" ht="15">
      <c r="A1084" s="205"/>
    </row>
    <row r="1085" spans="1:1" s="241" customFormat="1" ht="15">
      <c r="A1085" s="205"/>
    </row>
    <row r="1086" spans="1:1" s="241" customFormat="1" ht="15">
      <c r="A1086" s="205"/>
    </row>
    <row r="1087" spans="1:1" s="241" customFormat="1" ht="15">
      <c r="A1087" s="205"/>
    </row>
    <row r="1088" spans="1:1" s="241" customFormat="1" ht="15">
      <c r="A1088" s="205"/>
    </row>
    <row r="1089" spans="1:1" s="241" customFormat="1" ht="15">
      <c r="A1089" s="205"/>
    </row>
    <row r="1090" spans="1:1" s="241" customFormat="1" ht="15">
      <c r="A1090" s="205"/>
    </row>
    <row r="1091" spans="1:1" s="241" customFormat="1" ht="15">
      <c r="A1091" s="205"/>
    </row>
    <row r="1092" spans="1:1" s="241" customFormat="1" ht="15">
      <c r="A1092" s="205"/>
    </row>
    <row r="1093" spans="1:1" s="241" customFormat="1" ht="15">
      <c r="A1093" s="205"/>
    </row>
    <row r="1094" spans="1:1" s="241" customFormat="1" ht="15">
      <c r="A1094" s="205"/>
    </row>
    <row r="1095" spans="1:1" s="241" customFormat="1" ht="15">
      <c r="A1095" s="205"/>
    </row>
    <row r="1096" spans="1:1" s="241" customFormat="1" ht="15">
      <c r="A1096" s="205"/>
    </row>
    <row r="1097" spans="1:1" s="241" customFormat="1" ht="15">
      <c r="A1097" s="205"/>
    </row>
    <row r="1098" spans="1:1" s="241" customFormat="1" ht="15">
      <c r="A1098" s="205"/>
    </row>
    <row r="1099" spans="1:1" s="241" customFormat="1" ht="15">
      <c r="A1099" s="205"/>
    </row>
    <row r="1100" spans="1:1" s="241" customFormat="1" ht="15">
      <c r="A1100" s="205"/>
    </row>
    <row r="1101" spans="1:1" s="241" customFormat="1" ht="15">
      <c r="A1101" s="205"/>
    </row>
    <row r="1102" spans="1:1" s="241" customFormat="1" ht="15">
      <c r="A1102" s="205"/>
    </row>
    <row r="1103" spans="1:1" s="241" customFormat="1" ht="15">
      <c r="A1103" s="205"/>
    </row>
    <row r="1104" spans="1:1" s="241" customFormat="1" ht="15">
      <c r="A1104" s="205"/>
    </row>
    <row r="1105" spans="1:1" s="241" customFormat="1" ht="15">
      <c r="A1105" s="205"/>
    </row>
    <row r="1106" spans="1:1" s="241" customFormat="1" ht="15">
      <c r="A1106" s="205"/>
    </row>
    <row r="1107" spans="1:1" s="241" customFormat="1" ht="15">
      <c r="A1107" s="205"/>
    </row>
    <row r="1108" spans="1:1" s="241" customFormat="1" ht="15">
      <c r="A1108" s="205"/>
    </row>
    <row r="1109" spans="1:1" s="241" customFormat="1" ht="15">
      <c r="A1109" s="205"/>
    </row>
    <row r="1110" spans="1:1" s="241" customFormat="1" ht="15">
      <c r="A1110" s="205"/>
    </row>
    <row r="1111" spans="1:1" s="241" customFormat="1" ht="15">
      <c r="A1111" s="205"/>
    </row>
    <row r="1112" spans="1:1" s="241" customFormat="1" ht="15">
      <c r="A1112" s="205"/>
    </row>
    <row r="1113" spans="1:1" s="241" customFormat="1" ht="15">
      <c r="A1113" s="205"/>
    </row>
    <row r="1114" spans="1:1" s="241" customFormat="1" ht="15">
      <c r="A1114" s="205"/>
    </row>
    <row r="1115" spans="1:1" s="241" customFormat="1" ht="15">
      <c r="A1115" s="205"/>
    </row>
    <row r="1116" spans="1:1" s="241" customFormat="1" ht="15">
      <c r="A1116" s="205"/>
    </row>
    <row r="1117" spans="1:1" s="241" customFormat="1" ht="15">
      <c r="A1117" s="205"/>
    </row>
    <row r="1118" spans="1:1" s="241" customFormat="1" ht="15">
      <c r="A1118" s="205"/>
    </row>
    <row r="1119" spans="1:1" s="241" customFormat="1" ht="15">
      <c r="A1119" s="205"/>
    </row>
    <row r="1120" spans="1:1" s="241" customFormat="1" ht="15">
      <c r="A1120" s="205"/>
    </row>
    <row r="1121" spans="1:1" s="241" customFormat="1" ht="15">
      <c r="A1121" s="205"/>
    </row>
    <row r="1122" spans="1:1" s="241" customFormat="1" ht="15">
      <c r="A1122" s="205"/>
    </row>
    <row r="1123" spans="1:1" s="241" customFormat="1" ht="15">
      <c r="A1123" s="205"/>
    </row>
    <row r="1124" spans="1:1" s="241" customFormat="1" ht="15">
      <c r="A1124" s="205"/>
    </row>
    <row r="1125" spans="1:1" s="241" customFormat="1" ht="15">
      <c r="A1125" s="205"/>
    </row>
    <row r="1126" spans="1:1" s="241" customFormat="1" ht="15">
      <c r="A1126" s="205"/>
    </row>
    <row r="1127" spans="1:1" s="241" customFormat="1" ht="15">
      <c r="A1127" s="205"/>
    </row>
    <row r="1128" spans="1:1" s="241" customFormat="1" ht="15">
      <c r="A1128" s="205"/>
    </row>
    <row r="1129" spans="1:1" s="241" customFormat="1" ht="15">
      <c r="A1129" s="205"/>
    </row>
    <row r="1130" spans="1:1" s="241" customFormat="1" ht="15">
      <c r="A1130" s="205"/>
    </row>
    <row r="1131" spans="1:1" s="241" customFormat="1" ht="15">
      <c r="A1131" s="205"/>
    </row>
    <row r="1132" spans="1:1" s="241" customFormat="1" ht="15">
      <c r="A1132" s="205"/>
    </row>
  </sheetData>
  <mergeCells count="2">
    <mergeCell ref="A2:H2"/>
    <mergeCell ref="A3:H3"/>
  </mergeCells>
  <conditionalFormatting sqref="I8 K8:BQ8">
    <cfRule type="cellIs" dxfId="0" priority="2" stopIfTrue="1" operator="equal">
      <formula>0</formula>
    </cfRule>
  </conditionalFormatting>
  <pageMargins left="0" right="0" top="0" bottom="0" header="0" footer="0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2023_К9.01.2023</vt:lpstr>
      <vt:lpstr>2023ДиспНаблюдение_К9.01.2023</vt:lpstr>
      <vt:lpstr>медреабилитация</vt:lpstr>
      <vt:lpstr>Мед.р.  в АПП_маршрутизация</vt:lpstr>
      <vt:lpstr>'2023_К9.01.2023'!Заголовки_для_печати</vt:lpstr>
      <vt:lpstr>'2023_К9.01.2023'!Критерии</vt:lpstr>
      <vt:lpstr>'2023_К9.01.2023'!Область_печати</vt:lpstr>
      <vt:lpstr>'2023ДиспНаблюдение_К9.01.2023'!Область_печати</vt:lpstr>
      <vt:lpstr>'Мед.р.  в АПП_маршрутизация'!Область_печати</vt:lpstr>
      <vt:lpstr>медреабилитация!Область_печати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zpz_06</dc:creator>
  <cp:lastModifiedBy>zpz_05</cp:lastModifiedBy>
  <cp:lastPrinted>2023-01-20T12:17:54Z</cp:lastPrinted>
  <dcterms:created xsi:type="dcterms:W3CDTF">2017-11-30T12:57:17Z</dcterms:created>
  <dcterms:modified xsi:type="dcterms:W3CDTF">2023-05-04T11:39:54Z</dcterms:modified>
</cp:coreProperties>
</file>